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F:\My Studies\Data Science\Dataset\"/>
    </mc:Choice>
  </mc:AlternateContent>
  <xr:revisionPtr revIDLastSave="0" documentId="13_ncr:1_{48AC8A61-52FD-4A13-BDC7-316EB400078B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Source Data" sheetId="1" r:id="rId1"/>
    <sheet name="RFM Analysis" sheetId="2" r:id="rId2"/>
    <sheet name="Summary" sheetId="3" r:id="rId3"/>
    <sheet name="Dashboard" sheetId="4" r:id="rId4"/>
  </sheets>
  <calcPr calcId="191029"/>
  <pivotCaches>
    <pivotCache cacheId="0" r:id="rId5"/>
    <pivotCache cacheId="1" r:id="rId6"/>
  </pivotCaches>
</workbook>
</file>

<file path=xl/calcChain.xml><?xml version="1.0" encoding="utf-8"?>
<calcChain xmlns="http://schemas.openxmlformats.org/spreadsheetml/2006/main">
  <c r="N4" i="2" l="1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4" i="2"/>
  <c r="L779" i="2" l="1"/>
  <c r="O779" i="2" s="1"/>
  <c r="L763" i="2"/>
  <c r="O763" i="2" s="1"/>
  <c r="L715" i="2"/>
  <c r="O715" i="2" s="1"/>
  <c r="L683" i="2"/>
  <c r="O683" i="2" s="1"/>
  <c r="L651" i="2"/>
  <c r="O651" i="2" s="1"/>
  <c r="L619" i="2"/>
  <c r="O619" i="2" s="1"/>
  <c r="L587" i="2"/>
  <c r="O587" i="2" s="1"/>
  <c r="L795" i="2"/>
  <c r="O795" i="2" s="1"/>
  <c r="L747" i="2"/>
  <c r="O747" i="2" s="1"/>
  <c r="L731" i="2"/>
  <c r="O731" i="2" s="1"/>
  <c r="L699" i="2"/>
  <c r="O699" i="2" s="1"/>
  <c r="L667" i="2"/>
  <c r="O667" i="2" s="1"/>
  <c r="L635" i="2"/>
  <c r="O635" i="2" s="1"/>
  <c r="L603" i="2"/>
  <c r="O603" i="2" s="1"/>
  <c r="L347" i="2"/>
  <c r="O347" i="2" s="1"/>
  <c r="L187" i="2"/>
  <c r="O187" i="2" s="1"/>
  <c r="L43" i="2"/>
  <c r="O43" i="2" s="1"/>
  <c r="L794" i="2"/>
  <c r="O794" i="2" s="1"/>
  <c r="L778" i="2"/>
  <c r="O778" i="2" s="1"/>
  <c r="L762" i="2"/>
  <c r="O762" i="2" s="1"/>
  <c r="L746" i="2"/>
  <c r="O746" i="2" s="1"/>
  <c r="L730" i="2"/>
  <c r="O730" i="2" s="1"/>
  <c r="L714" i="2"/>
  <c r="O714" i="2" s="1"/>
  <c r="L698" i="2"/>
  <c r="O698" i="2" s="1"/>
  <c r="L682" i="2"/>
  <c r="O682" i="2" s="1"/>
  <c r="L666" i="2"/>
  <c r="O666" i="2" s="1"/>
  <c r="L650" i="2"/>
  <c r="O650" i="2" s="1"/>
  <c r="L634" i="2"/>
  <c r="O634" i="2" s="1"/>
  <c r="L618" i="2"/>
  <c r="O618" i="2" s="1"/>
  <c r="L602" i="2"/>
  <c r="O602" i="2" s="1"/>
  <c r="L586" i="2"/>
  <c r="O586" i="2" s="1"/>
  <c r="L570" i="2"/>
  <c r="O570" i="2" s="1"/>
  <c r="L554" i="2"/>
  <c r="O554" i="2" s="1"/>
  <c r="L538" i="2"/>
  <c r="O538" i="2" s="1"/>
  <c r="L522" i="2"/>
  <c r="O522" i="2" s="1"/>
  <c r="L506" i="2"/>
  <c r="O506" i="2" s="1"/>
  <c r="L490" i="2"/>
  <c r="O490" i="2" s="1"/>
  <c r="L474" i="2"/>
  <c r="O474" i="2" s="1"/>
  <c r="L458" i="2"/>
  <c r="O458" i="2" s="1"/>
  <c r="L442" i="2"/>
  <c r="O442" i="2" s="1"/>
  <c r="L426" i="2"/>
  <c r="O426" i="2" s="1"/>
  <c r="L410" i="2"/>
  <c r="O410" i="2" s="1"/>
  <c r="L394" i="2"/>
  <c r="O394" i="2" s="1"/>
  <c r="L378" i="2"/>
  <c r="O378" i="2" s="1"/>
  <c r="L362" i="2"/>
  <c r="O362" i="2" s="1"/>
  <c r="L346" i="2"/>
  <c r="O346" i="2" s="1"/>
  <c r="L330" i="2"/>
  <c r="O330" i="2" s="1"/>
  <c r="L314" i="2"/>
  <c r="O314" i="2" s="1"/>
  <c r="L298" i="2"/>
  <c r="O298" i="2" s="1"/>
  <c r="L282" i="2"/>
  <c r="O282" i="2" s="1"/>
  <c r="L266" i="2"/>
  <c r="O266" i="2" s="1"/>
  <c r="L250" i="2"/>
  <c r="O250" i="2" s="1"/>
  <c r="L234" i="2"/>
  <c r="O234" i="2" s="1"/>
  <c r="L218" i="2"/>
  <c r="O218" i="2" s="1"/>
  <c r="L202" i="2"/>
  <c r="O202" i="2" s="1"/>
  <c r="L186" i="2"/>
  <c r="O186" i="2" s="1"/>
  <c r="L170" i="2"/>
  <c r="O170" i="2" s="1"/>
  <c r="L154" i="2"/>
  <c r="O154" i="2" s="1"/>
  <c r="L138" i="2"/>
  <c r="O138" i="2" s="1"/>
  <c r="L122" i="2"/>
  <c r="O122" i="2" s="1"/>
  <c r="L106" i="2"/>
  <c r="O106" i="2" s="1"/>
  <c r="L90" i="2"/>
  <c r="O90" i="2" s="1"/>
  <c r="L74" i="2"/>
  <c r="O74" i="2" s="1"/>
  <c r="L58" i="2"/>
  <c r="O58" i="2" s="1"/>
  <c r="L42" i="2"/>
  <c r="O42" i="2" s="1"/>
  <c r="L26" i="2"/>
  <c r="O26" i="2" s="1"/>
  <c r="L10" i="2"/>
  <c r="O10" i="2" s="1"/>
  <c r="L475" i="2"/>
  <c r="O475" i="2" s="1"/>
  <c r="L235" i="2"/>
  <c r="O235" i="2" s="1"/>
  <c r="L697" i="2"/>
  <c r="O697" i="2" s="1"/>
  <c r="L633" i="2"/>
  <c r="O633" i="2" s="1"/>
  <c r="L569" i="2"/>
  <c r="O569" i="2" s="1"/>
  <c r="L553" i="2"/>
  <c r="O553" i="2" s="1"/>
  <c r="L537" i="2"/>
  <c r="O537" i="2" s="1"/>
  <c r="L521" i="2"/>
  <c r="O521" i="2" s="1"/>
  <c r="L505" i="2"/>
  <c r="O505" i="2" s="1"/>
  <c r="L489" i="2"/>
  <c r="O489" i="2" s="1"/>
  <c r="L473" i="2"/>
  <c r="O473" i="2" s="1"/>
  <c r="L457" i="2"/>
  <c r="O457" i="2" s="1"/>
  <c r="L441" i="2"/>
  <c r="O441" i="2" s="1"/>
  <c r="L425" i="2"/>
  <c r="O425" i="2" s="1"/>
  <c r="L409" i="2"/>
  <c r="O409" i="2" s="1"/>
  <c r="L393" i="2"/>
  <c r="O393" i="2" s="1"/>
  <c r="L377" i="2"/>
  <c r="O377" i="2" s="1"/>
  <c r="L361" i="2"/>
  <c r="O361" i="2" s="1"/>
  <c r="L345" i="2"/>
  <c r="O345" i="2" s="1"/>
  <c r="L329" i="2"/>
  <c r="O329" i="2" s="1"/>
  <c r="L313" i="2"/>
  <c r="O313" i="2" s="1"/>
  <c r="L297" i="2"/>
  <c r="O297" i="2" s="1"/>
  <c r="L281" i="2"/>
  <c r="O281" i="2" s="1"/>
  <c r="L265" i="2"/>
  <c r="O265" i="2" s="1"/>
  <c r="L249" i="2"/>
  <c r="O249" i="2" s="1"/>
  <c r="L233" i="2"/>
  <c r="O233" i="2" s="1"/>
  <c r="L217" i="2"/>
  <c r="O217" i="2" s="1"/>
  <c r="L201" i="2"/>
  <c r="O201" i="2" s="1"/>
  <c r="L185" i="2"/>
  <c r="O185" i="2" s="1"/>
  <c r="L169" i="2"/>
  <c r="O169" i="2" s="1"/>
  <c r="L153" i="2"/>
  <c r="O153" i="2" s="1"/>
  <c r="L137" i="2"/>
  <c r="O137" i="2" s="1"/>
  <c r="L121" i="2"/>
  <c r="O121" i="2" s="1"/>
  <c r="L105" i="2"/>
  <c r="O105" i="2" s="1"/>
  <c r="L89" i="2"/>
  <c r="O89" i="2" s="1"/>
  <c r="L73" i="2"/>
  <c r="O73" i="2" s="1"/>
  <c r="L57" i="2"/>
  <c r="O57" i="2" s="1"/>
  <c r="L41" i="2"/>
  <c r="O41" i="2" s="1"/>
  <c r="L25" i="2"/>
  <c r="O25" i="2" s="1"/>
  <c r="L9" i="2"/>
  <c r="O9" i="2" s="1"/>
  <c r="L539" i="2"/>
  <c r="O539" i="2" s="1"/>
  <c r="L283" i="2"/>
  <c r="O283" i="2" s="1"/>
  <c r="L761" i="2"/>
  <c r="O761" i="2" s="1"/>
  <c r="L681" i="2"/>
  <c r="O681" i="2" s="1"/>
  <c r="L617" i="2"/>
  <c r="O617" i="2" s="1"/>
  <c r="L792" i="2"/>
  <c r="O792" i="2" s="1"/>
  <c r="L744" i="2"/>
  <c r="O744" i="2" s="1"/>
  <c r="L664" i="2"/>
  <c r="O664" i="2" s="1"/>
  <c r="L616" i="2"/>
  <c r="O616" i="2" s="1"/>
  <c r="L584" i="2"/>
  <c r="O584" i="2" s="1"/>
  <c r="L552" i="2"/>
  <c r="O552" i="2" s="1"/>
  <c r="L536" i="2"/>
  <c r="O536" i="2" s="1"/>
  <c r="L520" i="2"/>
  <c r="O520" i="2" s="1"/>
  <c r="L504" i="2"/>
  <c r="O504" i="2" s="1"/>
  <c r="L488" i="2"/>
  <c r="O488" i="2" s="1"/>
  <c r="L472" i="2"/>
  <c r="O472" i="2" s="1"/>
  <c r="L456" i="2"/>
  <c r="O456" i="2" s="1"/>
  <c r="L440" i="2"/>
  <c r="O440" i="2" s="1"/>
  <c r="L424" i="2"/>
  <c r="O424" i="2" s="1"/>
  <c r="L408" i="2"/>
  <c r="O408" i="2" s="1"/>
  <c r="L392" i="2"/>
  <c r="O392" i="2" s="1"/>
  <c r="L376" i="2"/>
  <c r="O376" i="2" s="1"/>
  <c r="L360" i="2"/>
  <c r="O360" i="2" s="1"/>
  <c r="L344" i="2"/>
  <c r="O344" i="2" s="1"/>
  <c r="L328" i="2"/>
  <c r="O328" i="2" s="1"/>
  <c r="L312" i="2"/>
  <c r="O312" i="2" s="1"/>
  <c r="L296" i="2"/>
  <c r="O296" i="2" s="1"/>
  <c r="L280" i="2"/>
  <c r="O280" i="2" s="1"/>
  <c r="L264" i="2"/>
  <c r="O264" i="2" s="1"/>
  <c r="L248" i="2"/>
  <c r="O248" i="2" s="1"/>
  <c r="L232" i="2"/>
  <c r="O232" i="2" s="1"/>
  <c r="L216" i="2"/>
  <c r="O216" i="2" s="1"/>
  <c r="L200" i="2"/>
  <c r="O200" i="2" s="1"/>
  <c r="L184" i="2"/>
  <c r="O184" i="2" s="1"/>
  <c r="L168" i="2"/>
  <c r="O168" i="2" s="1"/>
  <c r="L152" i="2"/>
  <c r="O152" i="2" s="1"/>
  <c r="L136" i="2"/>
  <c r="O136" i="2" s="1"/>
  <c r="L120" i="2"/>
  <c r="O120" i="2" s="1"/>
  <c r="L104" i="2"/>
  <c r="O104" i="2" s="1"/>
  <c r="L88" i="2"/>
  <c r="O88" i="2" s="1"/>
  <c r="L72" i="2"/>
  <c r="O72" i="2" s="1"/>
  <c r="L56" i="2"/>
  <c r="O56" i="2" s="1"/>
  <c r="L40" i="2"/>
  <c r="O40" i="2" s="1"/>
  <c r="L24" i="2"/>
  <c r="O24" i="2" s="1"/>
  <c r="L8" i="2"/>
  <c r="O8" i="2" s="1"/>
  <c r="L571" i="2"/>
  <c r="O571" i="2" s="1"/>
  <c r="L331" i="2"/>
  <c r="O331" i="2" s="1"/>
  <c r="L729" i="2"/>
  <c r="O729" i="2" s="1"/>
  <c r="L649" i="2"/>
  <c r="O649" i="2" s="1"/>
  <c r="L585" i="2"/>
  <c r="O585" i="2" s="1"/>
  <c r="L776" i="2"/>
  <c r="O776" i="2" s="1"/>
  <c r="L728" i="2"/>
  <c r="O728" i="2" s="1"/>
  <c r="L696" i="2"/>
  <c r="O696" i="2" s="1"/>
  <c r="L648" i="2"/>
  <c r="O648" i="2" s="1"/>
  <c r="L568" i="2"/>
  <c r="O568" i="2" s="1"/>
  <c r="L791" i="2"/>
  <c r="O791" i="2" s="1"/>
  <c r="L775" i="2"/>
  <c r="O775" i="2" s="1"/>
  <c r="L759" i="2"/>
  <c r="O759" i="2" s="1"/>
  <c r="L743" i="2"/>
  <c r="O743" i="2" s="1"/>
  <c r="L727" i="2"/>
  <c r="O727" i="2" s="1"/>
  <c r="L711" i="2"/>
  <c r="O711" i="2" s="1"/>
  <c r="L695" i="2"/>
  <c r="O695" i="2" s="1"/>
  <c r="L679" i="2"/>
  <c r="O679" i="2" s="1"/>
  <c r="L663" i="2"/>
  <c r="O663" i="2" s="1"/>
  <c r="L647" i="2"/>
  <c r="O647" i="2" s="1"/>
  <c r="L631" i="2"/>
  <c r="O631" i="2" s="1"/>
  <c r="L615" i="2"/>
  <c r="O615" i="2" s="1"/>
  <c r="L599" i="2"/>
  <c r="O599" i="2" s="1"/>
  <c r="L583" i="2"/>
  <c r="O583" i="2" s="1"/>
  <c r="L567" i="2"/>
  <c r="O567" i="2" s="1"/>
  <c r="L551" i="2"/>
  <c r="O551" i="2" s="1"/>
  <c r="L535" i="2"/>
  <c r="O535" i="2" s="1"/>
  <c r="L519" i="2"/>
  <c r="O519" i="2" s="1"/>
  <c r="L503" i="2"/>
  <c r="O503" i="2" s="1"/>
  <c r="L487" i="2"/>
  <c r="O487" i="2" s="1"/>
  <c r="L471" i="2"/>
  <c r="O471" i="2" s="1"/>
  <c r="L455" i="2"/>
  <c r="O455" i="2" s="1"/>
  <c r="L439" i="2"/>
  <c r="O439" i="2" s="1"/>
  <c r="L423" i="2"/>
  <c r="O423" i="2" s="1"/>
  <c r="L407" i="2"/>
  <c r="O407" i="2" s="1"/>
  <c r="L391" i="2"/>
  <c r="O391" i="2" s="1"/>
  <c r="L375" i="2"/>
  <c r="O375" i="2" s="1"/>
  <c r="L359" i="2"/>
  <c r="O359" i="2" s="1"/>
  <c r="L343" i="2"/>
  <c r="O343" i="2" s="1"/>
  <c r="L327" i="2"/>
  <c r="O327" i="2" s="1"/>
  <c r="L311" i="2"/>
  <c r="O311" i="2" s="1"/>
  <c r="L295" i="2"/>
  <c r="O295" i="2" s="1"/>
  <c r="L279" i="2"/>
  <c r="O279" i="2" s="1"/>
  <c r="L263" i="2"/>
  <c r="O263" i="2" s="1"/>
  <c r="L247" i="2"/>
  <c r="O247" i="2" s="1"/>
  <c r="L231" i="2"/>
  <c r="O231" i="2" s="1"/>
  <c r="L215" i="2"/>
  <c r="O215" i="2" s="1"/>
  <c r="L199" i="2"/>
  <c r="O199" i="2" s="1"/>
  <c r="L183" i="2"/>
  <c r="O183" i="2" s="1"/>
  <c r="L167" i="2"/>
  <c r="O167" i="2" s="1"/>
  <c r="L151" i="2"/>
  <c r="O151" i="2" s="1"/>
  <c r="L135" i="2"/>
  <c r="O135" i="2" s="1"/>
  <c r="L119" i="2"/>
  <c r="O119" i="2" s="1"/>
  <c r="L103" i="2"/>
  <c r="O103" i="2" s="1"/>
  <c r="L87" i="2"/>
  <c r="O87" i="2" s="1"/>
  <c r="L71" i="2"/>
  <c r="O71" i="2" s="1"/>
  <c r="L55" i="2"/>
  <c r="O55" i="2" s="1"/>
  <c r="L39" i="2"/>
  <c r="O39" i="2" s="1"/>
  <c r="L23" i="2"/>
  <c r="O23" i="2" s="1"/>
  <c r="L7" i="2"/>
  <c r="O7" i="2" s="1"/>
  <c r="L363" i="2"/>
  <c r="O363" i="2" s="1"/>
  <c r="L745" i="2"/>
  <c r="O745" i="2" s="1"/>
  <c r="L665" i="2"/>
  <c r="O665" i="2" s="1"/>
  <c r="L601" i="2"/>
  <c r="O601" i="2" s="1"/>
  <c r="L760" i="2"/>
  <c r="O760" i="2" s="1"/>
  <c r="L712" i="2"/>
  <c r="O712" i="2" s="1"/>
  <c r="L680" i="2"/>
  <c r="O680" i="2" s="1"/>
  <c r="L632" i="2"/>
  <c r="O632" i="2" s="1"/>
  <c r="L600" i="2"/>
  <c r="O600" i="2" s="1"/>
  <c r="L790" i="2"/>
  <c r="O790" i="2" s="1"/>
  <c r="L774" i="2"/>
  <c r="O774" i="2" s="1"/>
  <c r="L758" i="2"/>
  <c r="O758" i="2" s="1"/>
  <c r="L742" i="2"/>
  <c r="O742" i="2" s="1"/>
  <c r="L726" i="2"/>
  <c r="O726" i="2" s="1"/>
  <c r="L710" i="2"/>
  <c r="O710" i="2" s="1"/>
  <c r="L694" i="2"/>
  <c r="O694" i="2" s="1"/>
  <c r="L678" i="2"/>
  <c r="O678" i="2" s="1"/>
  <c r="L662" i="2"/>
  <c r="O662" i="2" s="1"/>
  <c r="L646" i="2"/>
  <c r="O646" i="2" s="1"/>
  <c r="L630" i="2"/>
  <c r="O630" i="2" s="1"/>
  <c r="L614" i="2"/>
  <c r="O614" i="2" s="1"/>
  <c r="L598" i="2"/>
  <c r="O598" i="2" s="1"/>
  <c r="L582" i="2"/>
  <c r="O582" i="2" s="1"/>
  <c r="L566" i="2"/>
  <c r="O566" i="2" s="1"/>
  <c r="L550" i="2"/>
  <c r="O550" i="2" s="1"/>
  <c r="L534" i="2"/>
  <c r="O534" i="2" s="1"/>
  <c r="L518" i="2"/>
  <c r="O518" i="2" s="1"/>
  <c r="L502" i="2"/>
  <c r="O502" i="2" s="1"/>
  <c r="L486" i="2"/>
  <c r="O486" i="2" s="1"/>
  <c r="L470" i="2"/>
  <c r="O470" i="2" s="1"/>
  <c r="L454" i="2"/>
  <c r="O454" i="2" s="1"/>
  <c r="L438" i="2"/>
  <c r="O438" i="2" s="1"/>
  <c r="L422" i="2"/>
  <c r="O422" i="2" s="1"/>
  <c r="L406" i="2"/>
  <c r="O406" i="2" s="1"/>
  <c r="L390" i="2"/>
  <c r="O390" i="2" s="1"/>
  <c r="L374" i="2"/>
  <c r="O374" i="2" s="1"/>
  <c r="L358" i="2"/>
  <c r="O358" i="2" s="1"/>
  <c r="L342" i="2"/>
  <c r="O342" i="2" s="1"/>
  <c r="L326" i="2"/>
  <c r="O326" i="2" s="1"/>
  <c r="L310" i="2"/>
  <c r="O310" i="2" s="1"/>
  <c r="L294" i="2"/>
  <c r="O294" i="2" s="1"/>
  <c r="L278" i="2"/>
  <c r="O278" i="2" s="1"/>
  <c r="L262" i="2"/>
  <c r="O262" i="2" s="1"/>
  <c r="L246" i="2"/>
  <c r="O246" i="2" s="1"/>
  <c r="L230" i="2"/>
  <c r="O230" i="2" s="1"/>
  <c r="L214" i="2"/>
  <c r="O214" i="2" s="1"/>
  <c r="L198" i="2"/>
  <c r="O198" i="2" s="1"/>
  <c r="L182" i="2"/>
  <c r="O182" i="2" s="1"/>
  <c r="L166" i="2"/>
  <c r="O166" i="2" s="1"/>
  <c r="L150" i="2"/>
  <c r="O150" i="2" s="1"/>
  <c r="L134" i="2"/>
  <c r="O134" i="2" s="1"/>
  <c r="L118" i="2"/>
  <c r="O118" i="2" s="1"/>
  <c r="L102" i="2"/>
  <c r="O102" i="2" s="1"/>
  <c r="L86" i="2"/>
  <c r="O86" i="2" s="1"/>
  <c r="L70" i="2"/>
  <c r="O70" i="2" s="1"/>
  <c r="L54" i="2"/>
  <c r="O54" i="2" s="1"/>
  <c r="L38" i="2"/>
  <c r="O38" i="2" s="1"/>
  <c r="L22" i="2"/>
  <c r="O22" i="2" s="1"/>
  <c r="L6" i="2"/>
  <c r="O6" i="2" s="1"/>
  <c r="L411" i="2"/>
  <c r="O411" i="2" s="1"/>
  <c r="L713" i="2"/>
  <c r="O713" i="2" s="1"/>
  <c r="L757" i="2"/>
  <c r="O757" i="2" s="1"/>
  <c r="L709" i="2"/>
  <c r="O709" i="2" s="1"/>
  <c r="L661" i="2"/>
  <c r="O661" i="2" s="1"/>
  <c r="L613" i="2"/>
  <c r="O613" i="2" s="1"/>
  <c r="L581" i="2"/>
  <c r="O581" i="2" s="1"/>
  <c r="L565" i="2"/>
  <c r="O565" i="2" s="1"/>
  <c r="L549" i="2"/>
  <c r="O549" i="2" s="1"/>
  <c r="L533" i="2"/>
  <c r="O533" i="2" s="1"/>
  <c r="L517" i="2"/>
  <c r="O517" i="2" s="1"/>
  <c r="L501" i="2"/>
  <c r="O501" i="2" s="1"/>
  <c r="L485" i="2"/>
  <c r="O485" i="2" s="1"/>
  <c r="L469" i="2"/>
  <c r="O469" i="2" s="1"/>
  <c r="L453" i="2"/>
  <c r="O453" i="2" s="1"/>
  <c r="L437" i="2"/>
  <c r="O437" i="2" s="1"/>
  <c r="L421" i="2"/>
  <c r="O421" i="2" s="1"/>
  <c r="L405" i="2"/>
  <c r="O405" i="2" s="1"/>
  <c r="L389" i="2"/>
  <c r="O389" i="2" s="1"/>
  <c r="L373" i="2"/>
  <c r="O373" i="2" s="1"/>
  <c r="L357" i="2"/>
  <c r="O357" i="2" s="1"/>
  <c r="L341" i="2"/>
  <c r="O341" i="2" s="1"/>
  <c r="L325" i="2"/>
  <c r="O325" i="2" s="1"/>
  <c r="L309" i="2"/>
  <c r="O309" i="2" s="1"/>
  <c r="L293" i="2"/>
  <c r="O293" i="2" s="1"/>
  <c r="L277" i="2"/>
  <c r="O277" i="2" s="1"/>
  <c r="L261" i="2"/>
  <c r="O261" i="2" s="1"/>
  <c r="L245" i="2"/>
  <c r="O245" i="2" s="1"/>
  <c r="L229" i="2"/>
  <c r="O229" i="2" s="1"/>
  <c r="L213" i="2"/>
  <c r="O213" i="2" s="1"/>
  <c r="L197" i="2"/>
  <c r="O197" i="2" s="1"/>
  <c r="L181" i="2"/>
  <c r="O181" i="2" s="1"/>
  <c r="L165" i="2"/>
  <c r="O165" i="2" s="1"/>
  <c r="L149" i="2"/>
  <c r="O149" i="2" s="1"/>
  <c r="L133" i="2"/>
  <c r="O133" i="2" s="1"/>
  <c r="L117" i="2"/>
  <c r="O117" i="2" s="1"/>
  <c r="L101" i="2"/>
  <c r="O101" i="2" s="1"/>
  <c r="L85" i="2"/>
  <c r="O85" i="2" s="1"/>
  <c r="L69" i="2"/>
  <c r="O69" i="2" s="1"/>
  <c r="L53" i="2"/>
  <c r="O53" i="2" s="1"/>
  <c r="L37" i="2"/>
  <c r="O37" i="2" s="1"/>
  <c r="L21" i="2"/>
  <c r="O21" i="2" s="1"/>
  <c r="L5" i="2"/>
  <c r="O5" i="2" s="1"/>
  <c r="L379" i="2"/>
  <c r="O379" i="2" s="1"/>
  <c r="L777" i="2"/>
  <c r="O777" i="2" s="1"/>
  <c r="L789" i="2"/>
  <c r="O789" i="2" s="1"/>
  <c r="L741" i="2"/>
  <c r="O741" i="2" s="1"/>
  <c r="L693" i="2"/>
  <c r="O693" i="2" s="1"/>
  <c r="L645" i="2"/>
  <c r="O645" i="2" s="1"/>
  <c r="L597" i="2"/>
  <c r="O597" i="2" s="1"/>
  <c r="L772" i="2"/>
  <c r="O772" i="2" s="1"/>
  <c r="L740" i="2"/>
  <c r="O740" i="2" s="1"/>
  <c r="L708" i="2"/>
  <c r="O708" i="2" s="1"/>
  <c r="L676" i="2"/>
  <c r="O676" i="2" s="1"/>
  <c r="L644" i="2"/>
  <c r="O644" i="2" s="1"/>
  <c r="L612" i="2"/>
  <c r="O612" i="2" s="1"/>
  <c r="L580" i="2"/>
  <c r="O580" i="2" s="1"/>
  <c r="L548" i="2"/>
  <c r="O548" i="2" s="1"/>
  <c r="L516" i="2"/>
  <c r="O516" i="2" s="1"/>
  <c r="L484" i="2"/>
  <c r="O484" i="2" s="1"/>
  <c r="L452" i="2"/>
  <c r="O452" i="2" s="1"/>
  <c r="L420" i="2"/>
  <c r="O420" i="2" s="1"/>
  <c r="L404" i="2"/>
  <c r="O404" i="2" s="1"/>
  <c r="L372" i="2"/>
  <c r="O372" i="2" s="1"/>
  <c r="L356" i="2"/>
  <c r="O356" i="2" s="1"/>
  <c r="L340" i="2"/>
  <c r="O340" i="2" s="1"/>
  <c r="L324" i="2"/>
  <c r="O324" i="2" s="1"/>
  <c r="L308" i="2"/>
  <c r="O308" i="2" s="1"/>
  <c r="L292" i="2"/>
  <c r="O292" i="2" s="1"/>
  <c r="L276" i="2"/>
  <c r="O276" i="2" s="1"/>
  <c r="L260" i="2"/>
  <c r="O260" i="2" s="1"/>
  <c r="L244" i="2"/>
  <c r="O244" i="2" s="1"/>
  <c r="L228" i="2"/>
  <c r="O228" i="2" s="1"/>
  <c r="L212" i="2"/>
  <c r="O212" i="2" s="1"/>
  <c r="L196" i="2"/>
  <c r="O196" i="2" s="1"/>
  <c r="L180" i="2"/>
  <c r="O180" i="2" s="1"/>
  <c r="L164" i="2"/>
  <c r="O164" i="2" s="1"/>
  <c r="L148" i="2"/>
  <c r="O148" i="2" s="1"/>
  <c r="L132" i="2"/>
  <c r="O132" i="2" s="1"/>
  <c r="L116" i="2"/>
  <c r="O116" i="2" s="1"/>
  <c r="L100" i="2"/>
  <c r="O100" i="2" s="1"/>
  <c r="L84" i="2"/>
  <c r="O84" i="2" s="1"/>
  <c r="L68" i="2"/>
  <c r="O68" i="2" s="1"/>
  <c r="L52" i="2"/>
  <c r="O52" i="2" s="1"/>
  <c r="L36" i="2"/>
  <c r="O36" i="2" s="1"/>
  <c r="L20" i="2"/>
  <c r="O20" i="2" s="1"/>
  <c r="L523" i="2"/>
  <c r="O523" i="2" s="1"/>
  <c r="L299" i="2"/>
  <c r="O299" i="2" s="1"/>
  <c r="L139" i="2"/>
  <c r="O139" i="2" s="1"/>
  <c r="L27" i="2"/>
  <c r="O27" i="2" s="1"/>
  <c r="L793" i="2"/>
  <c r="O793" i="2" s="1"/>
  <c r="L773" i="2"/>
  <c r="O773" i="2" s="1"/>
  <c r="L725" i="2"/>
  <c r="O725" i="2" s="1"/>
  <c r="L677" i="2"/>
  <c r="O677" i="2" s="1"/>
  <c r="L629" i="2"/>
  <c r="O629" i="2" s="1"/>
  <c r="L788" i="2"/>
  <c r="O788" i="2" s="1"/>
  <c r="L756" i="2"/>
  <c r="O756" i="2" s="1"/>
  <c r="L724" i="2"/>
  <c r="O724" i="2" s="1"/>
  <c r="L692" i="2"/>
  <c r="O692" i="2" s="1"/>
  <c r="L660" i="2"/>
  <c r="O660" i="2" s="1"/>
  <c r="L628" i="2"/>
  <c r="O628" i="2" s="1"/>
  <c r="L596" i="2"/>
  <c r="O596" i="2" s="1"/>
  <c r="L564" i="2"/>
  <c r="O564" i="2" s="1"/>
  <c r="L532" i="2"/>
  <c r="O532" i="2" s="1"/>
  <c r="L500" i="2"/>
  <c r="O500" i="2" s="1"/>
  <c r="L468" i="2"/>
  <c r="O468" i="2" s="1"/>
  <c r="L436" i="2"/>
  <c r="O436" i="2" s="1"/>
  <c r="L388" i="2"/>
  <c r="O388" i="2" s="1"/>
  <c r="L507" i="2"/>
  <c r="O507" i="2" s="1"/>
  <c r="L267" i="2"/>
  <c r="O267" i="2" s="1"/>
  <c r="L107" i="2"/>
  <c r="O107" i="2" s="1"/>
  <c r="L555" i="2"/>
  <c r="O555" i="2" s="1"/>
  <c r="L315" i="2"/>
  <c r="O315" i="2" s="1"/>
  <c r="L155" i="2"/>
  <c r="O155" i="2" s="1"/>
  <c r="L11" i="2"/>
  <c r="O11" i="2" s="1"/>
  <c r="L785" i="2"/>
  <c r="O785" i="2" s="1"/>
  <c r="L769" i="2"/>
  <c r="O769" i="2" s="1"/>
  <c r="L753" i="2"/>
  <c r="O753" i="2" s="1"/>
  <c r="L737" i="2"/>
  <c r="O737" i="2" s="1"/>
  <c r="L721" i="2"/>
  <c r="O721" i="2" s="1"/>
  <c r="L705" i="2"/>
  <c r="O705" i="2" s="1"/>
  <c r="L689" i="2"/>
  <c r="O689" i="2" s="1"/>
  <c r="L673" i="2"/>
  <c r="O673" i="2" s="1"/>
  <c r="L657" i="2"/>
  <c r="O657" i="2" s="1"/>
  <c r="L641" i="2"/>
  <c r="O641" i="2" s="1"/>
  <c r="L625" i="2"/>
  <c r="O625" i="2" s="1"/>
  <c r="L609" i="2"/>
  <c r="O609" i="2" s="1"/>
  <c r="L593" i="2"/>
  <c r="O593" i="2" s="1"/>
  <c r="L577" i="2"/>
  <c r="O577" i="2" s="1"/>
  <c r="L561" i="2"/>
  <c r="O561" i="2" s="1"/>
  <c r="L545" i="2"/>
  <c r="O545" i="2" s="1"/>
  <c r="L529" i="2"/>
  <c r="O529" i="2" s="1"/>
  <c r="L513" i="2"/>
  <c r="O513" i="2" s="1"/>
  <c r="L497" i="2"/>
  <c r="O497" i="2" s="1"/>
  <c r="L481" i="2"/>
  <c r="O481" i="2" s="1"/>
  <c r="L465" i="2"/>
  <c r="O465" i="2" s="1"/>
  <c r="L449" i="2"/>
  <c r="O449" i="2" s="1"/>
  <c r="L433" i="2"/>
  <c r="O433" i="2" s="1"/>
  <c r="L417" i="2"/>
  <c r="O417" i="2" s="1"/>
  <c r="L401" i="2"/>
  <c r="O401" i="2" s="1"/>
  <c r="L385" i="2"/>
  <c r="O385" i="2" s="1"/>
  <c r="L369" i="2"/>
  <c r="O369" i="2" s="1"/>
  <c r="L353" i="2"/>
  <c r="O353" i="2" s="1"/>
  <c r="L337" i="2"/>
  <c r="O337" i="2" s="1"/>
  <c r="L321" i="2"/>
  <c r="O321" i="2" s="1"/>
  <c r="L305" i="2"/>
  <c r="O305" i="2" s="1"/>
  <c r="L289" i="2"/>
  <c r="O289" i="2" s="1"/>
  <c r="L273" i="2"/>
  <c r="O273" i="2" s="1"/>
  <c r="L257" i="2"/>
  <c r="O257" i="2" s="1"/>
  <c r="L241" i="2"/>
  <c r="O241" i="2" s="1"/>
  <c r="L225" i="2"/>
  <c r="O225" i="2" s="1"/>
  <c r="L209" i="2"/>
  <c r="O209" i="2" s="1"/>
  <c r="L193" i="2"/>
  <c r="O193" i="2" s="1"/>
  <c r="L177" i="2"/>
  <c r="O177" i="2" s="1"/>
  <c r="L161" i="2"/>
  <c r="O161" i="2" s="1"/>
  <c r="L145" i="2"/>
  <c r="O145" i="2" s="1"/>
  <c r="L129" i="2"/>
  <c r="O129" i="2" s="1"/>
  <c r="L113" i="2"/>
  <c r="O113" i="2" s="1"/>
  <c r="L97" i="2"/>
  <c r="O97" i="2" s="1"/>
  <c r="L81" i="2"/>
  <c r="O81" i="2" s="1"/>
  <c r="L65" i="2"/>
  <c r="O65" i="2" s="1"/>
  <c r="L49" i="2"/>
  <c r="O49" i="2" s="1"/>
  <c r="L33" i="2"/>
  <c r="O33" i="2" s="1"/>
  <c r="L17" i="2"/>
  <c r="O17" i="2" s="1"/>
  <c r="L459" i="2"/>
  <c r="O459" i="2" s="1"/>
  <c r="L219" i="2"/>
  <c r="O219" i="2" s="1"/>
  <c r="L91" i="2"/>
  <c r="O91" i="2" s="1"/>
  <c r="L768" i="2"/>
  <c r="O768" i="2" s="1"/>
  <c r="L736" i="2"/>
  <c r="O736" i="2" s="1"/>
  <c r="L704" i="2"/>
  <c r="O704" i="2" s="1"/>
  <c r="L672" i="2"/>
  <c r="O672" i="2" s="1"/>
  <c r="L640" i="2"/>
  <c r="O640" i="2" s="1"/>
  <c r="L608" i="2"/>
  <c r="O608" i="2" s="1"/>
  <c r="L576" i="2"/>
  <c r="O576" i="2" s="1"/>
  <c r="L544" i="2"/>
  <c r="O544" i="2" s="1"/>
  <c r="L512" i="2"/>
  <c r="O512" i="2" s="1"/>
  <c r="L480" i="2"/>
  <c r="O480" i="2" s="1"/>
  <c r="L464" i="2"/>
  <c r="O464" i="2" s="1"/>
  <c r="L432" i="2"/>
  <c r="O432" i="2" s="1"/>
  <c r="L416" i="2"/>
  <c r="O416" i="2" s="1"/>
  <c r="L400" i="2"/>
  <c r="O400" i="2" s="1"/>
  <c r="L384" i="2"/>
  <c r="O384" i="2" s="1"/>
  <c r="L368" i="2"/>
  <c r="O368" i="2" s="1"/>
  <c r="L352" i="2"/>
  <c r="O352" i="2" s="1"/>
  <c r="L336" i="2"/>
  <c r="O336" i="2" s="1"/>
  <c r="L320" i="2"/>
  <c r="O320" i="2" s="1"/>
  <c r="L304" i="2"/>
  <c r="O304" i="2" s="1"/>
  <c r="L288" i="2"/>
  <c r="O288" i="2" s="1"/>
  <c r="L272" i="2"/>
  <c r="O272" i="2" s="1"/>
  <c r="L256" i="2"/>
  <c r="O256" i="2" s="1"/>
  <c r="L240" i="2"/>
  <c r="O240" i="2" s="1"/>
  <c r="L224" i="2"/>
  <c r="O224" i="2" s="1"/>
  <c r="L208" i="2"/>
  <c r="O208" i="2" s="1"/>
  <c r="L192" i="2"/>
  <c r="O192" i="2" s="1"/>
  <c r="L176" i="2"/>
  <c r="O176" i="2" s="1"/>
  <c r="L160" i="2"/>
  <c r="O160" i="2" s="1"/>
  <c r="L144" i="2"/>
  <c r="O144" i="2" s="1"/>
  <c r="L128" i="2"/>
  <c r="O128" i="2" s="1"/>
  <c r="L112" i="2"/>
  <c r="O112" i="2" s="1"/>
  <c r="L96" i="2"/>
  <c r="O96" i="2" s="1"/>
  <c r="L80" i="2"/>
  <c r="O80" i="2" s="1"/>
  <c r="L64" i="2"/>
  <c r="O64" i="2" s="1"/>
  <c r="L48" i="2"/>
  <c r="O48" i="2" s="1"/>
  <c r="L32" i="2"/>
  <c r="O32" i="2" s="1"/>
  <c r="L16" i="2"/>
  <c r="O16" i="2" s="1"/>
  <c r="L427" i="2"/>
  <c r="O427" i="2" s="1"/>
  <c r="L784" i="2"/>
  <c r="O784" i="2" s="1"/>
  <c r="L752" i="2"/>
  <c r="O752" i="2" s="1"/>
  <c r="L720" i="2"/>
  <c r="O720" i="2" s="1"/>
  <c r="L688" i="2"/>
  <c r="O688" i="2" s="1"/>
  <c r="L656" i="2"/>
  <c r="O656" i="2" s="1"/>
  <c r="L624" i="2"/>
  <c r="O624" i="2" s="1"/>
  <c r="L592" i="2"/>
  <c r="O592" i="2" s="1"/>
  <c r="L560" i="2"/>
  <c r="O560" i="2" s="1"/>
  <c r="L528" i="2"/>
  <c r="O528" i="2" s="1"/>
  <c r="L496" i="2"/>
  <c r="O496" i="2" s="1"/>
  <c r="L448" i="2"/>
  <c r="O448" i="2" s="1"/>
  <c r="L783" i="2"/>
  <c r="O783" i="2" s="1"/>
  <c r="L767" i="2"/>
  <c r="O767" i="2" s="1"/>
  <c r="L751" i="2"/>
  <c r="O751" i="2" s="1"/>
  <c r="L735" i="2"/>
  <c r="O735" i="2" s="1"/>
  <c r="L719" i="2"/>
  <c r="O719" i="2" s="1"/>
  <c r="L703" i="2"/>
  <c r="O703" i="2" s="1"/>
  <c r="L687" i="2"/>
  <c r="O687" i="2" s="1"/>
  <c r="L671" i="2"/>
  <c r="O671" i="2" s="1"/>
  <c r="L655" i="2"/>
  <c r="O655" i="2" s="1"/>
  <c r="L639" i="2"/>
  <c r="O639" i="2" s="1"/>
  <c r="L623" i="2"/>
  <c r="O623" i="2" s="1"/>
  <c r="L607" i="2"/>
  <c r="O607" i="2" s="1"/>
  <c r="L591" i="2"/>
  <c r="O591" i="2" s="1"/>
  <c r="L575" i="2"/>
  <c r="O575" i="2" s="1"/>
  <c r="L559" i="2"/>
  <c r="O559" i="2" s="1"/>
  <c r="L543" i="2"/>
  <c r="O543" i="2" s="1"/>
  <c r="L527" i="2"/>
  <c r="O527" i="2" s="1"/>
  <c r="L511" i="2"/>
  <c r="O511" i="2" s="1"/>
  <c r="L495" i="2"/>
  <c r="O495" i="2" s="1"/>
  <c r="L479" i="2"/>
  <c r="O479" i="2" s="1"/>
  <c r="L463" i="2"/>
  <c r="O463" i="2" s="1"/>
  <c r="L447" i="2"/>
  <c r="O447" i="2" s="1"/>
  <c r="L431" i="2"/>
  <c r="O431" i="2" s="1"/>
  <c r="L415" i="2"/>
  <c r="O415" i="2" s="1"/>
  <c r="L399" i="2"/>
  <c r="O399" i="2" s="1"/>
  <c r="L383" i="2"/>
  <c r="O383" i="2" s="1"/>
  <c r="L367" i="2"/>
  <c r="O367" i="2" s="1"/>
  <c r="L351" i="2"/>
  <c r="O351" i="2" s="1"/>
  <c r="L335" i="2"/>
  <c r="O335" i="2" s="1"/>
  <c r="L319" i="2"/>
  <c r="O319" i="2" s="1"/>
  <c r="L303" i="2"/>
  <c r="O303" i="2" s="1"/>
  <c r="L287" i="2"/>
  <c r="O287" i="2" s="1"/>
  <c r="L271" i="2"/>
  <c r="O271" i="2" s="1"/>
  <c r="L255" i="2"/>
  <c r="O255" i="2" s="1"/>
  <c r="L239" i="2"/>
  <c r="O239" i="2" s="1"/>
  <c r="L223" i="2"/>
  <c r="O223" i="2" s="1"/>
  <c r="L207" i="2"/>
  <c r="O207" i="2" s="1"/>
  <c r="L191" i="2"/>
  <c r="O191" i="2" s="1"/>
  <c r="L175" i="2"/>
  <c r="O175" i="2" s="1"/>
  <c r="L159" i="2"/>
  <c r="O159" i="2" s="1"/>
  <c r="L143" i="2"/>
  <c r="O143" i="2" s="1"/>
  <c r="L127" i="2"/>
  <c r="O127" i="2" s="1"/>
  <c r="L111" i="2"/>
  <c r="O111" i="2" s="1"/>
  <c r="L95" i="2"/>
  <c r="O95" i="2" s="1"/>
  <c r="L79" i="2"/>
  <c r="O79" i="2" s="1"/>
  <c r="L63" i="2"/>
  <c r="O63" i="2" s="1"/>
  <c r="L47" i="2"/>
  <c r="O47" i="2" s="1"/>
  <c r="L31" i="2"/>
  <c r="O31" i="2" s="1"/>
  <c r="L15" i="2"/>
  <c r="O15" i="2" s="1"/>
  <c r="L491" i="2"/>
  <c r="O491" i="2" s="1"/>
  <c r="L251" i="2"/>
  <c r="O251" i="2" s="1"/>
  <c r="L123" i="2"/>
  <c r="O123" i="2" s="1"/>
  <c r="L782" i="2"/>
  <c r="O782" i="2" s="1"/>
  <c r="L750" i="2"/>
  <c r="O750" i="2" s="1"/>
  <c r="L718" i="2"/>
  <c r="O718" i="2" s="1"/>
  <c r="L686" i="2"/>
  <c r="O686" i="2" s="1"/>
  <c r="L670" i="2"/>
  <c r="O670" i="2" s="1"/>
  <c r="L654" i="2"/>
  <c r="O654" i="2" s="1"/>
  <c r="L638" i="2"/>
  <c r="O638" i="2" s="1"/>
  <c r="L622" i="2"/>
  <c r="O622" i="2" s="1"/>
  <c r="L606" i="2"/>
  <c r="O606" i="2" s="1"/>
  <c r="L590" i="2"/>
  <c r="O590" i="2" s="1"/>
  <c r="L574" i="2"/>
  <c r="O574" i="2" s="1"/>
  <c r="L558" i="2"/>
  <c r="O558" i="2" s="1"/>
  <c r="L542" i="2"/>
  <c r="O542" i="2" s="1"/>
  <c r="L526" i="2"/>
  <c r="O526" i="2" s="1"/>
  <c r="L510" i="2"/>
  <c r="O510" i="2" s="1"/>
  <c r="L494" i="2"/>
  <c r="O494" i="2" s="1"/>
  <c r="L478" i="2"/>
  <c r="O478" i="2" s="1"/>
  <c r="L462" i="2"/>
  <c r="O462" i="2" s="1"/>
  <c r="L446" i="2"/>
  <c r="O446" i="2" s="1"/>
  <c r="L430" i="2"/>
  <c r="O430" i="2" s="1"/>
  <c r="L414" i="2"/>
  <c r="O414" i="2" s="1"/>
  <c r="L398" i="2"/>
  <c r="O398" i="2" s="1"/>
  <c r="L382" i="2"/>
  <c r="O382" i="2" s="1"/>
  <c r="L366" i="2"/>
  <c r="O366" i="2" s="1"/>
  <c r="L350" i="2"/>
  <c r="O350" i="2" s="1"/>
  <c r="L334" i="2"/>
  <c r="O334" i="2" s="1"/>
  <c r="L318" i="2"/>
  <c r="O318" i="2" s="1"/>
  <c r="L302" i="2"/>
  <c r="O302" i="2" s="1"/>
  <c r="L286" i="2"/>
  <c r="O286" i="2" s="1"/>
  <c r="L270" i="2"/>
  <c r="O270" i="2" s="1"/>
  <c r="L254" i="2"/>
  <c r="O254" i="2" s="1"/>
  <c r="L238" i="2"/>
  <c r="O238" i="2" s="1"/>
  <c r="L222" i="2"/>
  <c r="O222" i="2" s="1"/>
  <c r="L206" i="2"/>
  <c r="O206" i="2" s="1"/>
  <c r="L190" i="2"/>
  <c r="O190" i="2" s="1"/>
  <c r="L174" i="2"/>
  <c r="O174" i="2" s="1"/>
  <c r="L158" i="2"/>
  <c r="O158" i="2" s="1"/>
  <c r="L142" i="2"/>
  <c r="O142" i="2" s="1"/>
  <c r="L126" i="2"/>
  <c r="O126" i="2" s="1"/>
  <c r="L110" i="2"/>
  <c r="O110" i="2" s="1"/>
  <c r="L94" i="2"/>
  <c r="O94" i="2" s="1"/>
  <c r="L78" i="2"/>
  <c r="O78" i="2" s="1"/>
  <c r="L62" i="2"/>
  <c r="O62" i="2" s="1"/>
  <c r="L46" i="2"/>
  <c r="O46" i="2" s="1"/>
  <c r="L30" i="2"/>
  <c r="O30" i="2" s="1"/>
  <c r="L14" i="2"/>
  <c r="O14" i="2" s="1"/>
  <c r="L443" i="2"/>
  <c r="O443" i="2" s="1"/>
  <c r="L203" i="2"/>
  <c r="O203" i="2" s="1"/>
  <c r="L75" i="2"/>
  <c r="O75" i="2" s="1"/>
  <c r="L766" i="2"/>
  <c r="O766" i="2" s="1"/>
  <c r="L734" i="2"/>
  <c r="O734" i="2" s="1"/>
  <c r="L702" i="2"/>
  <c r="O702" i="2" s="1"/>
  <c r="L4" i="2"/>
  <c r="O4" i="2" s="1"/>
  <c r="L781" i="2"/>
  <c r="O781" i="2" s="1"/>
  <c r="L765" i="2"/>
  <c r="O765" i="2" s="1"/>
  <c r="L749" i="2"/>
  <c r="O749" i="2" s="1"/>
  <c r="L733" i="2"/>
  <c r="O733" i="2" s="1"/>
  <c r="L717" i="2"/>
  <c r="O717" i="2" s="1"/>
  <c r="L701" i="2"/>
  <c r="O701" i="2" s="1"/>
  <c r="L685" i="2"/>
  <c r="O685" i="2" s="1"/>
  <c r="L669" i="2"/>
  <c r="O669" i="2" s="1"/>
  <c r="L653" i="2"/>
  <c r="O653" i="2" s="1"/>
  <c r="L637" i="2"/>
  <c r="O637" i="2" s="1"/>
  <c r="L621" i="2"/>
  <c r="O621" i="2" s="1"/>
  <c r="L605" i="2"/>
  <c r="O605" i="2" s="1"/>
  <c r="L589" i="2"/>
  <c r="O589" i="2" s="1"/>
  <c r="L573" i="2"/>
  <c r="O573" i="2" s="1"/>
  <c r="L557" i="2"/>
  <c r="O557" i="2" s="1"/>
  <c r="L541" i="2"/>
  <c r="O541" i="2" s="1"/>
  <c r="L525" i="2"/>
  <c r="O525" i="2" s="1"/>
  <c r="L509" i="2"/>
  <c r="O509" i="2" s="1"/>
  <c r="L493" i="2"/>
  <c r="O493" i="2" s="1"/>
  <c r="L477" i="2"/>
  <c r="O477" i="2" s="1"/>
  <c r="L461" i="2"/>
  <c r="O461" i="2" s="1"/>
  <c r="L445" i="2"/>
  <c r="O445" i="2" s="1"/>
  <c r="L429" i="2"/>
  <c r="O429" i="2" s="1"/>
  <c r="L413" i="2"/>
  <c r="O413" i="2" s="1"/>
  <c r="L397" i="2"/>
  <c r="O397" i="2" s="1"/>
  <c r="L381" i="2"/>
  <c r="O381" i="2" s="1"/>
  <c r="L365" i="2"/>
  <c r="O365" i="2" s="1"/>
  <c r="L349" i="2"/>
  <c r="O349" i="2" s="1"/>
  <c r="L333" i="2"/>
  <c r="O333" i="2" s="1"/>
  <c r="L317" i="2"/>
  <c r="O317" i="2" s="1"/>
  <c r="L301" i="2"/>
  <c r="O301" i="2" s="1"/>
  <c r="L285" i="2"/>
  <c r="O285" i="2" s="1"/>
  <c r="L269" i="2"/>
  <c r="O269" i="2" s="1"/>
  <c r="L253" i="2"/>
  <c r="O253" i="2" s="1"/>
  <c r="L237" i="2"/>
  <c r="O237" i="2" s="1"/>
  <c r="L221" i="2"/>
  <c r="O221" i="2" s="1"/>
  <c r="L205" i="2"/>
  <c r="O205" i="2" s="1"/>
  <c r="L189" i="2"/>
  <c r="O189" i="2" s="1"/>
  <c r="L173" i="2"/>
  <c r="O173" i="2" s="1"/>
  <c r="L157" i="2"/>
  <c r="O157" i="2" s="1"/>
  <c r="L141" i="2"/>
  <c r="O141" i="2" s="1"/>
  <c r="L125" i="2"/>
  <c r="O125" i="2" s="1"/>
  <c r="L109" i="2"/>
  <c r="O109" i="2" s="1"/>
  <c r="L93" i="2"/>
  <c r="O93" i="2" s="1"/>
  <c r="L77" i="2"/>
  <c r="O77" i="2" s="1"/>
  <c r="L61" i="2"/>
  <c r="O61" i="2" s="1"/>
  <c r="L45" i="2"/>
  <c r="O45" i="2" s="1"/>
  <c r="L29" i="2"/>
  <c r="O29" i="2" s="1"/>
  <c r="L13" i="2"/>
  <c r="O13" i="2" s="1"/>
  <c r="L395" i="2"/>
  <c r="O395" i="2" s="1"/>
  <c r="L171" i="2"/>
  <c r="O171" i="2" s="1"/>
  <c r="L59" i="2"/>
  <c r="O59" i="2" s="1"/>
  <c r="L796" i="2"/>
  <c r="O796" i="2" s="1"/>
  <c r="L780" i="2"/>
  <c r="O780" i="2" s="1"/>
  <c r="L764" i="2"/>
  <c r="O764" i="2" s="1"/>
  <c r="L748" i="2"/>
  <c r="O748" i="2" s="1"/>
  <c r="L732" i="2"/>
  <c r="O732" i="2" s="1"/>
  <c r="L716" i="2"/>
  <c r="O716" i="2" s="1"/>
  <c r="L700" i="2"/>
  <c r="O700" i="2" s="1"/>
  <c r="L684" i="2"/>
  <c r="O684" i="2" s="1"/>
  <c r="L668" i="2"/>
  <c r="O668" i="2" s="1"/>
  <c r="L652" i="2"/>
  <c r="O652" i="2" s="1"/>
  <c r="L636" i="2"/>
  <c r="O636" i="2" s="1"/>
  <c r="L620" i="2"/>
  <c r="O620" i="2" s="1"/>
  <c r="L604" i="2"/>
  <c r="O604" i="2" s="1"/>
  <c r="L588" i="2"/>
  <c r="O588" i="2" s="1"/>
  <c r="L572" i="2"/>
  <c r="O572" i="2" s="1"/>
  <c r="L556" i="2"/>
  <c r="O556" i="2" s="1"/>
  <c r="L540" i="2"/>
  <c r="O540" i="2" s="1"/>
  <c r="L524" i="2"/>
  <c r="O524" i="2" s="1"/>
  <c r="L508" i="2"/>
  <c r="O508" i="2" s="1"/>
  <c r="L492" i="2"/>
  <c r="O492" i="2" s="1"/>
  <c r="L476" i="2"/>
  <c r="O476" i="2" s="1"/>
  <c r="L460" i="2"/>
  <c r="O460" i="2" s="1"/>
  <c r="L444" i="2"/>
  <c r="O444" i="2" s="1"/>
  <c r="L428" i="2"/>
  <c r="O428" i="2" s="1"/>
  <c r="L412" i="2"/>
  <c r="O412" i="2" s="1"/>
  <c r="L396" i="2"/>
  <c r="O396" i="2" s="1"/>
  <c r="L380" i="2"/>
  <c r="O380" i="2" s="1"/>
  <c r="L364" i="2"/>
  <c r="O364" i="2" s="1"/>
  <c r="L348" i="2"/>
  <c r="O348" i="2" s="1"/>
  <c r="L332" i="2"/>
  <c r="O332" i="2" s="1"/>
  <c r="L316" i="2"/>
  <c r="O316" i="2" s="1"/>
  <c r="L300" i="2"/>
  <c r="O300" i="2" s="1"/>
  <c r="L284" i="2"/>
  <c r="O284" i="2" s="1"/>
  <c r="L268" i="2"/>
  <c r="O268" i="2" s="1"/>
  <c r="L252" i="2"/>
  <c r="O252" i="2" s="1"/>
  <c r="L236" i="2"/>
  <c r="O236" i="2" s="1"/>
  <c r="L220" i="2"/>
  <c r="O220" i="2" s="1"/>
  <c r="L204" i="2"/>
  <c r="O204" i="2" s="1"/>
  <c r="L188" i="2"/>
  <c r="O188" i="2" s="1"/>
  <c r="L172" i="2"/>
  <c r="O172" i="2" s="1"/>
  <c r="L156" i="2"/>
  <c r="O156" i="2" s="1"/>
  <c r="L140" i="2"/>
  <c r="O140" i="2" s="1"/>
  <c r="L124" i="2"/>
  <c r="O124" i="2" s="1"/>
  <c r="L108" i="2"/>
  <c r="O108" i="2" s="1"/>
  <c r="L92" i="2"/>
  <c r="O92" i="2" s="1"/>
  <c r="L76" i="2"/>
  <c r="O76" i="2" s="1"/>
  <c r="L60" i="2"/>
  <c r="O60" i="2" s="1"/>
  <c r="L44" i="2"/>
  <c r="O44" i="2" s="1"/>
  <c r="L28" i="2"/>
  <c r="O28" i="2" s="1"/>
  <c r="L12" i="2"/>
  <c r="O12" i="2" s="1"/>
  <c r="L739" i="2"/>
  <c r="O739" i="2" s="1"/>
  <c r="L595" i="2"/>
  <c r="O595" i="2" s="1"/>
  <c r="L435" i="2"/>
  <c r="O435" i="2" s="1"/>
  <c r="L243" i="2"/>
  <c r="O243" i="2" s="1"/>
  <c r="L67" i="2"/>
  <c r="O67" i="2" s="1"/>
  <c r="L674" i="2"/>
  <c r="O674" i="2" s="1"/>
  <c r="L610" i="2"/>
  <c r="O610" i="2" s="1"/>
  <c r="L530" i="2"/>
  <c r="O530" i="2" s="1"/>
  <c r="L450" i="2"/>
  <c r="O450" i="2" s="1"/>
  <c r="L418" i="2"/>
  <c r="O418" i="2" s="1"/>
  <c r="L402" i="2"/>
  <c r="O402" i="2" s="1"/>
  <c r="L386" i="2"/>
  <c r="O386" i="2" s="1"/>
  <c r="L370" i="2"/>
  <c r="O370" i="2" s="1"/>
  <c r="L354" i="2"/>
  <c r="O354" i="2" s="1"/>
  <c r="L242" i="2"/>
  <c r="O242" i="2" s="1"/>
  <c r="L194" i="2"/>
  <c r="O194" i="2" s="1"/>
  <c r="L162" i="2"/>
  <c r="O162" i="2" s="1"/>
  <c r="L146" i="2"/>
  <c r="O146" i="2" s="1"/>
  <c r="L130" i="2"/>
  <c r="O130" i="2" s="1"/>
  <c r="L114" i="2"/>
  <c r="O114" i="2" s="1"/>
  <c r="L98" i="2"/>
  <c r="O98" i="2" s="1"/>
  <c r="L82" i="2"/>
  <c r="O82" i="2" s="1"/>
  <c r="L66" i="2"/>
  <c r="O66" i="2" s="1"/>
  <c r="L50" i="2"/>
  <c r="O50" i="2" s="1"/>
  <c r="L34" i="2"/>
  <c r="O34" i="2" s="1"/>
  <c r="L18" i="2"/>
  <c r="O18" i="2" s="1"/>
  <c r="L627" i="2"/>
  <c r="O627" i="2" s="1"/>
  <c r="L483" i="2"/>
  <c r="O483" i="2" s="1"/>
  <c r="L307" i="2"/>
  <c r="O307" i="2" s="1"/>
  <c r="L163" i="2"/>
  <c r="O163" i="2" s="1"/>
  <c r="L770" i="2"/>
  <c r="O770" i="2" s="1"/>
  <c r="L642" i="2"/>
  <c r="O642" i="2" s="1"/>
  <c r="L546" i="2"/>
  <c r="O546" i="2" s="1"/>
  <c r="L466" i="2"/>
  <c r="O466" i="2" s="1"/>
  <c r="L306" i="2"/>
  <c r="O306" i="2" s="1"/>
  <c r="L691" i="2"/>
  <c r="O691" i="2" s="1"/>
  <c r="L531" i="2"/>
  <c r="O531" i="2" s="1"/>
  <c r="L387" i="2"/>
  <c r="O387" i="2" s="1"/>
  <c r="L227" i="2"/>
  <c r="O227" i="2" s="1"/>
  <c r="L99" i="2"/>
  <c r="O99" i="2" s="1"/>
  <c r="L754" i="2"/>
  <c r="O754" i="2" s="1"/>
  <c r="L626" i="2"/>
  <c r="O626" i="2" s="1"/>
  <c r="L514" i="2"/>
  <c r="O514" i="2" s="1"/>
  <c r="L274" i="2"/>
  <c r="O274" i="2" s="1"/>
  <c r="L707" i="2"/>
  <c r="O707" i="2" s="1"/>
  <c r="L563" i="2"/>
  <c r="O563" i="2" s="1"/>
  <c r="L467" i="2"/>
  <c r="O467" i="2" s="1"/>
  <c r="L323" i="2"/>
  <c r="O323" i="2" s="1"/>
  <c r="L51" i="2"/>
  <c r="O51" i="2" s="1"/>
  <c r="L690" i="2"/>
  <c r="O690" i="2" s="1"/>
  <c r="L578" i="2"/>
  <c r="O578" i="2" s="1"/>
  <c r="L434" i="2"/>
  <c r="O434" i="2" s="1"/>
  <c r="L178" i="2"/>
  <c r="O178" i="2" s="1"/>
  <c r="L771" i="2"/>
  <c r="O771" i="2" s="1"/>
  <c r="L659" i="2"/>
  <c r="O659" i="2" s="1"/>
  <c r="L515" i="2"/>
  <c r="O515" i="2" s="1"/>
  <c r="L419" i="2"/>
  <c r="O419" i="2" s="1"/>
  <c r="L259" i="2"/>
  <c r="O259" i="2" s="1"/>
  <c r="L131" i="2"/>
  <c r="O131" i="2" s="1"/>
  <c r="L706" i="2"/>
  <c r="O706" i="2" s="1"/>
  <c r="L226" i="2"/>
  <c r="O226" i="2" s="1"/>
  <c r="L19" i="2"/>
  <c r="O19" i="2" s="1"/>
  <c r="L338" i="2"/>
  <c r="O338" i="2" s="1"/>
  <c r="L755" i="2"/>
  <c r="O755" i="2" s="1"/>
  <c r="L579" i="2"/>
  <c r="O579" i="2" s="1"/>
  <c r="L451" i="2"/>
  <c r="O451" i="2" s="1"/>
  <c r="L291" i="2"/>
  <c r="O291" i="2" s="1"/>
  <c r="L195" i="2"/>
  <c r="O195" i="2" s="1"/>
  <c r="L35" i="2"/>
  <c r="O35" i="2" s="1"/>
  <c r="L722" i="2"/>
  <c r="O722" i="2" s="1"/>
  <c r="L210" i="2"/>
  <c r="O210" i="2" s="1"/>
  <c r="L675" i="2"/>
  <c r="O675" i="2" s="1"/>
  <c r="L403" i="2"/>
  <c r="O403" i="2" s="1"/>
  <c r="L275" i="2"/>
  <c r="O275" i="2" s="1"/>
  <c r="L179" i="2"/>
  <c r="O179" i="2" s="1"/>
  <c r="L258" i="2"/>
  <c r="O258" i="2" s="1"/>
  <c r="L723" i="2"/>
  <c r="O723" i="2" s="1"/>
  <c r="L547" i="2"/>
  <c r="O547" i="2" s="1"/>
  <c r="L371" i="2"/>
  <c r="O371" i="2" s="1"/>
  <c r="L211" i="2"/>
  <c r="O211" i="2" s="1"/>
  <c r="L147" i="2"/>
  <c r="O147" i="2" s="1"/>
  <c r="L786" i="2"/>
  <c r="O786" i="2" s="1"/>
  <c r="L658" i="2"/>
  <c r="O658" i="2" s="1"/>
  <c r="L562" i="2"/>
  <c r="O562" i="2" s="1"/>
  <c r="L482" i="2"/>
  <c r="O482" i="2" s="1"/>
  <c r="L322" i="2"/>
  <c r="O322" i="2" s="1"/>
  <c r="L611" i="2"/>
  <c r="O611" i="2" s="1"/>
  <c r="L355" i="2"/>
  <c r="O355" i="2" s="1"/>
  <c r="L83" i="2"/>
  <c r="O83" i="2" s="1"/>
  <c r="L787" i="2"/>
  <c r="O787" i="2" s="1"/>
  <c r="L643" i="2"/>
  <c r="O643" i="2" s="1"/>
  <c r="L499" i="2"/>
  <c r="O499" i="2" s="1"/>
  <c r="L339" i="2"/>
  <c r="O339" i="2" s="1"/>
  <c r="L115" i="2"/>
  <c r="O115" i="2" s="1"/>
  <c r="L738" i="2"/>
  <c r="O738" i="2" s="1"/>
  <c r="L594" i="2"/>
  <c r="O594" i="2" s="1"/>
  <c r="L498" i="2"/>
  <c r="O498" i="2" s="1"/>
  <c r="L290" i="2"/>
  <c r="O290" i="2" s="1"/>
  <c r="P83" i="2" l="1"/>
  <c r="Q83" i="2" s="1"/>
  <c r="P403" i="2"/>
  <c r="Q403" i="2" s="1"/>
  <c r="P419" i="2"/>
  <c r="Q419" i="2" s="1"/>
  <c r="P124" i="2"/>
  <c r="Q124" i="2" s="1"/>
  <c r="P380" i="2"/>
  <c r="Q380" i="2" s="1"/>
  <c r="P636" i="2"/>
  <c r="Q636" i="2" s="1"/>
  <c r="P45" i="2"/>
  <c r="Q45" i="2" s="1"/>
  <c r="P301" i="2"/>
  <c r="Q301" i="2" s="1"/>
  <c r="P557" i="2"/>
  <c r="Q557" i="2" s="1"/>
  <c r="P702" i="2"/>
  <c r="Q702" i="2" s="1"/>
  <c r="P174" i="2"/>
  <c r="Q174" i="2" s="1"/>
  <c r="P430" i="2"/>
  <c r="Q430" i="2" s="1"/>
  <c r="P686" i="2"/>
  <c r="Q686" i="2" s="1"/>
  <c r="P159" i="2"/>
  <c r="Q159" i="2" s="1"/>
  <c r="P415" i="2"/>
  <c r="Q415" i="2" s="1"/>
  <c r="P671" i="2"/>
  <c r="Q671" i="2" s="1"/>
  <c r="P720" i="2"/>
  <c r="Q720" i="2" s="1"/>
  <c r="P208" i="2"/>
  <c r="Q208" i="2" s="1"/>
  <c r="P480" i="2"/>
  <c r="Q480" i="2" s="1"/>
  <c r="P65" i="2"/>
  <c r="Q65" i="2" s="1"/>
  <c r="P321" i="2"/>
  <c r="Q321" i="2" s="1"/>
  <c r="P577" i="2"/>
  <c r="Q577" i="2" s="1"/>
  <c r="P315" i="2"/>
  <c r="Q315" i="2" s="1"/>
  <c r="P756" i="2"/>
  <c r="Q756" i="2" s="1"/>
  <c r="P100" i="2"/>
  <c r="Q100" i="2" s="1"/>
  <c r="P356" i="2"/>
  <c r="Q356" i="2" s="1"/>
  <c r="P645" i="2"/>
  <c r="Q645" i="2" s="1"/>
  <c r="P165" i="2"/>
  <c r="Q165" i="2" s="1"/>
  <c r="P421" i="2"/>
  <c r="Q421" i="2" s="1"/>
  <c r="P411" i="2"/>
  <c r="Q411" i="2" s="1"/>
  <c r="P246" i="2"/>
  <c r="Q246" i="2" s="1"/>
  <c r="P502" i="2"/>
  <c r="Q502" i="2" s="1"/>
  <c r="P758" i="2"/>
  <c r="Q758" i="2" s="1"/>
  <c r="P71" i="2"/>
  <c r="Q71" i="2" s="1"/>
  <c r="P327" i="2"/>
  <c r="Q327" i="2" s="1"/>
  <c r="P583" i="2"/>
  <c r="Q583" i="2" s="1"/>
  <c r="P696" i="2"/>
  <c r="Q696" i="2" s="1"/>
  <c r="P136" i="2"/>
  <c r="Q136" i="2" s="1"/>
  <c r="P392" i="2"/>
  <c r="Q392" i="2" s="1"/>
  <c r="P617" i="2"/>
  <c r="Q617" i="2" s="1"/>
  <c r="P185" i="2"/>
  <c r="Q185" i="2" s="1"/>
  <c r="P441" i="2"/>
  <c r="Q441" i="2" s="1"/>
  <c r="P58" i="2"/>
  <c r="Q58" i="2" s="1"/>
  <c r="P314" i="2"/>
  <c r="Q314" i="2" s="1"/>
  <c r="P570" i="2"/>
  <c r="Q570" i="2" s="1"/>
  <c r="P187" i="2"/>
  <c r="Q187" i="2" s="1"/>
  <c r="P408" i="2"/>
  <c r="Q408" i="2" s="1"/>
  <c r="P681" i="2"/>
  <c r="Q681" i="2" s="1"/>
  <c r="P201" i="2"/>
  <c r="Q201" i="2" s="1"/>
  <c r="P457" i="2"/>
  <c r="Q457" i="2" s="1"/>
  <c r="P74" i="2"/>
  <c r="Q74" i="2" s="1"/>
  <c r="P330" i="2"/>
  <c r="Q330" i="2" s="1"/>
  <c r="P586" i="2"/>
  <c r="Q586" i="2" s="1"/>
  <c r="P347" i="2"/>
  <c r="Q347" i="2" s="1"/>
  <c r="P515" i="2"/>
  <c r="Q515" i="2" s="1"/>
  <c r="P61" i="2"/>
  <c r="Q61" i="2" s="1"/>
  <c r="P431" i="2"/>
  <c r="Q431" i="2" s="1"/>
  <c r="P593" i="2"/>
  <c r="Q593" i="2" s="1"/>
  <c r="P437" i="2"/>
  <c r="Q437" i="2" s="1"/>
  <c r="P6" i="2"/>
  <c r="Q6" i="2" s="1"/>
  <c r="P262" i="2"/>
  <c r="Q262" i="2" s="1"/>
  <c r="P518" i="2"/>
  <c r="Q518" i="2" s="1"/>
  <c r="P774" i="2"/>
  <c r="Q774" i="2" s="1"/>
  <c r="P87" i="2"/>
  <c r="Q87" i="2" s="1"/>
  <c r="P343" i="2"/>
  <c r="Q343" i="2" s="1"/>
  <c r="P599" i="2"/>
  <c r="Q599" i="2" s="1"/>
  <c r="P728" i="2"/>
  <c r="Q728" i="2" s="1"/>
  <c r="P152" i="2"/>
  <c r="Q152" i="2" s="1"/>
  <c r="P611" i="2"/>
  <c r="Q611" i="2" s="1"/>
  <c r="P210" i="2"/>
  <c r="Q210" i="2" s="1"/>
  <c r="P659" i="2"/>
  <c r="Q659" i="2" s="1"/>
  <c r="P227" i="2"/>
  <c r="Q227" i="2" s="1"/>
  <c r="P66" i="2"/>
  <c r="Q66" i="2" s="1"/>
  <c r="P610" i="2"/>
  <c r="Q610" i="2" s="1"/>
  <c r="P156" i="2"/>
  <c r="Q156" i="2" s="1"/>
  <c r="P412" i="2"/>
  <c r="Q412" i="2" s="1"/>
  <c r="P668" i="2"/>
  <c r="Q668" i="2" s="1"/>
  <c r="P77" i="2"/>
  <c r="Q77" i="2" s="1"/>
  <c r="P333" i="2"/>
  <c r="Q333" i="2" s="1"/>
  <c r="P589" i="2"/>
  <c r="Q589" i="2" s="1"/>
  <c r="P766" i="2"/>
  <c r="Q766" i="2" s="1"/>
  <c r="P206" i="2"/>
  <c r="Q206" i="2" s="1"/>
  <c r="P462" i="2"/>
  <c r="Q462" i="2" s="1"/>
  <c r="P750" i="2"/>
  <c r="Q750" i="2" s="1"/>
  <c r="P191" i="2"/>
  <c r="Q191" i="2" s="1"/>
  <c r="P447" i="2"/>
  <c r="Q447" i="2" s="1"/>
  <c r="P703" i="2"/>
  <c r="Q703" i="2" s="1"/>
  <c r="P784" i="2"/>
  <c r="Q784" i="2" s="1"/>
  <c r="P240" i="2"/>
  <c r="Q240" i="2" s="1"/>
  <c r="P544" i="2"/>
  <c r="Q544" i="2" s="1"/>
  <c r="P97" i="2"/>
  <c r="Q97" i="2" s="1"/>
  <c r="P353" i="2"/>
  <c r="Q353" i="2" s="1"/>
  <c r="P609" i="2"/>
  <c r="Q609" i="2" s="1"/>
  <c r="P107" i="2"/>
  <c r="Q107" i="2" s="1"/>
  <c r="P629" i="2"/>
  <c r="Q629" i="2" s="1"/>
  <c r="P132" i="2"/>
  <c r="Q132" i="2" s="1"/>
  <c r="P404" i="2"/>
  <c r="Q404" i="2" s="1"/>
  <c r="P741" i="2"/>
  <c r="Q741" i="2" s="1"/>
  <c r="P197" i="2"/>
  <c r="Q197" i="2" s="1"/>
  <c r="P453" i="2"/>
  <c r="Q453" i="2" s="1"/>
  <c r="P22" i="2"/>
  <c r="Q22" i="2" s="1"/>
  <c r="P278" i="2"/>
  <c r="Q278" i="2" s="1"/>
  <c r="P534" i="2"/>
  <c r="Q534" i="2" s="1"/>
  <c r="P790" i="2"/>
  <c r="Q790" i="2" s="1"/>
  <c r="P103" i="2"/>
  <c r="Q103" i="2" s="1"/>
  <c r="P359" i="2"/>
  <c r="Q359" i="2" s="1"/>
  <c r="P615" i="2"/>
  <c r="Q615" i="2" s="1"/>
  <c r="P776" i="2"/>
  <c r="Q776" i="2" s="1"/>
  <c r="P168" i="2"/>
  <c r="Q168" i="2" s="1"/>
  <c r="P424" i="2"/>
  <c r="Q424" i="2" s="1"/>
  <c r="P761" i="2"/>
  <c r="Q761" i="2" s="1"/>
  <c r="P217" i="2"/>
  <c r="Q217" i="2" s="1"/>
  <c r="P473" i="2"/>
  <c r="Q473" i="2" s="1"/>
  <c r="P90" i="2"/>
  <c r="Q90" i="2" s="1"/>
  <c r="P346" i="2"/>
  <c r="Q346" i="2" s="1"/>
  <c r="P602" i="2"/>
  <c r="Q602" i="2" s="1"/>
  <c r="P603" i="2"/>
  <c r="Q603" i="2" s="1"/>
  <c r="P99" i="2"/>
  <c r="Q99" i="2" s="1"/>
  <c r="P734" i="2"/>
  <c r="Q734" i="2" s="1"/>
  <c r="P224" i="2"/>
  <c r="Q224" i="2" s="1"/>
  <c r="P116" i="2"/>
  <c r="Q116" i="2" s="1"/>
  <c r="P387" i="2"/>
  <c r="Q387" i="2" s="1"/>
  <c r="P684" i="2"/>
  <c r="Q684" i="2" s="1"/>
  <c r="P93" i="2"/>
  <c r="Q93" i="2" s="1"/>
  <c r="P349" i="2"/>
  <c r="Q349" i="2" s="1"/>
  <c r="P605" i="2"/>
  <c r="Q605" i="2" s="1"/>
  <c r="P75" i="2"/>
  <c r="Q75" i="2" s="1"/>
  <c r="P222" i="2"/>
  <c r="Q222" i="2" s="1"/>
  <c r="P478" i="2"/>
  <c r="Q478" i="2" s="1"/>
  <c r="P782" i="2"/>
  <c r="Q782" i="2" s="1"/>
  <c r="P207" i="2"/>
  <c r="Q207" i="2" s="1"/>
  <c r="P463" i="2"/>
  <c r="Q463" i="2" s="1"/>
  <c r="P719" i="2"/>
  <c r="Q719" i="2" s="1"/>
  <c r="P427" i="2"/>
  <c r="Q427" i="2" s="1"/>
  <c r="P256" i="2"/>
  <c r="Q256" i="2" s="1"/>
  <c r="P576" i="2"/>
  <c r="Q576" i="2" s="1"/>
  <c r="P113" i="2"/>
  <c r="Q113" i="2" s="1"/>
  <c r="P369" i="2"/>
  <c r="Q369" i="2" s="1"/>
  <c r="P625" i="2"/>
  <c r="Q625" i="2" s="1"/>
  <c r="P267" i="2"/>
  <c r="Q267" i="2" s="1"/>
  <c r="P677" i="2"/>
  <c r="Q677" i="2" s="1"/>
  <c r="P148" i="2"/>
  <c r="Q148" i="2" s="1"/>
  <c r="P420" i="2"/>
  <c r="Q420" i="2" s="1"/>
  <c r="P789" i="2"/>
  <c r="Q789" i="2" s="1"/>
  <c r="P213" i="2"/>
  <c r="Q213" i="2" s="1"/>
  <c r="P469" i="2"/>
  <c r="Q469" i="2" s="1"/>
  <c r="P38" i="2"/>
  <c r="Q38" i="2" s="1"/>
  <c r="P294" i="2"/>
  <c r="Q294" i="2" s="1"/>
  <c r="P550" i="2"/>
  <c r="Q550" i="2" s="1"/>
  <c r="P600" i="2"/>
  <c r="Q600" i="2" s="1"/>
  <c r="P119" i="2"/>
  <c r="Q119" i="2" s="1"/>
  <c r="P375" i="2"/>
  <c r="Q375" i="2" s="1"/>
  <c r="P631" i="2"/>
  <c r="Q631" i="2" s="1"/>
  <c r="P585" i="2"/>
  <c r="Q585" i="2" s="1"/>
  <c r="P184" i="2"/>
  <c r="Q184" i="2" s="1"/>
  <c r="P440" i="2"/>
  <c r="Q440" i="2" s="1"/>
  <c r="P283" i="2"/>
  <c r="Q283" i="2" s="1"/>
  <c r="P233" i="2"/>
  <c r="Q233" i="2" s="1"/>
  <c r="P489" i="2"/>
  <c r="Q489" i="2" s="1"/>
  <c r="P106" i="2"/>
  <c r="Q106" i="2" s="1"/>
  <c r="P362" i="2"/>
  <c r="Q362" i="2" s="1"/>
  <c r="P618" i="2"/>
  <c r="Q618" i="2" s="1"/>
  <c r="P635" i="2"/>
  <c r="Q635" i="2" s="1"/>
  <c r="P530" i="2"/>
  <c r="Q530" i="2" s="1"/>
  <c r="P190" i="2"/>
  <c r="Q190" i="2" s="1"/>
  <c r="P81" i="2"/>
  <c r="Q81" i="2" s="1"/>
  <c r="P181" i="2"/>
  <c r="Q181" i="2" s="1"/>
  <c r="P428" i="2"/>
  <c r="Q428" i="2" s="1"/>
  <c r="P35" i="2"/>
  <c r="Q35" i="2" s="1"/>
  <c r="P178" i="2"/>
  <c r="Q178" i="2" s="1"/>
  <c r="P531" i="2"/>
  <c r="Q531" i="2" s="1"/>
  <c r="P98" i="2"/>
  <c r="Q98" i="2" s="1"/>
  <c r="P67" i="2"/>
  <c r="Q67" i="2" s="1"/>
  <c r="P188" i="2"/>
  <c r="Q188" i="2" s="1"/>
  <c r="P444" i="2"/>
  <c r="Q444" i="2" s="1"/>
  <c r="P700" i="2"/>
  <c r="Q700" i="2" s="1"/>
  <c r="P109" i="2"/>
  <c r="Q109" i="2" s="1"/>
  <c r="P365" i="2"/>
  <c r="Q365" i="2" s="1"/>
  <c r="P621" i="2"/>
  <c r="Q621" i="2" s="1"/>
  <c r="P203" i="2"/>
  <c r="Q203" i="2" s="1"/>
  <c r="P238" i="2"/>
  <c r="Q238" i="2" s="1"/>
  <c r="P494" i="2"/>
  <c r="Q494" i="2" s="1"/>
  <c r="P123" i="2"/>
  <c r="Q123" i="2" s="1"/>
  <c r="P223" i="2"/>
  <c r="Q223" i="2" s="1"/>
  <c r="P479" i="2"/>
  <c r="Q479" i="2" s="1"/>
  <c r="P735" i="2"/>
  <c r="Q735" i="2" s="1"/>
  <c r="P16" i="2"/>
  <c r="Q16" i="2" s="1"/>
  <c r="P272" i="2"/>
  <c r="Q272" i="2" s="1"/>
  <c r="P608" i="2"/>
  <c r="Q608" i="2" s="1"/>
  <c r="P129" i="2"/>
  <c r="Q129" i="2" s="1"/>
  <c r="P385" i="2"/>
  <c r="Q385" i="2" s="1"/>
  <c r="P641" i="2"/>
  <c r="Q641" i="2" s="1"/>
  <c r="P507" i="2"/>
  <c r="Q507" i="2" s="1"/>
  <c r="P725" i="2"/>
  <c r="Q725" i="2" s="1"/>
  <c r="P164" i="2"/>
  <c r="Q164" i="2" s="1"/>
  <c r="P452" i="2"/>
  <c r="Q452" i="2" s="1"/>
  <c r="P777" i="2"/>
  <c r="Q777" i="2" s="1"/>
  <c r="P229" i="2"/>
  <c r="Q229" i="2" s="1"/>
  <c r="P485" i="2"/>
  <c r="Q485" i="2" s="1"/>
  <c r="P54" i="2"/>
  <c r="Q54" i="2" s="1"/>
  <c r="P310" i="2"/>
  <c r="Q310" i="2" s="1"/>
  <c r="P566" i="2"/>
  <c r="Q566" i="2" s="1"/>
  <c r="P632" i="2"/>
  <c r="Q632" i="2" s="1"/>
  <c r="P135" i="2"/>
  <c r="Q135" i="2" s="1"/>
  <c r="P391" i="2"/>
  <c r="Q391" i="2" s="1"/>
  <c r="P647" i="2"/>
  <c r="Q647" i="2" s="1"/>
  <c r="P649" i="2"/>
  <c r="Q649" i="2" s="1"/>
  <c r="P200" i="2"/>
  <c r="Q200" i="2" s="1"/>
  <c r="P456" i="2"/>
  <c r="Q456" i="2" s="1"/>
  <c r="P539" i="2"/>
  <c r="Q539" i="2" s="1"/>
  <c r="P249" i="2"/>
  <c r="Q249" i="2" s="1"/>
  <c r="P505" i="2"/>
  <c r="Q505" i="2" s="1"/>
  <c r="P122" i="2"/>
  <c r="Q122" i="2" s="1"/>
  <c r="P378" i="2"/>
  <c r="Q378" i="2" s="1"/>
  <c r="P634" i="2"/>
  <c r="Q634" i="2" s="1"/>
  <c r="P667" i="2"/>
  <c r="Q667" i="2" s="1"/>
  <c r="P675" i="2"/>
  <c r="Q675" i="2" s="1"/>
  <c r="P317" i="2"/>
  <c r="Q317" i="2" s="1"/>
  <c r="P687" i="2"/>
  <c r="Q687" i="2" s="1"/>
  <c r="P372" i="2"/>
  <c r="Q372" i="2" s="1"/>
  <c r="P82" i="2"/>
  <c r="Q82" i="2" s="1"/>
  <c r="P562" i="2"/>
  <c r="Q562" i="2" s="1"/>
  <c r="P195" i="2"/>
  <c r="Q195" i="2" s="1"/>
  <c r="P434" i="2"/>
  <c r="Q434" i="2" s="1"/>
  <c r="P691" i="2"/>
  <c r="Q691" i="2" s="1"/>
  <c r="P114" i="2"/>
  <c r="Q114" i="2" s="1"/>
  <c r="P243" i="2"/>
  <c r="Q243" i="2" s="1"/>
  <c r="P204" i="2"/>
  <c r="Q204" i="2" s="1"/>
  <c r="P460" i="2"/>
  <c r="Q460" i="2" s="1"/>
  <c r="P716" i="2"/>
  <c r="Q716" i="2" s="1"/>
  <c r="P125" i="2"/>
  <c r="Q125" i="2" s="1"/>
  <c r="P381" i="2"/>
  <c r="Q381" i="2" s="1"/>
  <c r="P637" i="2"/>
  <c r="Q637" i="2" s="1"/>
  <c r="P443" i="2"/>
  <c r="Q443" i="2" s="1"/>
  <c r="P254" i="2"/>
  <c r="Q254" i="2" s="1"/>
  <c r="P510" i="2"/>
  <c r="Q510" i="2" s="1"/>
  <c r="P251" i="2"/>
  <c r="Q251" i="2" s="1"/>
  <c r="P239" i="2"/>
  <c r="Q239" i="2" s="1"/>
  <c r="P495" i="2"/>
  <c r="Q495" i="2" s="1"/>
  <c r="P751" i="2"/>
  <c r="Q751" i="2" s="1"/>
  <c r="P32" i="2"/>
  <c r="Q32" i="2" s="1"/>
  <c r="P288" i="2"/>
  <c r="Q288" i="2" s="1"/>
  <c r="P640" i="2"/>
  <c r="Q640" i="2" s="1"/>
  <c r="P145" i="2"/>
  <c r="Q145" i="2" s="1"/>
  <c r="P401" i="2"/>
  <c r="Q401" i="2" s="1"/>
  <c r="P657" i="2"/>
  <c r="Q657" i="2" s="1"/>
  <c r="P388" i="2"/>
  <c r="Q388" i="2" s="1"/>
  <c r="P773" i="2"/>
  <c r="Q773" i="2" s="1"/>
  <c r="P180" i="2"/>
  <c r="Q180" i="2" s="1"/>
  <c r="P484" i="2"/>
  <c r="Q484" i="2" s="1"/>
  <c r="P379" i="2"/>
  <c r="Q379" i="2" s="1"/>
  <c r="P245" i="2"/>
  <c r="Q245" i="2" s="1"/>
  <c r="P501" i="2"/>
  <c r="Q501" i="2" s="1"/>
  <c r="P70" i="2"/>
  <c r="Q70" i="2" s="1"/>
  <c r="P326" i="2"/>
  <c r="Q326" i="2" s="1"/>
  <c r="P582" i="2"/>
  <c r="Q582" i="2" s="1"/>
  <c r="P680" i="2"/>
  <c r="Q680" i="2" s="1"/>
  <c r="P151" i="2"/>
  <c r="Q151" i="2" s="1"/>
  <c r="P407" i="2"/>
  <c r="Q407" i="2" s="1"/>
  <c r="P663" i="2"/>
  <c r="Q663" i="2" s="1"/>
  <c r="P729" i="2"/>
  <c r="Q729" i="2" s="1"/>
  <c r="P216" i="2"/>
  <c r="Q216" i="2" s="1"/>
  <c r="P472" i="2"/>
  <c r="Q472" i="2" s="1"/>
  <c r="P9" i="2"/>
  <c r="Q9" i="2" s="1"/>
  <c r="P265" i="2"/>
  <c r="Q265" i="2" s="1"/>
  <c r="P521" i="2"/>
  <c r="Q521" i="2" s="1"/>
  <c r="P138" i="2"/>
  <c r="Q138" i="2" s="1"/>
  <c r="P394" i="2"/>
  <c r="Q394" i="2" s="1"/>
  <c r="P650" i="2"/>
  <c r="Q650" i="2" s="1"/>
  <c r="P699" i="2"/>
  <c r="Q699" i="2" s="1"/>
  <c r="P754" i="2"/>
  <c r="Q754" i="2" s="1"/>
  <c r="P396" i="2"/>
  <c r="Q396" i="2" s="1"/>
  <c r="P446" i="2"/>
  <c r="Q446" i="2" s="1"/>
  <c r="P337" i="2"/>
  <c r="Q337" i="2" s="1"/>
  <c r="P722" i="2"/>
  <c r="Q722" i="2" s="1"/>
  <c r="P658" i="2"/>
  <c r="Q658" i="2" s="1"/>
  <c r="P130" i="2"/>
  <c r="Q130" i="2" s="1"/>
  <c r="P476" i="2"/>
  <c r="Q476" i="2" s="1"/>
  <c r="P732" i="2"/>
  <c r="Q732" i="2" s="1"/>
  <c r="P141" i="2"/>
  <c r="Q141" i="2" s="1"/>
  <c r="P397" i="2"/>
  <c r="Q397" i="2" s="1"/>
  <c r="P653" i="2"/>
  <c r="Q653" i="2" s="1"/>
  <c r="P14" i="2"/>
  <c r="Q14" i="2" s="1"/>
  <c r="P270" i="2"/>
  <c r="Q270" i="2" s="1"/>
  <c r="P526" i="2"/>
  <c r="Q526" i="2" s="1"/>
  <c r="P491" i="2"/>
  <c r="Q491" i="2" s="1"/>
  <c r="P255" i="2"/>
  <c r="Q255" i="2" s="1"/>
  <c r="P511" i="2"/>
  <c r="Q511" i="2" s="1"/>
  <c r="P767" i="2"/>
  <c r="Q767" i="2" s="1"/>
  <c r="P48" i="2"/>
  <c r="Q48" i="2" s="1"/>
  <c r="P304" i="2"/>
  <c r="Q304" i="2" s="1"/>
  <c r="P672" i="2"/>
  <c r="Q672" i="2" s="1"/>
  <c r="P161" i="2"/>
  <c r="Q161" i="2" s="1"/>
  <c r="P417" i="2"/>
  <c r="Q417" i="2" s="1"/>
  <c r="P673" i="2"/>
  <c r="Q673" i="2" s="1"/>
  <c r="P436" i="2"/>
  <c r="Q436" i="2" s="1"/>
  <c r="P793" i="2"/>
  <c r="Q793" i="2" s="1"/>
  <c r="P196" i="2"/>
  <c r="Q196" i="2" s="1"/>
  <c r="P516" i="2"/>
  <c r="Q516" i="2" s="1"/>
  <c r="P5" i="2"/>
  <c r="Q5" i="2" s="1"/>
  <c r="P261" i="2"/>
  <c r="Q261" i="2" s="1"/>
  <c r="P517" i="2"/>
  <c r="Q517" i="2" s="1"/>
  <c r="P86" i="2"/>
  <c r="Q86" i="2" s="1"/>
  <c r="P342" i="2"/>
  <c r="Q342" i="2" s="1"/>
  <c r="P598" i="2"/>
  <c r="Q598" i="2" s="1"/>
  <c r="P712" i="2"/>
  <c r="Q712" i="2" s="1"/>
  <c r="P167" i="2"/>
  <c r="Q167" i="2" s="1"/>
  <c r="P423" i="2"/>
  <c r="Q423" i="2" s="1"/>
  <c r="P679" i="2"/>
  <c r="Q679" i="2" s="1"/>
  <c r="P331" i="2"/>
  <c r="Q331" i="2" s="1"/>
  <c r="P232" i="2"/>
  <c r="Q232" i="2" s="1"/>
  <c r="P488" i="2"/>
  <c r="Q488" i="2" s="1"/>
  <c r="P25" i="2"/>
  <c r="Q25" i="2" s="1"/>
  <c r="P281" i="2"/>
  <c r="Q281" i="2" s="1"/>
  <c r="P537" i="2"/>
  <c r="Q537" i="2" s="1"/>
  <c r="P154" i="2"/>
  <c r="Q154" i="2" s="1"/>
  <c r="P410" i="2"/>
  <c r="Q410" i="2" s="1"/>
  <c r="P666" i="2"/>
  <c r="Q666" i="2" s="1"/>
  <c r="P731" i="2"/>
  <c r="Q731" i="2" s="1"/>
  <c r="P140" i="2"/>
  <c r="Q140" i="2" s="1"/>
  <c r="P718" i="2"/>
  <c r="Q718" i="2" s="1"/>
  <c r="P555" i="2"/>
  <c r="Q555" i="2" s="1"/>
  <c r="P322" i="2"/>
  <c r="Q322" i="2" s="1"/>
  <c r="P482" i="2"/>
  <c r="Q482" i="2" s="1"/>
  <c r="P306" i="2"/>
  <c r="Q306" i="2" s="1"/>
  <c r="P290" i="2"/>
  <c r="Q290" i="2" s="1"/>
  <c r="P690" i="2"/>
  <c r="Q690" i="2" s="1"/>
  <c r="P146" i="2"/>
  <c r="Q146" i="2" s="1"/>
  <c r="P595" i="2"/>
  <c r="Q595" i="2" s="1"/>
  <c r="P236" i="2"/>
  <c r="Q236" i="2" s="1"/>
  <c r="P492" i="2"/>
  <c r="Q492" i="2" s="1"/>
  <c r="P748" i="2"/>
  <c r="Q748" i="2" s="1"/>
  <c r="P157" i="2"/>
  <c r="Q157" i="2" s="1"/>
  <c r="P413" i="2"/>
  <c r="Q413" i="2" s="1"/>
  <c r="P669" i="2"/>
  <c r="Q669" i="2" s="1"/>
  <c r="P30" i="2"/>
  <c r="Q30" i="2" s="1"/>
  <c r="P286" i="2"/>
  <c r="Q286" i="2" s="1"/>
  <c r="P542" i="2"/>
  <c r="Q542" i="2" s="1"/>
  <c r="P15" i="2"/>
  <c r="Q15" i="2" s="1"/>
  <c r="P271" i="2"/>
  <c r="Q271" i="2" s="1"/>
  <c r="P527" i="2"/>
  <c r="Q527" i="2" s="1"/>
  <c r="P783" i="2"/>
  <c r="Q783" i="2" s="1"/>
  <c r="P64" i="2"/>
  <c r="Q64" i="2" s="1"/>
  <c r="P320" i="2"/>
  <c r="Q320" i="2" s="1"/>
  <c r="P704" i="2"/>
  <c r="Q704" i="2" s="1"/>
  <c r="P177" i="2"/>
  <c r="Q177" i="2" s="1"/>
  <c r="P433" i="2"/>
  <c r="Q433" i="2" s="1"/>
  <c r="P689" i="2"/>
  <c r="Q689" i="2" s="1"/>
  <c r="P468" i="2"/>
  <c r="Q468" i="2" s="1"/>
  <c r="P27" i="2"/>
  <c r="Q27" i="2" s="1"/>
  <c r="P212" i="2"/>
  <c r="Q212" i="2" s="1"/>
  <c r="P548" i="2"/>
  <c r="Q548" i="2" s="1"/>
  <c r="P21" i="2"/>
  <c r="Q21" i="2" s="1"/>
  <c r="P277" i="2"/>
  <c r="Q277" i="2" s="1"/>
  <c r="P533" i="2"/>
  <c r="Q533" i="2" s="1"/>
  <c r="P102" i="2"/>
  <c r="Q102" i="2" s="1"/>
  <c r="P358" i="2"/>
  <c r="Q358" i="2" s="1"/>
  <c r="P614" i="2"/>
  <c r="Q614" i="2" s="1"/>
  <c r="P760" i="2"/>
  <c r="Q760" i="2" s="1"/>
  <c r="P183" i="2"/>
  <c r="Q183" i="2" s="1"/>
  <c r="P439" i="2"/>
  <c r="Q439" i="2" s="1"/>
  <c r="P695" i="2"/>
  <c r="Q695" i="2" s="1"/>
  <c r="P571" i="2"/>
  <c r="Q571" i="2" s="1"/>
  <c r="P248" i="2"/>
  <c r="Q248" i="2" s="1"/>
  <c r="P504" i="2"/>
  <c r="Q504" i="2" s="1"/>
  <c r="P41" i="2"/>
  <c r="Q41" i="2" s="1"/>
  <c r="P297" i="2"/>
  <c r="Q297" i="2" s="1"/>
  <c r="P553" i="2"/>
  <c r="Q553" i="2" s="1"/>
  <c r="P170" i="2"/>
  <c r="Q170" i="2" s="1"/>
  <c r="P426" i="2"/>
  <c r="Q426" i="2" s="1"/>
  <c r="P682" i="2"/>
  <c r="Q682" i="2" s="1"/>
  <c r="P747" i="2"/>
  <c r="Q747" i="2" s="1"/>
  <c r="P50" i="2"/>
  <c r="Q50" i="2" s="1"/>
  <c r="P573" i="2"/>
  <c r="Q573" i="2" s="1"/>
  <c r="P752" i="2"/>
  <c r="Q752" i="2" s="1"/>
  <c r="P788" i="2"/>
  <c r="Q788" i="2" s="1"/>
  <c r="P771" i="2"/>
  <c r="Q771" i="2" s="1"/>
  <c r="P172" i="2"/>
  <c r="Q172" i="2" s="1"/>
  <c r="P578" i="2"/>
  <c r="Q578" i="2" s="1"/>
  <c r="P220" i="2"/>
  <c r="Q220" i="2" s="1"/>
  <c r="P451" i="2"/>
  <c r="Q451" i="2" s="1"/>
  <c r="P498" i="2"/>
  <c r="Q498" i="2" s="1"/>
  <c r="P579" i="2"/>
  <c r="Q579" i="2" s="1"/>
  <c r="P546" i="2"/>
  <c r="Q546" i="2" s="1"/>
  <c r="P739" i="2"/>
  <c r="Q739" i="2" s="1"/>
  <c r="P252" i="2"/>
  <c r="Q252" i="2" s="1"/>
  <c r="P508" i="2"/>
  <c r="Q508" i="2" s="1"/>
  <c r="P764" i="2"/>
  <c r="Q764" i="2" s="1"/>
  <c r="P173" i="2"/>
  <c r="Q173" i="2" s="1"/>
  <c r="P429" i="2"/>
  <c r="Q429" i="2" s="1"/>
  <c r="P685" i="2"/>
  <c r="Q685" i="2" s="1"/>
  <c r="P46" i="2"/>
  <c r="Q46" i="2" s="1"/>
  <c r="P302" i="2"/>
  <c r="Q302" i="2" s="1"/>
  <c r="P558" i="2"/>
  <c r="Q558" i="2" s="1"/>
  <c r="P31" i="2"/>
  <c r="Q31" i="2" s="1"/>
  <c r="P287" i="2"/>
  <c r="Q287" i="2" s="1"/>
  <c r="P543" i="2"/>
  <c r="Q543" i="2" s="1"/>
  <c r="P448" i="2"/>
  <c r="Q448" i="2" s="1"/>
  <c r="P80" i="2"/>
  <c r="Q80" i="2" s="1"/>
  <c r="P336" i="2"/>
  <c r="Q336" i="2" s="1"/>
  <c r="P736" i="2"/>
  <c r="Q736" i="2" s="1"/>
  <c r="P193" i="2"/>
  <c r="Q193" i="2" s="1"/>
  <c r="P449" i="2"/>
  <c r="Q449" i="2" s="1"/>
  <c r="P705" i="2"/>
  <c r="Q705" i="2" s="1"/>
  <c r="P500" i="2"/>
  <c r="Q500" i="2" s="1"/>
  <c r="P139" i="2"/>
  <c r="Q139" i="2" s="1"/>
  <c r="P228" i="2"/>
  <c r="Q228" i="2" s="1"/>
  <c r="P580" i="2"/>
  <c r="Q580" i="2" s="1"/>
  <c r="P37" i="2"/>
  <c r="Q37" i="2" s="1"/>
  <c r="P293" i="2"/>
  <c r="Q293" i="2" s="1"/>
  <c r="P549" i="2"/>
  <c r="Q549" i="2" s="1"/>
  <c r="P118" i="2"/>
  <c r="Q118" i="2" s="1"/>
  <c r="P374" i="2"/>
  <c r="Q374" i="2" s="1"/>
  <c r="P630" i="2"/>
  <c r="Q630" i="2" s="1"/>
  <c r="P601" i="2"/>
  <c r="Q601" i="2" s="1"/>
  <c r="P199" i="2"/>
  <c r="Q199" i="2" s="1"/>
  <c r="P455" i="2"/>
  <c r="Q455" i="2" s="1"/>
  <c r="P711" i="2"/>
  <c r="Q711" i="2" s="1"/>
  <c r="P8" i="2"/>
  <c r="Q8" i="2" s="1"/>
  <c r="P264" i="2"/>
  <c r="Q264" i="2" s="1"/>
  <c r="P520" i="2"/>
  <c r="Q520" i="2" s="1"/>
  <c r="P57" i="2"/>
  <c r="Q57" i="2" s="1"/>
  <c r="P313" i="2"/>
  <c r="Q313" i="2" s="1"/>
  <c r="P569" i="2"/>
  <c r="Q569" i="2" s="1"/>
  <c r="P186" i="2"/>
  <c r="Q186" i="2" s="1"/>
  <c r="P442" i="2"/>
  <c r="Q442" i="2" s="1"/>
  <c r="P698" i="2"/>
  <c r="Q698" i="2" s="1"/>
  <c r="P795" i="2"/>
  <c r="Q795" i="2" s="1"/>
  <c r="P355" i="2"/>
  <c r="Q355" i="2" s="1"/>
  <c r="P652" i="2"/>
  <c r="Q652" i="2" s="1"/>
  <c r="P175" i="2"/>
  <c r="Q175" i="2" s="1"/>
  <c r="P512" i="2"/>
  <c r="Q512" i="2" s="1"/>
  <c r="P693" i="2"/>
  <c r="Q693" i="2" s="1"/>
  <c r="P674" i="2"/>
  <c r="Q674" i="2" s="1"/>
  <c r="P291" i="2"/>
  <c r="Q291" i="2" s="1"/>
  <c r="P435" i="2"/>
  <c r="Q435" i="2" s="1"/>
  <c r="P786" i="2"/>
  <c r="Q786" i="2" s="1"/>
  <c r="P466" i="2"/>
  <c r="Q466" i="2" s="1"/>
  <c r="P147" i="2"/>
  <c r="Q147" i="2" s="1"/>
  <c r="P51" i="2"/>
  <c r="Q51" i="2" s="1"/>
  <c r="P162" i="2"/>
  <c r="Q162" i="2" s="1"/>
  <c r="P594" i="2"/>
  <c r="Q594" i="2" s="1"/>
  <c r="P211" i="2"/>
  <c r="Q211" i="2" s="1"/>
  <c r="P755" i="2"/>
  <c r="Q755" i="2" s="1"/>
  <c r="P323" i="2"/>
  <c r="Q323" i="2" s="1"/>
  <c r="P642" i="2"/>
  <c r="Q642" i="2" s="1"/>
  <c r="P194" i="2"/>
  <c r="Q194" i="2" s="1"/>
  <c r="P12" i="2"/>
  <c r="Q12" i="2" s="1"/>
  <c r="P268" i="2"/>
  <c r="Q268" i="2" s="1"/>
  <c r="P524" i="2"/>
  <c r="Q524" i="2" s="1"/>
  <c r="P780" i="2"/>
  <c r="Q780" i="2" s="1"/>
  <c r="P189" i="2"/>
  <c r="Q189" i="2" s="1"/>
  <c r="P445" i="2"/>
  <c r="Q445" i="2" s="1"/>
  <c r="P701" i="2"/>
  <c r="Q701" i="2" s="1"/>
  <c r="P62" i="2"/>
  <c r="Q62" i="2" s="1"/>
  <c r="P318" i="2"/>
  <c r="Q318" i="2" s="1"/>
  <c r="P574" i="2"/>
  <c r="Q574" i="2" s="1"/>
  <c r="P47" i="2"/>
  <c r="Q47" i="2" s="1"/>
  <c r="P303" i="2"/>
  <c r="Q303" i="2" s="1"/>
  <c r="P559" i="2"/>
  <c r="Q559" i="2" s="1"/>
  <c r="P496" i="2"/>
  <c r="Q496" i="2" s="1"/>
  <c r="P96" i="2"/>
  <c r="Q96" i="2" s="1"/>
  <c r="P352" i="2"/>
  <c r="Q352" i="2" s="1"/>
  <c r="P768" i="2"/>
  <c r="Q768" i="2" s="1"/>
  <c r="P209" i="2"/>
  <c r="Q209" i="2" s="1"/>
  <c r="P465" i="2"/>
  <c r="Q465" i="2" s="1"/>
  <c r="P721" i="2"/>
  <c r="Q721" i="2" s="1"/>
  <c r="P532" i="2"/>
  <c r="Q532" i="2" s="1"/>
  <c r="P299" i="2"/>
  <c r="Q299" i="2" s="1"/>
  <c r="P244" i="2"/>
  <c r="Q244" i="2" s="1"/>
  <c r="P612" i="2"/>
  <c r="Q612" i="2" s="1"/>
  <c r="P53" i="2"/>
  <c r="Q53" i="2" s="1"/>
  <c r="P309" i="2"/>
  <c r="Q309" i="2" s="1"/>
  <c r="P565" i="2"/>
  <c r="Q565" i="2" s="1"/>
  <c r="P134" i="2"/>
  <c r="Q134" i="2" s="1"/>
  <c r="P390" i="2"/>
  <c r="Q390" i="2" s="1"/>
  <c r="P646" i="2"/>
  <c r="Q646" i="2" s="1"/>
  <c r="P665" i="2"/>
  <c r="Q665" i="2" s="1"/>
  <c r="P215" i="2"/>
  <c r="Q215" i="2" s="1"/>
  <c r="P471" i="2"/>
  <c r="Q471" i="2" s="1"/>
  <c r="P727" i="2"/>
  <c r="Q727" i="2" s="1"/>
  <c r="P24" i="2"/>
  <c r="Q24" i="2" s="1"/>
  <c r="P280" i="2"/>
  <c r="Q280" i="2" s="1"/>
  <c r="P536" i="2"/>
  <c r="Q536" i="2" s="1"/>
  <c r="P73" i="2"/>
  <c r="Q73" i="2" s="1"/>
  <c r="P329" i="2"/>
  <c r="Q329" i="2" s="1"/>
  <c r="P633" i="2"/>
  <c r="Q633" i="2" s="1"/>
  <c r="P202" i="2"/>
  <c r="Q202" i="2" s="1"/>
  <c r="P458" i="2"/>
  <c r="Q458" i="2" s="1"/>
  <c r="P714" i="2"/>
  <c r="Q714" i="2" s="1"/>
  <c r="P587" i="2"/>
  <c r="Q587" i="2" s="1"/>
  <c r="P338" i="2"/>
  <c r="Q338" i="2" s="1"/>
  <c r="P796" i="2"/>
  <c r="Q796" i="2" s="1"/>
  <c r="P717" i="2"/>
  <c r="Q717" i="2" s="1"/>
  <c r="P334" i="2"/>
  <c r="Q334" i="2" s="1"/>
  <c r="P63" i="2"/>
  <c r="Q63" i="2" s="1"/>
  <c r="P319" i="2"/>
  <c r="Q319" i="2" s="1"/>
  <c r="P575" i="2"/>
  <c r="Q575" i="2" s="1"/>
  <c r="P528" i="2"/>
  <c r="Q528" i="2" s="1"/>
  <c r="P112" i="2"/>
  <c r="Q112" i="2" s="1"/>
  <c r="P368" i="2"/>
  <c r="Q368" i="2" s="1"/>
  <c r="P91" i="2"/>
  <c r="Q91" i="2" s="1"/>
  <c r="P225" i="2"/>
  <c r="Q225" i="2" s="1"/>
  <c r="P481" i="2"/>
  <c r="Q481" i="2" s="1"/>
  <c r="P737" i="2"/>
  <c r="Q737" i="2" s="1"/>
  <c r="P564" i="2"/>
  <c r="Q564" i="2" s="1"/>
  <c r="P523" i="2"/>
  <c r="Q523" i="2" s="1"/>
  <c r="P260" i="2"/>
  <c r="Q260" i="2" s="1"/>
  <c r="P644" i="2"/>
  <c r="Q644" i="2" s="1"/>
  <c r="P69" i="2"/>
  <c r="Q69" i="2" s="1"/>
  <c r="P325" i="2"/>
  <c r="Q325" i="2" s="1"/>
  <c r="P581" i="2"/>
  <c r="Q581" i="2" s="1"/>
  <c r="P150" i="2"/>
  <c r="Q150" i="2" s="1"/>
  <c r="P406" i="2"/>
  <c r="Q406" i="2" s="1"/>
  <c r="P662" i="2"/>
  <c r="Q662" i="2" s="1"/>
  <c r="P745" i="2"/>
  <c r="Q745" i="2" s="1"/>
  <c r="P231" i="2"/>
  <c r="Q231" i="2" s="1"/>
  <c r="P487" i="2"/>
  <c r="Q487" i="2" s="1"/>
  <c r="P743" i="2"/>
  <c r="Q743" i="2" s="1"/>
  <c r="P40" i="2"/>
  <c r="Q40" i="2" s="1"/>
  <c r="P296" i="2"/>
  <c r="Q296" i="2" s="1"/>
  <c r="P552" i="2"/>
  <c r="Q552" i="2" s="1"/>
  <c r="P89" i="2"/>
  <c r="Q89" i="2" s="1"/>
  <c r="P345" i="2"/>
  <c r="Q345" i="2" s="1"/>
  <c r="P697" i="2"/>
  <c r="Q697" i="2" s="1"/>
  <c r="P218" i="2"/>
  <c r="Q218" i="2" s="1"/>
  <c r="P474" i="2"/>
  <c r="Q474" i="2" s="1"/>
  <c r="P730" i="2"/>
  <c r="Q730" i="2" s="1"/>
  <c r="P619" i="2"/>
  <c r="Q619" i="2" s="1"/>
  <c r="P450" i="2"/>
  <c r="Q450" i="2" s="1"/>
  <c r="P28" i="2"/>
  <c r="Q28" i="2" s="1"/>
  <c r="P461" i="2"/>
  <c r="Q461" i="2" s="1"/>
  <c r="P78" i="2"/>
  <c r="Q78" i="2" s="1"/>
  <c r="P590" i="2"/>
  <c r="Q590" i="2" s="1"/>
  <c r="P115" i="2"/>
  <c r="Q115" i="2" s="1"/>
  <c r="P547" i="2"/>
  <c r="Q547" i="2" s="1"/>
  <c r="P19" i="2"/>
  <c r="Q19" i="2" s="1"/>
  <c r="P563" i="2"/>
  <c r="Q563" i="2" s="1"/>
  <c r="P163" i="2"/>
  <c r="Q163" i="2" s="1"/>
  <c r="P354" i="2"/>
  <c r="Q354" i="2" s="1"/>
  <c r="P44" i="2"/>
  <c r="Q44" i="2" s="1"/>
  <c r="P300" i="2"/>
  <c r="Q300" i="2" s="1"/>
  <c r="P556" i="2"/>
  <c r="Q556" i="2" s="1"/>
  <c r="P59" i="2"/>
  <c r="Q59" i="2" s="1"/>
  <c r="P221" i="2"/>
  <c r="Q221" i="2" s="1"/>
  <c r="P477" i="2"/>
  <c r="Q477" i="2" s="1"/>
  <c r="P733" i="2"/>
  <c r="Q733" i="2" s="1"/>
  <c r="P94" i="2"/>
  <c r="Q94" i="2" s="1"/>
  <c r="P350" i="2"/>
  <c r="Q350" i="2" s="1"/>
  <c r="P606" i="2"/>
  <c r="Q606" i="2" s="1"/>
  <c r="P79" i="2"/>
  <c r="Q79" i="2" s="1"/>
  <c r="P335" i="2"/>
  <c r="Q335" i="2" s="1"/>
  <c r="P591" i="2"/>
  <c r="Q591" i="2" s="1"/>
  <c r="P560" i="2"/>
  <c r="Q560" i="2" s="1"/>
  <c r="P128" i="2"/>
  <c r="Q128" i="2" s="1"/>
  <c r="P384" i="2"/>
  <c r="Q384" i="2" s="1"/>
  <c r="P219" i="2"/>
  <c r="Q219" i="2" s="1"/>
  <c r="P241" i="2"/>
  <c r="Q241" i="2" s="1"/>
  <c r="P497" i="2"/>
  <c r="Q497" i="2" s="1"/>
  <c r="P753" i="2"/>
  <c r="Q753" i="2" s="1"/>
  <c r="P596" i="2"/>
  <c r="Q596" i="2" s="1"/>
  <c r="P20" i="2"/>
  <c r="Q20" i="2" s="1"/>
  <c r="P276" i="2"/>
  <c r="Q276" i="2" s="1"/>
  <c r="P676" i="2"/>
  <c r="Q676" i="2" s="1"/>
  <c r="P85" i="2"/>
  <c r="Q85" i="2" s="1"/>
  <c r="P341" i="2"/>
  <c r="Q341" i="2" s="1"/>
  <c r="P613" i="2"/>
  <c r="Q613" i="2" s="1"/>
  <c r="P166" i="2"/>
  <c r="Q166" i="2" s="1"/>
  <c r="P422" i="2"/>
  <c r="Q422" i="2" s="1"/>
  <c r="P678" i="2"/>
  <c r="Q678" i="2" s="1"/>
  <c r="P363" i="2"/>
  <c r="Q363" i="2" s="1"/>
  <c r="P247" i="2"/>
  <c r="Q247" i="2" s="1"/>
  <c r="P503" i="2"/>
  <c r="Q503" i="2" s="1"/>
  <c r="P759" i="2"/>
  <c r="Q759" i="2" s="1"/>
  <c r="P56" i="2"/>
  <c r="Q56" i="2" s="1"/>
  <c r="P312" i="2"/>
  <c r="Q312" i="2" s="1"/>
  <c r="P584" i="2"/>
  <c r="Q584" i="2" s="1"/>
  <c r="P105" i="2"/>
  <c r="Q105" i="2" s="1"/>
  <c r="P361" i="2"/>
  <c r="Q361" i="2" s="1"/>
  <c r="P235" i="2"/>
  <c r="Q235" i="2" s="1"/>
  <c r="P234" i="2"/>
  <c r="Q234" i="2" s="1"/>
  <c r="P490" i="2"/>
  <c r="Q490" i="2" s="1"/>
  <c r="P746" i="2"/>
  <c r="Q746" i="2" s="1"/>
  <c r="P651" i="2"/>
  <c r="Q651" i="2" s="1"/>
  <c r="P467" i="2"/>
  <c r="Q467" i="2" s="1"/>
  <c r="P540" i="2"/>
  <c r="Q540" i="2" s="1"/>
  <c r="P226" i="2"/>
  <c r="Q226" i="2" s="1"/>
  <c r="P60" i="2"/>
  <c r="Q60" i="2" s="1"/>
  <c r="P237" i="2"/>
  <c r="Q237" i="2" s="1"/>
  <c r="P493" i="2"/>
  <c r="Q493" i="2" s="1"/>
  <c r="P749" i="2"/>
  <c r="Q749" i="2" s="1"/>
  <c r="P110" i="2"/>
  <c r="Q110" i="2" s="1"/>
  <c r="P366" i="2"/>
  <c r="Q366" i="2" s="1"/>
  <c r="P622" i="2"/>
  <c r="Q622" i="2" s="1"/>
  <c r="P95" i="2"/>
  <c r="Q95" i="2" s="1"/>
  <c r="P351" i="2"/>
  <c r="Q351" i="2" s="1"/>
  <c r="P607" i="2"/>
  <c r="Q607" i="2" s="1"/>
  <c r="P592" i="2"/>
  <c r="Q592" i="2" s="1"/>
  <c r="P144" i="2"/>
  <c r="Q144" i="2" s="1"/>
  <c r="P400" i="2"/>
  <c r="Q400" i="2" s="1"/>
  <c r="P459" i="2"/>
  <c r="Q459" i="2" s="1"/>
  <c r="P257" i="2"/>
  <c r="Q257" i="2" s="1"/>
  <c r="P513" i="2"/>
  <c r="Q513" i="2" s="1"/>
  <c r="P769" i="2"/>
  <c r="Q769" i="2" s="1"/>
  <c r="P628" i="2"/>
  <c r="Q628" i="2" s="1"/>
  <c r="P36" i="2"/>
  <c r="Q36" i="2" s="1"/>
  <c r="P292" i="2"/>
  <c r="Q292" i="2" s="1"/>
  <c r="P708" i="2"/>
  <c r="Q708" i="2" s="1"/>
  <c r="P101" i="2"/>
  <c r="Q101" i="2" s="1"/>
  <c r="P357" i="2"/>
  <c r="Q357" i="2" s="1"/>
  <c r="P661" i="2"/>
  <c r="Q661" i="2" s="1"/>
  <c r="P182" i="2"/>
  <c r="Q182" i="2" s="1"/>
  <c r="P438" i="2"/>
  <c r="Q438" i="2" s="1"/>
  <c r="P694" i="2"/>
  <c r="Q694" i="2" s="1"/>
  <c r="P7" i="2"/>
  <c r="Q7" i="2" s="1"/>
  <c r="P263" i="2"/>
  <c r="Q263" i="2" s="1"/>
  <c r="P519" i="2"/>
  <c r="Q519" i="2" s="1"/>
  <c r="P775" i="2"/>
  <c r="Q775" i="2" s="1"/>
  <c r="P72" i="2"/>
  <c r="Q72" i="2" s="1"/>
  <c r="P328" i="2"/>
  <c r="Q328" i="2" s="1"/>
  <c r="P616" i="2"/>
  <c r="Q616" i="2" s="1"/>
  <c r="P121" i="2"/>
  <c r="Q121" i="2" s="1"/>
  <c r="P377" i="2"/>
  <c r="Q377" i="2" s="1"/>
  <c r="P475" i="2"/>
  <c r="Q475" i="2" s="1"/>
  <c r="P250" i="2"/>
  <c r="Q250" i="2" s="1"/>
  <c r="P506" i="2"/>
  <c r="Q506" i="2" s="1"/>
  <c r="P762" i="2"/>
  <c r="Q762" i="2" s="1"/>
  <c r="P683" i="2"/>
  <c r="Q683" i="2" s="1"/>
  <c r="P738" i="2"/>
  <c r="Q738" i="2" s="1"/>
  <c r="P284" i="2"/>
  <c r="Q284" i="2" s="1"/>
  <c r="P723" i="2"/>
  <c r="Q723" i="2" s="1"/>
  <c r="P370" i="2"/>
  <c r="Q370" i="2" s="1"/>
  <c r="P171" i="2"/>
  <c r="Q171" i="2" s="1"/>
  <c r="P258" i="2"/>
  <c r="Q258" i="2" s="1"/>
  <c r="P706" i="2"/>
  <c r="Q706" i="2" s="1"/>
  <c r="P274" i="2"/>
  <c r="Q274" i="2" s="1"/>
  <c r="P483" i="2"/>
  <c r="Q483" i="2" s="1"/>
  <c r="P386" i="2"/>
  <c r="Q386" i="2" s="1"/>
  <c r="P76" i="2"/>
  <c r="Q76" i="2" s="1"/>
  <c r="P332" i="2"/>
  <c r="Q332" i="2" s="1"/>
  <c r="P588" i="2"/>
  <c r="Q588" i="2" s="1"/>
  <c r="P395" i="2"/>
  <c r="Q395" i="2" s="1"/>
  <c r="P253" i="2"/>
  <c r="Q253" i="2" s="1"/>
  <c r="P509" i="2"/>
  <c r="Q509" i="2" s="1"/>
  <c r="P765" i="2"/>
  <c r="Q765" i="2" s="1"/>
  <c r="P126" i="2"/>
  <c r="Q126" i="2" s="1"/>
  <c r="P382" i="2"/>
  <c r="Q382" i="2" s="1"/>
  <c r="P638" i="2"/>
  <c r="Q638" i="2" s="1"/>
  <c r="P111" i="2"/>
  <c r="Q111" i="2" s="1"/>
  <c r="P367" i="2"/>
  <c r="Q367" i="2" s="1"/>
  <c r="P623" i="2"/>
  <c r="Q623" i="2" s="1"/>
  <c r="P624" i="2"/>
  <c r="Q624" i="2" s="1"/>
  <c r="P160" i="2"/>
  <c r="Q160" i="2" s="1"/>
  <c r="P416" i="2"/>
  <c r="Q416" i="2" s="1"/>
  <c r="P17" i="2"/>
  <c r="Q17" i="2" s="1"/>
  <c r="P273" i="2"/>
  <c r="Q273" i="2" s="1"/>
  <c r="P529" i="2"/>
  <c r="Q529" i="2" s="1"/>
  <c r="P785" i="2"/>
  <c r="Q785" i="2" s="1"/>
  <c r="P660" i="2"/>
  <c r="Q660" i="2" s="1"/>
  <c r="P52" i="2"/>
  <c r="Q52" i="2" s="1"/>
  <c r="P308" i="2"/>
  <c r="Q308" i="2" s="1"/>
  <c r="P740" i="2"/>
  <c r="Q740" i="2" s="1"/>
  <c r="P117" i="2"/>
  <c r="Q117" i="2" s="1"/>
  <c r="P373" i="2"/>
  <c r="Q373" i="2" s="1"/>
  <c r="P709" i="2"/>
  <c r="Q709" i="2" s="1"/>
  <c r="P198" i="2"/>
  <c r="Q198" i="2" s="1"/>
  <c r="P454" i="2"/>
  <c r="Q454" i="2" s="1"/>
  <c r="P710" i="2"/>
  <c r="Q710" i="2" s="1"/>
  <c r="P23" i="2"/>
  <c r="Q23" i="2" s="1"/>
  <c r="P279" i="2"/>
  <c r="Q279" i="2" s="1"/>
  <c r="P535" i="2"/>
  <c r="Q535" i="2" s="1"/>
  <c r="P791" i="2"/>
  <c r="Q791" i="2" s="1"/>
  <c r="P88" i="2"/>
  <c r="Q88" i="2" s="1"/>
  <c r="P344" i="2"/>
  <c r="Q344" i="2" s="1"/>
  <c r="P664" i="2"/>
  <c r="Q664" i="2" s="1"/>
  <c r="P137" i="2"/>
  <c r="Q137" i="2" s="1"/>
  <c r="P393" i="2"/>
  <c r="Q393" i="2" s="1"/>
  <c r="P10" i="2"/>
  <c r="Q10" i="2" s="1"/>
  <c r="P266" i="2"/>
  <c r="Q266" i="2" s="1"/>
  <c r="P522" i="2"/>
  <c r="Q522" i="2" s="1"/>
  <c r="P778" i="2"/>
  <c r="Q778" i="2" s="1"/>
  <c r="P715" i="2"/>
  <c r="Q715" i="2" s="1"/>
  <c r="P34" i="2"/>
  <c r="Q34" i="2" s="1"/>
  <c r="P770" i="2"/>
  <c r="Q770" i="2" s="1"/>
  <c r="P205" i="2"/>
  <c r="Q205" i="2" s="1"/>
  <c r="P307" i="2"/>
  <c r="Q307" i="2" s="1"/>
  <c r="P572" i="2"/>
  <c r="Q572" i="2" s="1"/>
  <c r="P643" i="2"/>
  <c r="Q643" i="2" s="1"/>
  <c r="P131" i="2"/>
  <c r="Q131" i="2" s="1"/>
  <c r="P627" i="2"/>
  <c r="Q627" i="2" s="1"/>
  <c r="P348" i="2"/>
  <c r="Q348" i="2" s="1"/>
  <c r="P13" i="2"/>
  <c r="Q13" i="2" s="1"/>
  <c r="P269" i="2"/>
  <c r="Q269" i="2" s="1"/>
  <c r="P525" i="2"/>
  <c r="Q525" i="2" s="1"/>
  <c r="P781" i="2"/>
  <c r="Q781" i="2" s="1"/>
  <c r="P142" i="2"/>
  <c r="Q142" i="2" s="1"/>
  <c r="P398" i="2"/>
  <c r="Q398" i="2" s="1"/>
  <c r="P654" i="2"/>
  <c r="Q654" i="2" s="1"/>
  <c r="P127" i="2"/>
  <c r="Q127" i="2" s="1"/>
  <c r="P383" i="2"/>
  <c r="Q383" i="2" s="1"/>
  <c r="P639" i="2"/>
  <c r="Q639" i="2" s="1"/>
  <c r="P656" i="2"/>
  <c r="Q656" i="2" s="1"/>
  <c r="P176" i="2"/>
  <c r="Q176" i="2" s="1"/>
  <c r="P432" i="2"/>
  <c r="Q432" i="2" s="1"/>
  <c r="P33" i="2"/>
  <c r="Q33" i="2" s="1"/>
  <c r="P289" i="2"/>
  <c r="Q289" i="2" s="1"/>
  <c r="P545" i="2"/>
  <c r="Q545" i="2" s="1"/>
  <c r="P11" i="2"/>
  <c r="Q11" i="2" s="1"/>
  <c r="P692" i="2"/>
  <c r="Q692" i="2" s="1"/>
  <c r="P68" i="2"/>
  <c r="Q68" i="2" s="1"/>
  <c r="P324" i="2"/>
  <c r="Q324" i="2" s="1"/>
  <c r="P772" i="2"/>
  <c r="Q772" i="2" s="1"/>
  <c r="P133" i="2"/>
  <c r="Q133" i="2" s="1"/>
  <c r="P389" i="2"/>
  <c r="Q389" i="2" s="1"/>
  <c r="P757" i="2"/>
  <c r="Q757" i="2" s="1"/>
  <c r="P214" i="2"/>
  <c r="Q214" i="2" s="1"/>
  <c r="P470" i="2"/>
  <c r="Q470" i="2" s="1"/>
  <c r="P726" i="2"/>
  <c r="Q726" i="2" s="1"/>
  <c r="P39" i="2"/>
  <c r="Q39" i="2" s="1"/>
  <c r="P295" i="2"/>
  <c r="Q295" i="2" s="1"/>
  <c r="P551" i="2"/>
  <c r="Q551" i="2" s="1"/>
  <c r="P568" i="2"/>
  <c r="Q568" i="2" s="1"/>
  <c r="P104" i="2"/>
  <c r="Q104" i="2" s="1"/>
  <c r="P360" i="2"/>
  <c r="Q360" i="2" s="1"/>
  <c r="P744" i="2"/>
  <c r="Q744" i="2" s="1"/>
  <c r="P153" i="2"/>
  <c r="Q153" i="2" s="1"/>
  <c r="P409" i="2"/>
  <c r="Q409" i="2" s="1"/>
  <c r="P26" i="2"/>
  <c r="Q26" i="2" s="1"/>
  <c r="P282" i="2"/>
  <c r="Q282" i="2" s="1"/>
  <c r="P538" i="2"/>
  <c r="Q538" i="2" s="1"/>
  <c r="P794" i="2"/>
  <c r="Q794" i="2" s="1"/>
  <c r="P763" i="2"/>
  <c r="Q763" i="2" s="1"/>
  <c r="P371" i="2"/>
  <c r="Q371" i="2" s="1"/>
  <c r="P242" i="2"/>
  <c r="Q242" i="2" s="1"/>
  <c r="P339" i="2"/>
  <c r="Q339" i="2" s="1"/>
  <c r="P707" i="2"/>
  <c r="Q707" i="2" s="1"/>
  <c r="P316" i="2"/>
  <c r="Q316" i="2" s="1"/>
  <c r="P499" i="2"/>
  <c r="Q499" i="2" s="1"/>
  <c r="P179" i="2"/>
  <c r="Q179" i="2" s="1"/>
  <c r="P514" i="2"/>
  <c r="Q514" i="2" s="1"/>
  <c r="P402" i="2"/>
  <c r="Q402" i="2" s="1"/>
  <c r="P92" i="2"/>
  <c r="Q92" i="2" s="1"/>
  <c r="P604" i="2"/>
  <c r="Q604" i="2" s="1"/>
  <c r="P787" i="2"/>
  <c r="Q787" i="2" s="1"/>
  <c r="P275" i="2"/>
  <c r="Q275" i="2" s="1"/>
  <c r="P259" i="2"/>
  <c r="Q259" i="2" s="1"/>
  <c r="P626" i="2"/>
  <c r="Q626" i="2" s="1"/>
  <c r="P18" i="2"/>
  <c r="Q18" i="2" s="1"/>
  <c r="P418" i="2"/>
  <c r="Q418" i="2" s="1"/>
  <c r="P108" i="2"/>
  <c r="Q108" i="2" s="1"/>
  <c r="P364" i="2"/>
  <c r="Q364" i="2" s="1"/>
  <c r="P620" i="2"/>
  <c r="Q620" i="2" s="1"/>
  <c r="P29" i="2"/>
  <c r="Q29" i="2" s="1"/>
  <c r="P285" i="2"/>
  <c r="Q285" i="2" s="1"/>
  <c r="P541" i="2"/>
  <c r="Q541" i="2" s="1"/>
  <c r="P4" i="2"/>
  <c r="Q4" i="2" s="1"/>
  <c r="P158" i="2"/>
  <c r="Q158" i="2" s="1"/>
  <c r="P414" i="2"/>
  <c r="Q414" i="2" s="1"/>
  <c r="P670" i="2"/>
  <c r="Q670" i="2" s="1"/>
  <c r="P143" i="2"/>
  <c r="Q143" i="2" s="1"/>
  <c r="P399" i="2"/>
  <c r="Q399" i="2" s="1"/>
  <c r="P655" i="2"/>
  <c r="Q655" i="2" s="1"/>
  <c r="P688" i="2"/>
  <c r="Q688" i="2" s="1"/>
  <c r="P192" i="2"/>
  <c r="Q192" i="2" s="1"/>
  <c r="P464" i="2"/>
  <c r="Q464" i="2" s="1"/>
  <c r="P49" i="2"/>
  <c r="Q49" i="2" s="1"/>
  <c r="P305" i="2"/>
  <c r="Q305" i="2" s="1"/>
  <c r="P561" i="2"/>
  <c r="Q561" i="2" s="1"/>
  <c r="P155" i="2"/>
  <c r="Q155" i="2" s="1"/>
  <c r="P724" i="2"/>
  <c r="Q724" i="2" s="1"/>
  <c r="P84" i="2"/>
  <c r="Q84" i="2" s="1"/>
  <c r="P340" i="2"/>
  <c r="Q340" i="2" s="1"/>
  <c r="P597" i="2"/>
  <c r="Q597" i="2" s="1"/>
  <c r="P149" i="2"/>
  <c r="Q149" i="2" s="1"/>
  <c r="P405" i="2"/>
  <c r="Q405" i="2" s="1"/>
  <c r="P713" i="2"/>
  <c r="Q713" i="2" s="1"/>
  <c r="P230" i="2"/>
  <c r="Q230" i="2" s="1"/>
  <c r="P486" i="2"/>
  <c r="Q486" i="2" s="1"/>
  <c r="P742" i="2"/>
  <c r="Q742" i="2" s="1"/>
  <c r="P55" i="2"/>
  <c r="Q55" i="2" s="1"/>
  <c r="P311" i="2"/>
  <c r="Q311" i="2" s="1"/>
  <c r="P567" i="2"/>
  <c r="Q567" i="2" s="1"/>
  <c r="P648" i="2"/>
  <c r="Q648" i="2" s="1"/>
  <c r="P120" i="2"/>
  <c r="Q120" i="2" s="1"/>
  <c r="P376" i="2"/>
  <c r="Q376" i="2" s="1"/>
  <c r="P792" i="2"/>
  <c r="Q792" i="2" s="1"/>
  <c r="P169" i="2"/>
  <c r="Q169" i="2" s="1"/>
  <c r="P425" i="2"/>
  <c r="Q425" i="2" s="1"/>
  <c r="P42" i="2"/>
  <c r="Q42" i="2" s="1"/>
  <c r="P298" i="2"/>
  <c r="Q298" i="2" s="1"/>
  <c r="P554" i="2"/>
  <c r="Q554" i="2" s="1"/>
  <c r="P43" i="2"/>
  <c r="Q43" i="2" s="1"/>
  <c r="P779" i="2"/>
  <c r="Q779" i="2" s="1"/>
</calcChain>
</file>

<file path=xl/sharedStrings.xml><?xml version="1.0" encoding="utf-8"?>
<sst xmlns="http://schemas.openxmlformats.org/spreadsheetml/2006/main" count="131604" uniqueCount="10955">
  <si>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</si>
  <si>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</si>
  <si>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</si>
  <si>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</si>
  <si>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</si>
  <si>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</si>
  <si>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</si>
  <si>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</si>
  <si>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</si>
  <si>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</si>
  <si>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</si>
  <si>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</si>
  <si>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</si>
  <si>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</si>
  <si>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</si>
  <si>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</si>
  <si>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</si>
  <si>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</si>
  <si>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</si>
  <si>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</si>
  <si>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</si>
  <si>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</si>
  <si>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</si>
  <si>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</si>
  <si>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</si>
  <si>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</si>
  <si>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</si>
  <si>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</si>
  <si>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</si>
  <si>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</si>
  <si>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</si>
  <si>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</si>
  <si>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</si>
  <si>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</si>
  <si>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</si>
  <si>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</si>
  <si>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</si>
  <si>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</si>
  <si>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</si>
  <si>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</si>
  <si>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</si>
  <si>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</si>
  <si>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</si>
  <si>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</si>
  <si>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</si>
  <si>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</si>
  <si>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</si>
  <si>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</si>
  <si>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</si>
  <si>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</si>
  <si>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</si>
  <si>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</si>
  <si>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</si>
  <si>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</si>
  <si>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</si>
  <si>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</si>
  <si>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</si>
  <si>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</si>
  <si>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</si>
  <si>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</si>
  <si>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</si>
  <si>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</si>
  <si>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</si>
  <si>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</si>
  <si>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</si>
  <si>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</si>
  <si>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</si>
  <si>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</si>
  <si>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</si>
  <si>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</si>
  <si>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</si>
  <si>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</si>
  <si>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</si>
  <si>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</si>
  <si>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</si>
  <si>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</si>
  <si>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</si>
  <si>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</si>
  <si>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</si>
  <si>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</si>
  <si>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</si>
  <si>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</si>
  <si>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</si>
  <si>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</si>
  <si>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</si>
  <si>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</si>
  <si>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</si>
  <si>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</si>
  <si>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</si>
  <si>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</si>
  <si>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</si>
  <si>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</si>
  <si>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</si>
  <si>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</si>
  <si>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</si>
  <si>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</si>
  <si>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</si>
  <si>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</si>
  <si>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</si>
  <si>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</si>
  <si>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</si>
  <si>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</si>
  <si>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</si>
  <si>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</si>
  <si>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</si>
  <si>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</si>
  <si>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</si>
  <si>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</si>
  <si>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</si>
  <si>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</si>
  <si>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</si>
  <si>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</si>
  <si>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</si>
  <si>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</si>
  <si>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</si>
  <si>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</si>
  <si>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</si>
  <si>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</si>
  <si>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</si>
  <si>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</si>
  <si>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</si>
  <si>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</si>
  <si>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</si>
  <si>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</si>
  <si>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</si>
  <si>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</si>
  <si>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</si>
  <si>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</si>
  <si>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</si>
  <si>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</si>
  <si>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</si>
  <si>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</si>
  <si>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</si>
  <si>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</si>
  <si>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</si>
  <si>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</si>
  <si>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</si>
  <si>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</si>
  <si>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</si>
  <si>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</si>
  <si>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</si>
  <si>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</si>
  <si>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</si>
  <si>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</si>
  <si>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</si>
  <si>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</si>
  <si>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</si>
  <si>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</si>
  <si>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</si>
  <si>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</si>
  <si>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</si>
  <si>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</si>
  <si>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</si>
  <si>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</si>
  <si>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</si>
  <si>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</si>
  <si>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</si>
  <si>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</si>
  <si>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</si>
  <si>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</si>
  <si>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</si>
  <si>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</si>
  <si>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</si>
  <si>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</si>
  <si>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</si>
  <si>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</si>
  <si>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</si>
  <si>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</si>
  <si>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</si>
  <si>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</si>
  <si>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</si>
  <si>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</si>
  <si>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</si>
  <si>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</si>
  <si>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</si>
  <si>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</si>
  <si>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</si>
  <si>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</si>
  <si>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</si>
  <si>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</si>
  <si>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</si>
  <si>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</si>
  <si>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</si>
  <si>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</si>
  <si>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</si>
  <si>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</si>
  <si>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</si>
  <si>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</si>
  <si>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</si>
  <si>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</si>
  <si>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</si>
  <si>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</si>
  <si>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</si>
  <si>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</si>
  <si>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</si>
  <si>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</si>
  <si>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</si>
  <si>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</si>
  <si>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</si>
  <si>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</si>
  <si>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</si>
  <si>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</si>
  <si>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</si>
  <si>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</si>
  <si>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</si>
  <si>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</si>
  <si>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</si>
  <si>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</si>
  <si>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</si>
  <si>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</si>
  <si>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</si>
  <si>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</si>
  <si>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</si>
  <si>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</si>
  <si>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</si>
  <si>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</si>
  <si>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</si>
  <si>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</si>
  <si>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</si>
  <si>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</si>
  <si>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</si>
  <si>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</si>
  <si>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</si>
  <si>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</si>
  <si>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</si>
  <si>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</si>
  <si>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</si>
  <si>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</si>
  <si>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</si>
  <si>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</si>
  <si>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</si>
  <si>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</si>
  <si>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</si>
  <si>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</si>
  <si>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</si>
  <si>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</si>
  <si>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</si>
  <si>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</si>
  <si>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</si>
  <si>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</si>
  <si>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</si>
  <si>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</si>
  <si>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</si>
  <si>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</si>
  <si>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</si>
  <si>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</si>
  <si>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</si>
  <si>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</si>
  <si>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</si>
  <si>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</si>
  <si>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</si>
  <si>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</si>
  <si>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</si>
  <si>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</si>
  <si>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</si>
  <si>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</si>
  <si>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</si>
  <si>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</si>
  <si>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</si>
  <si>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</si>
  <si>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</si>
  <si>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</si>
  <si>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</si>
  <si>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</si>
  <si>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</si>
  <si>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</si>
  <si>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</si>
  <si>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</si>
  <si>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</si>
  <si>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</si>
  <si>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</si>
  <si>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</si>
  <si>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</si>
  <si>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</si>
  <si>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</si>
  <si>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</si>
  <si>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</si>
  <si>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</si>
  <si>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</si>
  <si>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</si>
  <si>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</si>
  <si>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</si>
  <si>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</si>
  <si>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</si>
  <si>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</si>
  <si>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</si>
  <si>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</si>
  <si>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</si>
  <si>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</si>
  <si>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</si>
  <si>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</si>
  <si>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</si>
  <si>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</si>
  <si>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</si>
  <si>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</si>
  <si>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</si>
  <si>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</si>
  <si>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</si>
  <si>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</si>
  <si>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</si>
  <si>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</si>
  <si>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</si>
  <si>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</si>
  <si>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</si>
  <si>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</si>
  <si>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</si>
  <si>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</si>
  <si>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</si>
  <si>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</si>
  <si>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</si>
  <si>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</si>
  <si>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</si>
  <si>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</si>
  <si>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</si>
  <si>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</si>
  <si>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</si>
  <si>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</si>
  <si>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</si>
  <si>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</si>
  <si>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</si>
  <si>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</si>
  <si>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</si>
  <si>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</si>
  <si>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</si>
  <si>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</si>
  <si>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</si>
  <si>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</si>
  <si>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</si>
  <si>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</si>
  <si>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</si>
  <si>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</si>
  <si>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</si>
  <si>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</si>
  <si>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</si>
  <si>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</si>
  <si>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</si>
  <si>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</si>
  <si>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</si>
  <si>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</si>
  <si>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</si>
  <si>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</si>
  <si>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</si>
  <si>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</si>
  <si>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</si>
  <si>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</si>
  <si>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</si>
  <si>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</si>
  <si>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</si>
  <si>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</si>
  <si>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</si>
  <si>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</si>
  <si>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</si>
  <si>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</si>
  <si>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</si>
  <si>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</si>
  <si>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</si>
  <si>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</si>
  <si>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</si>
  <si>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</si>
  <si>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</si>
  <si>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</si>
  <si>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</si>
  <si>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</si>
  <si>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</si>
  <si>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</si>
  <si>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</si>
  <si>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</si>
  <si>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</si>
  <si>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</si>
  <si>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</si>
  <si>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</si>
  <si>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</si>
  <si>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</si>
  <si>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</si>
  <si>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</si>
  <si>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</si>
  <si>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</si>
  <si>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</si>
  <si>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</si>
  <si>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</si>
  <si>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</si>
  <si>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</si>
  <si>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</si>
  <si>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</si>
  <si>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</si>
  <si>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</si>
  <si>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</si>
  <si>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</si>
  <si>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</si>
  <si>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</si>
  <si>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</si>
  <si>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</si>
  <si>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</si>
  <si>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</si>
  <si>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</si>
  <si>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</si>
  <si>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</si>
  <si>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</si>
  <si>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</si>
  <si>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</si>
  <si>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</si>
  <si>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</si>
  <si>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</si>
  <si>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</si>
  <si>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</si>
  <si>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</si>
  <si>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</si>
  <si>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</si>
  <si>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</si>
  <si>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</si>
  <si>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</si>
  <si>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</si>
  <si>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</si>
  <si>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</si>
  <si>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</si>
  <si>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</si>
  <si>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</si>
  <si>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</si>
  <si>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</si>
  <si>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</si>
  <si>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</si>
  <si>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</si>
  <si>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</si>
  <si>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</si>
  <si>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</si>
  <si>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</si>
  <si>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</si>
  <si>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</si>
  <si>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</si>
  <si>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</si>
  <si>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</si>
  <si>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</si>
  <si>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</si>
  <si>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</si>
  <si>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</si>
  <si>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</si>
  <si>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</si>
  <si>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</si>
  <si>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</si>
  <si>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</si>
  <si>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</si>
  <si>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</si>
  <si>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</si>
  <si>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</si>
  <si>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</si>
  <si>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</si>
  <si>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</si>
  <si>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</si>
  <si>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</si>
  <si>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</si>
  <si>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</si>
  <si>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</si>
  <si>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</si>
  <si>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</si>
  <si>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</si>
  <si>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</si>
  <si>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</si>
  <si>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</si>
  <si>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</si>
  <si>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</si>
  <si>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</si>
  <si>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</si>
  <si>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</si>
  <si>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</si>
  <si>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</si>
  <si>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</si>
  <si>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</si>
  <si>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</si>
  <si>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</si>
  <si>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</si>
  <si>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</si>
  <si>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</si>
  <si>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</si>
  <si>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</si>
  <si>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</si>
  <si>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</si>
  <si>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</si>
  <si>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</si>
  <si>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</si>
  <si>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</si>
  <si>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</si>
  <si>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</si>
  <si>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</si>
  <si>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</si>
  <si>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</si>
  <si>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</si>
  <si>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</si>
  <si>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</si>
  <si>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</si>
  <si>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</si>
  <si>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</si>
  <si>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</si>
  <si>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</si>
  <si>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</si>
  <si>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</si>
  <si>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</si>
  <si>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</si>
  <si>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</si>
  <si>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</si>
  <si>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</si>
  <si>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</si>
  <si>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</si>
  <si>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</si>
  <si>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</si>
  <si>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</si>
  <si>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</si>
  <si>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</si>
  <si>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</si>
  <si>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</si>
  <si>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</si>
  <si>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</si>
  <si>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</si>
  <si>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</si>
  <si>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</si>
  <si>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</si>
  <si>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</si>
  <si>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</si>
  <si>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</si>
  <si>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</si>
  <si>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</si>
  <si>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</si>
  <si>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</si>
  <si>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</si>
  <si>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</si>
  <si>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</si>
  <si>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</si>
  <si>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</si>
  <si>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</si>
  <si>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</si>
  <si>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</si>
  <si>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</si>
  <si>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</si>
  <si>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</si>
  <si>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</si>
  <si>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</si>
  <si>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</si>
  <si>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</si>
  <si>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</si>
  <si>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</si>
  <si>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</si>
  <si>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</si>
  <si>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</si>
  <si>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</si>
  <si>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</si>
  <si>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</si>
  <si>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</si>
  <si>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</si>
  <si>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</si>
  <si>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</si>
  <si>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</si>
  <si>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</si>
  <si>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</si>
  <si>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</si>
  <si>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</si>
  <si>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</si>
  <si>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</si>
  <si>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</si>
  <si>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</si>
  <si>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</si>
  <si>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</si>
  <si>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</si>
  <si>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</si>
  <si>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</si>
  <si>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</si>
  <si>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</si>
  <si>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</si>
  <si>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</si>
  <si>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</si>
  <si>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</si>
  <si>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</si>
  <si>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</si>
  <si>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</si>
  <si>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</si>
  <si>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</si>
  <si>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</si>
  <si>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</si>
  <si>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</si>
  <si>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</si>
  <si>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</si>
  <si>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</si>
  <si>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</si>
  <si>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</si>
  <si>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</si>
  <si>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</si>
  <si>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</si>
  <si>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</si>
  <si>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</si>
  <si>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</si>
  <si>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</si>
  <si>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</si>
  <si>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</si>
  <si>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</si>
  <si>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</si>
  <si>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</si>
  <si>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</si>
  <si>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</si>
  <si>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</si>
  <si>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</si>
  <si>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</si>
  <si>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</si>
  <si>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</si>
  <si>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</si>
  <si>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</si>
  <si>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</si>
  <si>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</si>
  <si>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</si>
  <si>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</si>
  <si>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</si>
  <si>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</si>
  <si>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</si>
  <si>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</si>
  <si>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</si>
  <si>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</si>
  <si>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</si>
  <si>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</si>
  <si>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</si>
  <si>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</si>
  <si>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</si>
  <si>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</si>
  <si>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</si>
  <si>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</si>
  <si>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</si>
  <si>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</si>
  <si>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</si>
  <si>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</si>
  <si>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</si>
  <si>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</si>
  <si>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</si>
  <si>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</si>
  <si>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</si>
  <si>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</si>
  <si>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</si>
  <si>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</si>
  <si>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</si>
  <si>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</si>
  <si>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</si>
  <si>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</si>
  <si>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</si>
  <si>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</si>
  <si>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</si>
  <si>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</si>
  <si>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</si>
  <si>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</si>
  <si>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</si>
  <si>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</si>
  <si>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</si>
  <si>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</si>
  <si>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</si>
  <si>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</si>
  <si>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</si>
  <si>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</si>
  <si>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</si>
  <si>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</si>
  <si>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</si>
  <si>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</si>
  <si>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</si>
  <si>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</si>
  <si>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</si>
  <si>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</si>
  <si>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</si>
  <si>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</si>
  <si>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</si>
  <si>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</si>
  <si>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</si>
  <si>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</si>
  <si>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</si>
  <si>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</si>
  <si>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</si>
  <si>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</si>
  <si>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</si>
  <si>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</si>
  <si>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</si>
  <si>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</si>
  <si>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</si>
  <si>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</si>
  <si>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</si>
  <si>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</si>
  <si>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</si>
  <si>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</si>
  <si>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</si>
  <si>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</si>
  <si>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</si>
  <si>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</si>
  <si>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</si>
  <si>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</si>
  <si>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</si>
  <si>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</si>
  <si>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</si>
  <si>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</si>
  <si>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</si>
  <si>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</si>
  <si>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</si>
  <si>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</si>
  <si>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</si>
  <si>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</si>
  <si>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</si>
  <si>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</si>
  <si>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</si>
  <si>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</si>
  <si>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</si>
  <si>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</si>
  <si>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</si>
  <si>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</si>
  <si>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</si>
  <si>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</si>
  <si>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</si>
  <si>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</si>
  <si>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</si>
  <si>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</si>
  <si>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</si>
  <si>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</si>
  <si>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</si>
  <si>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</si>
  <si>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</si>
  <si>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</si>
  <si>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</si>
  <si>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</si>
  <si>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</si>
  <si>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</si>
  <si>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</si>
  <si>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</si>
  <si>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</si>
  <si>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</si>
  <si>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</si>
  <si>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</si>
  <si>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</si>
  <si>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</si>
  <si>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</si>
  <si>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</si>
  <si>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</si>
  <si>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</si>
  <si>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</si>
  <si>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</si>
  <si>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</si>
  <si>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</si>
  <si>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</si>
  <si>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</si>
  <si>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</si>
  <si>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</si>
  <si>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</si>
  <si>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</si>
  <si>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</si>
  <si>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</si>
  <si>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</si>
  <si>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</si>
  <si>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</si>
  <si>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</si>
  <si>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</si>
  <si>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</si>
  <si>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</si>
  <si>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</si>
  <si>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</si>
  <si>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</si>
  <si>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</si>
  <si>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</si>
  <si>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</si>
  <si>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</si>
  <si>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</si>
  <si>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</si>
  <si>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</si>
  <si>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</si>
  <si>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</si>
  <si>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</si>
  <si>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</si>
  <si>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</si>
  <si>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</si>
  <si>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</si>
  <si>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</si>
  <si>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</si>
  <si>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</si>
  <si>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</si>
  <si>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</si>
  <si>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</si>
  <si>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</si>
  <si>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</si>
  <si>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</si>
  <si>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</si>
  <si>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</si>
  <si>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</si>
  <si>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</si>
  <si>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</si>
  <si>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</si>
  <si>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</si>
  <si>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</si>
  <si>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</si>
  <si>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</si>
  <si>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</si>
  <si>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</si>
  <si>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</si>
  <si>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</si>
  <si>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</si>
  <si>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</si>
  <si>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</si>
  <si>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</si>
  <si>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</si>
  <si>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</si>
  <si>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</si>
  <si>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</si>
  <si>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</si>
  <si>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</si>
  <si>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</si>
  <si>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</si>
  <si>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</si>
  <si>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</si>
  <si>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</si>
  <si>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</si>
  <si>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</si>
  <si>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</si>
  <si>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</si>
  <si>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</si>
  <si>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</si>
  <si>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</si>
  <si>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</si>
  <si>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</si>
  <si>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</si>
  <si>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</si>
  <si>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</si>
  <si>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</si>
  <si>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</si>
  <si>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</si>
  <si>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</si>
  <si>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</si>
  <si>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</si>
  <si>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</si>
  <si>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</si>
  <si>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</si>
  <si>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</si>
  <si>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</si>
  <si>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</si>
  <si>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</si>
  <si>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</si>
  <si>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</si>
  <si>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</si>
  <si>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</si>
  <si>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</si>
  <si>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</si>
  <si>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</si>
  <si>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</si>
  <si>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</si>
  <si>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</si>
  <si>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</si>
  <si>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</si>
  <si>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</si>
  <si>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</si>
  <si>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</si>
  <si>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</si>
  <si>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</si>
  <si>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</si>
  <si>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</si>
  <si>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</si>
  <si>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</si>
  <si>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</si>
  <si>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</si>
  <si>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</si>
  <si>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</si>
  <si>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</si>
  <si>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</si>
  <si>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</si>
  <si>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</si>
  <si>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</si>
  <si>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</si>
  <si>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</si>
  <si>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</si>
  <si>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</si>
  <si>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</si>
  <si>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</si>
  <si>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</si>
  <si>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</si>
  <si>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</si>
  <si>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</si>
  <si>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</si>
  <si>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</si>
  <si>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</si>
  <si>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</si>
  <si>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</si>
  <si>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</si>
  <si>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</si>
  <si>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</si>
  <si>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</si>
  <si>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</si>
  <si>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</si>
  <si>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</si>
  <si>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</si>
  <si>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</si>
  <si>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</si>
  <si>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</si>
  <si>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</si>
  <si>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</si>
  <si>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</si>
  <si>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</si>
  <si>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</si>
  <si>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</si>
  <si>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</si>
  <si>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</si>
  <si>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</si>
  <si>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</si>
  <si>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</si>
  <si>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</si>
  <si>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</si>
  <si>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</si>
  <si>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</si>
  <si>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</si>
  <si>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</si>
  <si>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</si>
  <si>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</si>
  <si>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</si>
  <si>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</si>
  <si>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</si>
  <si>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</si>
  <si>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</si>
  <si>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</si>
  <si>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</si>
  <si>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</si>
  <si>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</si>
  <si>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</si>
  <si>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</si>
  <si>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</si>
  <si>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</si>
  <si>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</si>
  <si>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</si>
  <si>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</si>
  <si>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</si>
  <si>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</si>
  <si>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</si>
  <si>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</si>
  <si>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</si>
  <si>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</si>
  <si>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</si>
  <si>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</si>
  <si>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</si>
  <si>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</si>
  <si>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</si>
  <si>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</si>
  <si>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</si>
  <si>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</si>
  <si>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</si>
  <si>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</si>
  <si>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</si>
  <si>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</si>
  <si>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</si>
  <si>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</si>
  <si>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</si>
  <si>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</si>
  <si>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</si>
  <si>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</si>
  <si>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</si>
  <si>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</si>
  <si>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</si>
  <si>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</si>
  <si>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</si>
  <si>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</si>
  <si>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</si>
  <si>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</si>
  <si>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</si>
  <si>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</si>
  <si>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</si>
  <si>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</si>
  <si>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</si>
  <si>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</si>
  <si>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</si>
  <si>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</si>
  <si>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</si>
  <si>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</si>
  <si>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</si>
  <si>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</si>
  <si>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</si>
  <si>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</si>
  <si>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</si>
  <si>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</si>
  <si>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</si>
  <si>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</si>
  <si>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</si>
  <si>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</si>
  <si>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</si>
  <si>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</si>
  <si>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</si>
  <si>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</si>
  <si>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</si>
  <si>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</si>
  <si>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</si>
  <si>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</si>
  <si>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</si>
  <si>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</si>
  <si>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</si>
  <si>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</si>
  <si>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</si>
  <si>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</si>
  <si>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</si>
  <si>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</si>
  <si>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</si>
  <si>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</si>
  <si>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</si>
  <si>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</si>
  <si>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</si>
  <si>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</si>
  <si>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</si>
  <si>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</si>
  <si>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</si>
  <si>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</si>
  <si>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</si>
  <si>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</si>
  <si>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</si>
  <si>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</si>
  <si>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</si>
  <si>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</si>
  <si>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</si>
  <si>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</si>
  <si>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</si>
  <si>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</si>
  <si>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</si>
  <si>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</si>
  <si>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</si>
  <si>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</si>
  <si>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</si>
  <si>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</si>
  <si>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</si>
  <si>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</si>
  <si>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</si>
  <si>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</si>
  <si>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</si>
  <si>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</si>
  <si>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</si>
  <si>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</si>
  <si>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</si>
  <si>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</si>
  <si>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</si>
  <si>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</si>
  <si>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</si>
  <si>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</si>
  <si>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</si>
  <si>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</si>
  <si>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</si>
  <si>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</si>
  <si>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</si>
  <si>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</si>
  <si>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</si>
  <si>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</si>
  <si>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</si>
  <si>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</si>
  <si>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</si>
  <si>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</si>
  <si>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</si>
  <si>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</si>
  <si>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</si>
  <si>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</si>
  <si>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</si>
  <si>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</si>
  <si>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</si>
  <si>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</si>
  <si>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</si>
  <si>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</si>
  <si>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</si>
  <si>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</si>
  <si>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</si>
  <si>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</si>
  <si>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</si>
  <si>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</si>
  <si>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</si>
  <si>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</si>
  <si>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</si>
  <si>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</si>
  <si>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</si>
  <si>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</si>
  <si>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</si>
  <si>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</si>
  <si>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</si>
  <si>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</si>
  <si>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</si>
  <si>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</si>
  <si>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</si>
  <si>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</si>
  <si>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</si>
  <si>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</si>
  <si>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</si>
  <si>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</si>
  <si>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</si>
  <si>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</si>
  <si>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</si>
  <si>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</si>
  <si>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</si>
  <si>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</si>
  <si>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</si>
  <si>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</si>
  <si>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</si>
  <si>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</si>
  <si>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</si>
  <si>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</si>
  <si>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</si>
  <si>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</si>
  <si>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</si>
  <si>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</si>
  <si>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</si>
  <si>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</si>
  <si>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</si>
  <si>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</si>
  <si>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</si>
  <si>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</si>
  <si>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</si>
  <si>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</si>
  <si>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</si>
  <si>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</si>
  <si>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</si>
  <si>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</si>
  <si>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</si>
  <si>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</si>
  <si>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</si>
  <si>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</si>
  <si>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</si>
  <si>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</si>
  <si>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</si>
  <si>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</si>
  <si>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</si>
  <si>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</si>
  <si>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</si>
  <si>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</si>
  <si>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</si>
  <si>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</si>
  <si>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</si>
  <si>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</si>
  <si>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</si>
  <si>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</si>
  <si>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</si>
  <si>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</si>
  <si>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</si>
  <si>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</si>
  <si>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</si>
  <si>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</si>
  <si>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</si>
  <si>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</si>
  <si>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</si>
  <si>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</si>
  <si>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</si>
  <si>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</si>
  <si>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</si>
  <si>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</si>
  <si>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</si>
  <si>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</si>
  <si>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</si>
  <si>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</si>
  <si>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</si>
  <si>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</si>
  <si>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</si>
  <si>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</si>
  <si>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</si>
  <si>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</si>
  <si>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</si>
  <si>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</si>
  <si>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</si>
  <si>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</si>
  <si>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</si>
  <si>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</si>
  <si>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</si>
  <si>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</si>
  <si>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</si>
  <si>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</si>
  <si>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</si>
  <si>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</si>
  <si>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</si>
  <si>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</si>
  <si>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</si>
  <si>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</si>
  <si>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</si>
  <si>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</si>
  <si>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</si>
  <si>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</si>
  <si>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</si>
  <si>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</si>
  <si>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</si>
  <si>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</si>
  <si>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</si>
  <si>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</si>
  <si>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</si>
  <si>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</si>
  <si>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</si>
  <si>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</si>
  <si>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</si>
  <si>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</si>
  <si>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</si>
  <si>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</si>
  <si>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</si>
  <si>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</si>
  <si>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</si>
  <si>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</si>
  <si>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</si>
  <si>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</si>
  <si>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</si>
  <si>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</si>
  <si>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</si>
  <si>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</si>
  <si>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</si>
  <si>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</si>
  <si>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</si>
  <si>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</si>
  <si>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</si>
  <si>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</si>
  <si>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</si>
  <si>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</si>
  <si>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</si>
  <si>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</si>
  <si>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</si>
  <si>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</si>
  <si>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</si>
  <si>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</si>
  <si>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</si>
  <si>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</si>
  <si>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</si>
  <si>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</si>
  <si>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</si>
  <si>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</si>
  <si>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</si>
  <si>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</si>
  <si>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</si>
  <si>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</si>
  <si>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</si>
  <si>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</si>
  <si>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</si>
  <si>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</si>
  <si>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</si>
  <si>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</si>
  <si>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</si>
  <si>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</si>
  <si>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</si>
  <si>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</si>
  <si>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</si>
  <si>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</si>
  <si>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</si>
  <si>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</si>
  <si>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</si>
  <si>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</si>
  <si>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</si>
  <si>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</si>
  <si>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</si>
  <si>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</si>
  <si>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</si>
  <si>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</si>
  <si>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</si>
  <si>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</si>
  <si>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</si>
  <si>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</si>
  <si>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</si>
  <si>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</si>
  <si>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</si>
  <si>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</si>
  <si>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</si>
  <si>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</si>
  <si>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</si>
  <si>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</si>
  <si>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</si>
  <si>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</si>
  <si>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</si>
  <si>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</si>
  <si>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</si>
  <si>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</si>
  <si>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</si>
  <si>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</si>
  <si>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</si>
  <si>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</si>
  <si>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</si>
  <si>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</si>
  <si>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</si>
  <si>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</si>
  <si>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</si>
  <si>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</si>
  <si>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</si>
  <si>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</si>
  <si>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</si>
  <si>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</si>
  <si>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</si>
  <si>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</si>
  <si>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</si>
  <si>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</si>
  <si>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</si>
  <si>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</si>
  <si>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</si>
  <si>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</si>
  <si>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</si>
  <si>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</si>
  <si>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</si>
  <si>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</si>
  <si>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</si>
  <si>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</si>
  <si>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</si>
  <si>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</si>
  <si>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</si>
  <si>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</si>
  <si>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</si>
  <si>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</si>
  <si>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</si>
  <si>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</si>
  <si>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</si>
  <si>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</si>
  <si>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</si>
  <si>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</si>
  <si>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</si>
  <si>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</si>
  <si>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</si>
  <si>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</si>
  <si>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</si>
  <si>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</si>
  <si>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</si>
  <si>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</si>
  <si>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</si>
  <si>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</si>
  <si>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</si>
  <si>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</si>
  <si>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</si>
  <si>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</si>
  <si>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</si>
  <si>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</si>
  <si>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</si>
  <si>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</si>
  <si>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</si>
  <si>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</si>
  <si>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</si>
  <si>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</si>
  <si>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</si>
  <si>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</si>
  <si>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</si>
  <si>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</si>
  <si>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</si>
  <si>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</si>
  <si>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</si>
  <si>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</si>
  <si>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</si>
  <si>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</si>
  <si>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</si>
  <si>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</si>
  <si>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</si>
  <si>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</si>
  <si>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</si>
  <si>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</si>
  <si>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</si>
  <si>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</si>
  <si>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</si>
  <si>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</si>
  <si>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</si>
  <si>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</si>
  <si>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</si>
  <si>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</si>
  <si>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</si>
  <si>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</si>
  <si>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</si>
  <si>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</si>
  <si>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</si>
  <si>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</si>
  <si>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</si>
  <si>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</si>
  <si>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</si>
  <si>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</si>
  <si>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</si>
  <si>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</si>
  <si>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</si>
  <si>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</si>
  <si>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</si>
  <si>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</si>
  <si>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</si>
  <si>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</si>
  <si>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</si>
  <si>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</si>
  <si>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</si>
  <si>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</si>
  <si>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</si>
  <si>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</si>
  <si>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</si>
  <si>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</si>
  <si>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</si>
  <si>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</si>
  <si>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</si>
  <si>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</si>
  <si>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</si>
  <si>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</si>
  <si>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</si>
  <si>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</si>
  <si>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</si>
  <si>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</si>
  <si>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</si>
  <si>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</si>
  <si>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</si>
  <si>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</si>
  <si>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</si>
  <si>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</si>
  <si>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</si>
  <si>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</si>
  <si>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</si>
  <si>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</si>
  <si>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</si>
  <si>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</si>
  <si>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</si>
  <si>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</si>
  <si>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</si>
  <si>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</si>
  <si>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</si>
  <si>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</si>
  <si>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</si>
  <si>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</si>
  <si>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</si>
  <si>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</si>
  <si>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</si>
  <si>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</si>
  <si>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</si>
  <si>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</si>
  <si>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</si>
  <si>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</si>
  <si>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</si>
  <si>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</si>
  <si>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</si>
  <si>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</si>
  <si>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</si>
  <si>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</si>
  <si>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</si>
  <si>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</si>
  <si>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</si>
  <si>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</si>
  <si>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</si>
  <si>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</si>
  <si>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</si>
  <si>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</si>
  <si>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</si>
  <si>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</si>
  <si>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</si>
  <si>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</si>
  <si>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</si>
  <si>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</si>
  <si>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</si>
  <si>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</si>
  <si>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</si>
  <si>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</si>
  <si>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</si>
  <si>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</si>
  <si>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</si>
  <si>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</si>
  <si>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</si>
  <si>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</si>
  <si>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</si>
  <si>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</si>
  <si>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</si>
  <si>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</si>
  <si>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</si>
  <si>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</si>
  <si>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</si>
  <si>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</si>
  <si>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</si>
  <si>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</si>
  <si>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</si>
  <si>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</si>
  <si>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</si>
  <si>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</si>
  <si>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</si>
  <si>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</si>
  <si>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</si>
  <si>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</si>
  <si>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</si>
  <si>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</si>
  <si>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</si>
  <si>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</si>
  <si>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</si>
  <si>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</si>
  <si>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</si>
  <si>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</si>
  <si>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</si>
  <si>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</si>
  <si>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</si>
  <si>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</si>
  <si>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</si>
  <si>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</si>
  <si>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</si>
  <si>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</si>
  <si>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</si>
  <si>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</si>
  <si>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</si>
  <si>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</si>
  <si>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</si>
  <si>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</si>
  <si>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</si>
  <si>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</si>
  <si>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</si>
  <si>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</si>
  <si>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</si>
  <si>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</si>
  <si>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</si>
  <si>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</si>
  <si>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</si>
  <si>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</si>
  <si>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</si>
  <si>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</si>
  <si>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</si>
  <si>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</si>
  <si>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</si>
  <si>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</si>
  <si>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</si>
  <si>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</si>
  <si>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</si>
  <si>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</si>
  <si>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</si>
  <si>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</si>
  <si>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</si>
  <si>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</si>
  <si>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</si>
  <si>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</si>
  <si>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</si>
  <si>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</si>
  <si>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</si>
  <si>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</si>
  <si>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</si>
  <si>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</si>
  <si>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</si>
  <si>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</si>
  <si>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</si>
  <si>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</si>
  <si>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</si>
  <si>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</si>
  <si>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</si>
  <si>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</si>
  <si>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</si>
  <si>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</si>
  <si>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</si>
  <si>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</si>
  <si>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</si>
  <si>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</si>
  <si>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</si>
  <si>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</si>
  <si>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</si>
  <si>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</si>
  <si>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</si>
  <si>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</si>
  <si>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</si>
  <si>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</si>
  <si>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</si>
  <si>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</si>
  <si>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</si>
  <si>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</si>
  <si>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</si>
  <si>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</si>
  <si>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</si>
  <si>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</si>
  <si>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</si>
  <si>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</si>
  <si>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</si>
  <si>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</si>
  <si>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</si>
  <si>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</si>
  <si>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</si>
  <si>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</si>
  <si>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</si>
  <si>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</si>
  <si>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</si>
  <si>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</si>
  <si>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</si>
  <si>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</si>
  <si>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</si>
  <si>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</si>
  <si>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</si>
  <si>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</si>
  <si>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</si>
  <si>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</si>
  <si>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</si>
  <si>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</si>
  <si>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</si>
  <si>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</si>
  <si>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</si>
  <si>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</si>
  <si>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</si>
  <si>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</si>
  <si>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</si>
  <si>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</si>
  <si>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</si>
  <si>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</si>
  <si>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</si>
  <si>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</si>
  <si>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</si>
  <si>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</si>
  <si>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</si>
  <si>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</si>
  <si>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</si>
  <si>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</si>
  <si>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</si>
  <si>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</si>
  <si>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</si>
  <si>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</si>
  <si>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</si>
  <si>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</si>
  <si>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</si>
  <si>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</si>
  <si>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</si>
  <si>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</si>
  <si>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</si>
  <si>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</si>
  <si>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</si>
  <si>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</si>
  <si>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</si>
  <si>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</si>
  <si>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</si>
  <si>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</si>
  <si>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</si>
  <si>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</si>
  <si>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</si>
  <si>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</si>
  <si>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</si>
  <si>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</si>
  <si>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</si>
  <si>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</si>
  <si>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</si>
  <si>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</si>
  <si>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</si>
  <si>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</si>
  <si>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</si>
  <si>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</si>
  <si>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</si>
  <si>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</si>
  <si>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</si>
  <si>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</si>
  <si>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</si>
  <si>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</si>
  <si>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</si>
  <si>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</si>
  <si>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</si>
  <si>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</si>
  <si>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</si>
  <si>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</si>
  <si>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</si>
  <si>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</si>
  <si>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</si>
  <si>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</si>
  <si>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</si>
  <si>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</si>
  <si>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</si>
  <si>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</si>
  <si>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</si>
  <si>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</si>
  <si>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</si>
  <si>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</si>
  <si>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</si>
  <si>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</si>
  <si>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</si>
  <si>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</si>
  <si>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</si>
  <si>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</si>
  <si>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</si>
  <si>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</si>
  <si>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</si>
  <si>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</si>
  <si>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</si>
  <si>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</si>
  <si>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</si>
  <si>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</si>
  <si>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</si>
  <si>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</si>
  <si>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</si>
  <si>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</si>
  <si>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</si>
  <si>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</si>
  <si>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</si>
  <si>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</si>
  <si>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</si>
  <si>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</si>
  <si>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</si>
  <si>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</si>
  <si>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</si>
  <si>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</si>
  <si>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</si>
  <si>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</si>
  <si>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</si>
  <si>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</si>
  <si>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</si>
  <si>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</si>
  <si>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</si>
  <si>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</si>
  <si>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</si>
  <si>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</si>
  <si>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</si>
  <si>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</si>
  <si>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</si>
  <si>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</si>
  <si>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</si>
  <si>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</si>
  <si>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</si>
  <si>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</si>
  <si>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</si>
  <si>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</si>
  <si>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</si>
  <si>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</si>
  <si>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</si>
  <si>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</si>
  <si>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</si>
  <si>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</si>
  <si>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</si>
  <si>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</si>
  <si>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</si>
  <si>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</si>
  <si>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</si>
  <si>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</si>
  <si>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</si>
  <si>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</si>
  <si>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</si>
  <si>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</si>
  <si>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</si>
  <si>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</si>
  <si>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</si>
  <si>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</si>
  <si>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</si>
  <si>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</si>
  <si>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</si>
  <si>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</si>
  <si>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</si>
  <si>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</si>
  <si>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</si>
  <si>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</si>
  <si>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</si>
  <si>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</si>
  <si>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</si>
  <si>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</si>
  <si>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</si>
  <si>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</si>
  <si>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</si>
  <si>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</si>
  <si>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</si>
  <si>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</si>
  <si>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</si>
  <si>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</si>
  <si>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</si>
  <si>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</si>
  <si>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</si>
  <si>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</si>
  <si>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</si>
  <si>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</si>
  <si>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</si>
  <si>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</si>
  <si>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</si>
  <si>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</si>
  <si>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</si>
  <si>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</si>
  <si>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</si>
  <si>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</si>
  <si>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</si>
  <si>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</si>
  <si>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</si>
  <si>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</si>
  <si>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</si>
  <si>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</si>
  <si>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</si>
  <si>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</si>
  <si>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</si>
  <si>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</si>
  <si>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</si>
  <si>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</si>
  <si>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</si>
  <si>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</si>
  <si>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</si>
  <si>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</si>
  <si>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</si>
  <si>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</si>
  <si>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</si>
  <si>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</si>
  <si>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</si>
  <si>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</si>
  <si>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</si>
  <si>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</si>
  <si>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</si>
  <si>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</si>
  <si>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</si>
  <si>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</si>
  <si>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</si>
  <si>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</si>
  <si>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</si>
  <si>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</si>
  <si>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</si>
  <si>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</si>
  <si>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</si>
  <si>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</si>
  <si>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</si>
  <si>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</si>
  <si>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</si>
  <si>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</si>
  <si>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</si>
  <si>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</si>
  <si>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</si>
  <si>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</si>
  <si>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</si>
  <si>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</si>
  <si>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</si>
  <si>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</si>
  <si>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</si>
  <si>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</si>
  <si>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</si>
  <si>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</si>
  <si>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</si>
  <si>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</si>
  <si>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</si>
  <si>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</si>
  <si>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</si>
  <si>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</si>
  <si>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</si>
  <si>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</si>
  <si>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</si>
  <si>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</si>
  <si>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</si>
  <si>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</si>
  <si>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</si>
  <si>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</si>
  <si>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</si>
  <si>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</si>
  <si>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</si>
  <si>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</si>
  <si>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</si>
  <si>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</si>
  <si>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</si>
  <si>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</si>
  <si>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</si>
  <si>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</si>
  <si>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</si>
  <si>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</si>
  <si>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</si>
  <si>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</si>
  <si>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</si>
  <si>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</si>
  <si>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</si>
  <si>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</si>
  <si>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</si>
  <si>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</si>
  <si>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</si>
  <si>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</si>
  <si>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</si>
  <si>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</si>
  <si>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</si>
  <si>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</si>
  <si>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</si>
  <si>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</si>
  <si>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</si>
  <si>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</si>
  <si>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</si>
  <si>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</si>
  <si>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</si>
  <si>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</si>
  <si>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</si>
  <si>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</si>
  <si>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</si>
  <si>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</si>
  <si>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</si>
  <si>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</si>
  <si>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</si>
  <si>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</si>
  <si>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</si>
  <si>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</si>
  <si>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</si>
  <si>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</si>
  <si>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</si>
  <si>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</si>
  <si>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</si>
  <si>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</si>
  <si>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</si>
  <si>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</si>
  <si>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</si>
  <si>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</si>
  <si>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</si>
  <si>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</si>
  <si>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</si>
  <si>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</si>
  <si>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</si>
  <si>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</si>
  <si>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</si>
  <si>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</si>
  <si>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</si>
  <si>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</si>
  <si>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</si>
  <si>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</si>
  <si>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</si>
  <si>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</si>
  <si>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</si>
  <si>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</si>
  <si>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</si>
  <si>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</si>
  <si>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</si>
  <si>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</si>
  <si>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</si>
  <si>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</si>
  <si>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</si>
  <si>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</si>
  <si>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</si>
  <si>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</si>
  <si>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</si>
  <si>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</si>
  <si>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</si>
  <si>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</si>
  <si>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</si>
  <si>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</si>
  <si>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</si>
  <si>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</si>
  <si>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</si>
  <si>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</si>
  <si>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</si>
  <si>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</si>
  <si>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</si>
  <si>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</si>
  <si>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</si>
  <si>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</si>
  <si>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</si>
  <si>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</si>
  <si>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</si>
  <si>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</si>
  <si>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</si>
  <si>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</si>
  <si>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</si>
  <si>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</si>
  <si>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</si>
  <si>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</si>
  <si>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</si>
  <si>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</si>
  <si>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</si>
  <si>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</si>
  <si>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</si>
  <si>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</si>
  <si>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</si>
  <si>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</si>
  <si>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</si>
  <si>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</si>
  <si>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</si>
  <si>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</si>
  <si>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</si>
  <si>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</si>
  <si>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</si>
  <si>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</si>
  <si>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</si>
  <si>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</si>
  <si>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</si>
  <si>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</si>
  <si>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</si>
  <si>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</si>
  <si>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</si>
  <si>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</si>
  <si>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</si>
  <si>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</si>
  <si>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</si>
  <si>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</si>
  <si>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</si>
  <si>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</si>
  <si>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</si>
  <si>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</si>
  <si>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</si>
  <si>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</si>
  <si>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</si>
  <si>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</si>
  <si>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</si>
  <si>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</si>
  <si>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</si>
  <si>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</si>
  <si>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</si>
  <si>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</si>
  <si>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</si>
  <si>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</si>
  <si>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</si>
  <si>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</si>
  <si>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</si>
  <si>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</si>
  <si>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</si>
  <si>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</si>
  <si>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</si>
  <si>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</si>
  <si>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</si>
  <si>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</si>
  <si>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</si>
  <si>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</si>
  <si>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</si>
  <si>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</si>
  <si>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</si>
  <si>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</si>
  <si>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</si>
  <si>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</si>
  <si>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</si>
  <si>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</si>
  <si>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</si>
  <si>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</si>
  <si>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</si>
  <si>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</si>
  <si>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</si>
  <si>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</si>
  <si>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</si>
  <si>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</si>
  <si>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</si>
  <si>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</si>
  <si>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</si>
  <si>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</si>
  <si>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</si>
  <si>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</si>
  <si>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</si>
  <si>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</si>
  <si>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</si>
  <si>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</si>
  <si>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</si>
  <si>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</si>
  <si>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</si>
  <si>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</si>
  <si>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</si>
  <si>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</si>
  <si>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</si>
  <si>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</si>
  <si>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</si>
  <si>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</si>
  <si>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</si>
  <si>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</si>
  <si>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</si>
  <si>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</si>
  <si>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</si>
  <si>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</si>
  <si>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</si>
  <si>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</si>
  <si>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</si>
  <si>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</si>
  <si>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</si>
  <si>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</si>
  <si>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</si>
  <si>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</si>
  <si>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</si>
  <si>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</si>
  <si>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</si>
  <si>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</si>
  <si>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</si>
  <si>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</si>
  <si>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</si>
  <si>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</si>
  <si>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</si>
  <si>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</si>
  <si>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</si>
  <si>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</si>
  <si>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</si>
  <si>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</si>
  <si>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</si>
  <si>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</si>
  <si>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</si>
  <si>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</si>
  <si>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</si>
  <si>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</si>
  <si>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</si>
  <si>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</si>
  <si>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</si>
  <si>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</si>
  <si>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</si>
  <si>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</si>
  <si>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</si>
  <si>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</si>
  <si>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</si>
  <si>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</si>
  <si>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</si>
  <si>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</si>
  <si>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</si>
  <si>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</si>
  <si>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</si>
  <si>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</si>
  <si>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</si>
  <si>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</si>
  <si>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</si>
  <si>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</si>
  <si>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</si>
  <si>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</si>
  <si>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</si>
  <si>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</si>
  <si>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</si>
  <si>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</si>
  <si>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</si>
  <si>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</si>
  <si>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</si>
  <si>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</si>
  <si>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</si>
  <si>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</si>
  <si>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</si>
  <si>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</si>
  <si>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</si>
  <si>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</si>
  <si>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</si>
  <si>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</si>
  <si>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</si>
  <si>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</si>
  <si>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</si>
  <si>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</si>
  <si>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</si>
  <si>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</si>
  <si>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</si>
  <si>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</si>
  <si>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</si>
  <si>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</si>
  <si>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</si>
  <si>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</si>
  <si>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</si>
  <si>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</si>
  <si>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</si>
  <si>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</si>
  <si>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</si>
  <si>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</si>
  <si>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</si>
  <si>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</si>
  <si>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</si>
  <si>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</si>
  <si>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</si>
  <si>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</si>
  <si>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</si>
  <si>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</si>
  <si>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</si>
  <si>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</si>
  <si>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</si>
  <si>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</si>
  <si>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</si>
  <si>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</si>
  <si>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</si>
  <si>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</si>
  <si>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</si>
  <si>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</si>
  <si>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</si>
  <si>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</si>
  <si>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</si>
  <si>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</si>
  <si>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</si>
  <si>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</si>
  <si>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</si>
  <si>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</si>
  <si>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</si>
  <si>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</si>
  <si>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</si>
  <si>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</si>
  <si>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</si>
  <si>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</si>
  <si>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</si>
  <si>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</si>
  <si>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</si>
  <si>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</si>
  <si>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</si>
  <si>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</si>
  <si>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</si>
  <si>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</si>
  <si>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</si>
  <si>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</si>
  <si>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</si>
  <si>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</si>
  <si>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</si>
  <si>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</si>
  <si>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</si>
  <si>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</si>
  <si>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</si>
  <si>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</si>
  <si>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</si>
  <si>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</si>
  <si>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</si>
  <si>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</si>
  <si>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</si>
  <si>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</si>
  <si>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</si>
  <si>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</si>
  <si>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</si>
  <si>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</si>
  <si>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</si>
  <si>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</si>
  <si>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</si>
  <si>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</si>
  <si>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</si>
  <si>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</si>
  <si>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</si>
  <si>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</si>
  <si>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</si>
  <si>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</si>
  <si>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</si>
  <si>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</si>
  <si>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</si>
  <si>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</si>
  <si>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</si>
  <si>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</si>
  <si>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</si>
  <si>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</si>
  <si>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</si>
  <si>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</si>
  <si>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</si>
  <si>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</si>
  <si>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</si>
  <si>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</si>
  <si>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</si>
  <si>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</si>
  <si>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</si>
  <si>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</si>
  <si>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</si>
  <si>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</si>
  <si>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</si>
  <si>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</si>
  <si>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</si>
  <si>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</si>
  <si>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</si>
  <si>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</si>
  <si>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</si>
  <si>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</si>
  <si>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</si>
  <si>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</si>
  <si>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</si>
  <si>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</si>
  <si>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</si>
  <si>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</si>
  <si>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</si>
  <si>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</si>
  <si>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</si>
  <si>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</si>
  <si>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</si>
  <si>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</si>
  <si>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</si>
  <si>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</si>
  <si>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</si>
  <si>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</si>
  <si>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</si>
  <si>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</si>
  <si>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</si>
  <si>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</si>
  <si>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</si>
  <si>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</si>
  <si>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</si>
  <si>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</si>
  <si>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</si>
  <si>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</si>
  <si>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</si>
  <si>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</si>
  <si>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</si>
  <si>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</si>
  <si>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</si>
  <si>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</si>
  <si>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</si>
  <si>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</si>
  <si>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</si>
  <si>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</si>
  <si>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</si>
  <si>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</si>
  <si>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</si>
  <si>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</si>
  <si>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</si>
  <si>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</si>
  <si>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</si>
  <si>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</si>
  <si>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</si>
  <si>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</si>
  <si>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</si>
  <si>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</si>
  <si>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</si>
  <si>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</si>
  <si>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</si>
  <si>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</si>
  <si>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</si>
  <si>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</si>
  <si>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</si>
  <si>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</si>
  <si>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</si>
  <si>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</si>
  <si>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</si>
  <si>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</si>
  <si>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</si>
  <si>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</si>
  <si>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</si>
  <si>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</si>
  <si>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</si>
  <si>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</si>
  <si>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</si>
  <si>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</si>
  <si>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</si>
  <si>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</si>
  <si>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</si>
  <si>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</si>
  <si>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</si>
  <si>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</si>
  <si>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</si>
  <si>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</si>
  <si>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</si>
  <si>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</si>
  <si>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</si>
  <si>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</si>
  <si>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</si>
  <si>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</si>
  <si>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</si>
  <si>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</si>
  <si>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</si>
  <si>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</si>
  <si>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</si>
  <si>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</si>
  <si>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</si>
  <si>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</si>
  <si>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</si>
  <si>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</si>
  <si>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</si>
  <si>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</si>
  <si>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</si>
  <si>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</si>
  <si>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</si>
  <si>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</si>
  <si>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</si>
  <si>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</si>
  <si>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</si>
  <si>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</si>
  <si>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</si>
  <si>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</si>
  <si>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</si>
  <si>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</si>
  <si>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</si>
  <si>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</si>
  <si>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</si>
  <si>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</si>
  <si>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</si>
  <si>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</si>
  <si>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</si>
  <si>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</si>
  <si>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</si>
  <si>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</si>
  <si>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</si>
  <si>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</si>
  <si>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</si>
  <si>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</si>
  <si>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</si>
  <si>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</si>
  <si>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</si>
  <si>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</si>
  <si>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</si>
  <si>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</si>
  <si>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</si>
  <si>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</si>
  <si>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</si>
  <si>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</si>
  <si>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</si>
  <si>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</si>
  <si>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</si>
  <si>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</si>
  <si>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</si>
  <si>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</si>
  <si>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</si>
  <si>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</si>
  <si>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</si>
  <si>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</si>
  <si>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</si>
  <si>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</si>
  <si>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</si>
  <si>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</si>
  <si>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</si>
  <si>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</si>
  <si>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</si>
  <si>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</si>
  <si>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</si>
  <si>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</si>
  <si>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</si>
  <si>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</si>
  <si>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</si>
  <si>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</si>
  <si>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</si>
  <si>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</si>
  <si>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</si>
  <si>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</si>
  <si>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</si>
  <si>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</si>
  <si>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</si>
  <si>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</si>
  <si>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</si>
  <si>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</si>
  <si>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</si>
  <si>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</si>
  <si>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</si>
  <si>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</si>
  <si>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</si>
  <si>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</si>
  <si>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</si>
  <si>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</si>
  <si>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</si>
  <si>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</si>
  <si>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</si>
  <si>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</si>
  <si>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</si>
  <si>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</si>
  <si>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</si>
  <si>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</si>
  <si>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</si>
  <si>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</si>
  <si>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</si>
  <si>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</si>
  <si>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</si>
  <si>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</si>
  <si>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</si>
  <si>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</si>
  <si>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</si>
  <si>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</si>
  <si>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</si>
  <si>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</si>
  <si>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</si>
  <si>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</si>
  <si>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</si>
  <si>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</si>
  <si>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</si>
  <si>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</si>
  <si>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</si>
  <si>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</si>
  <si>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</si>
  <si>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</si>
  <si>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</si>
  <si>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</si>
  <si>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</si>
  <si>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</si>
  <si>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</si>
  <si>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</si>
  <si>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</si>
  <si>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</si>
  <si>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</si>
  <si>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</si>
  <si>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</si>
  <si>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</si>
  <si>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</si>
  <si>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</si>
  <si>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</si>
  <si>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</si>
  <si>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</si>
  <si>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</si>
  <si>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</si>
  <si>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</si>
  <si>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</si>
  <si>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</si>
  <si>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</si>
  <si>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</si>
  <si>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</si>
  <si>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</si>
  <si>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</si>
  <si>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</si>
  <si>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</si>
  <si>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</si>
  <si>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</si>
  <si>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</si>
  <si>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</si>
  <si>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</si>
  <si>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</si>
  <si>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</si>
  <si>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</si>
  <si>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</si>
  <si>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</si>
  <si>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</si>
  <si>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</si>
  <si>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</si>
  <si>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</si>
  <si>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</si>
  <si>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</si>
  <si>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</si>
  <si>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</si>
  <si>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</si>
  <si>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</si>
  <si>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</si>
  <si>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</si>
  <si>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</si>
  <si>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</si>
  <si>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</si>
  <si>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</si>
  <si>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</si>
  <si>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</si>
  <si>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</si>
  <si>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</si>
  <si>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</si>
  <si>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</si>
  <si>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</si>
  <si>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</si>
  <si>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</si>
  <si>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</si>
  <si>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</si>
  <si>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</si>
  <si>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</si>
  <si>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</si>
  <si>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</si>
  <si>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</si>
  <si>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</si>
  <si>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</si>
  <si>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</si>
  <si>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</si>
  <si>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</si>
  <si>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</si>
  <si>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</si>
  <si>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</si>
  <si>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</si>
  <si>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</si>
  <si>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</si>
  <si>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</si>
  <si>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</si>
  <si>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</si>
  <si>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</si>
  <si>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</si>
  <si>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</si>
  <si>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</si>
  <si>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</si>
  <si>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</si>
  <si>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</si>
  <si>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</si>
  <si>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</si>
  <si>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</si>
  <si>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</si>
  <si>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</si>
  <si>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</si>
  <si>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</si>
  <si>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</si>
  <si>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</si>
  <si>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</si>
  <si>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</si>
  <si>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</si>
  <si>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</si>
  <si>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</si>
  <si>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</si>
  <si>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</si>
  <si>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</si>
  <si>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</si>
  <si>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</si>
  <si>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</si>
  <si>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</si>
  <si>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</si>
  <si>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</si>
  <si>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</si>
  <si>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</si>
  <si>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</si>
  <si>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</si>
  <si>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</si>
  <si>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</si>
  <si>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</si>
  <si>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</si>
  <si>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</si>
  <si>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</si>
  <si>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</si>
  <si>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</si>
  <si>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</si>
  <si>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</si>
  <si>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</si>
  <si>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</si>
  <si>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</si>
  <si>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</si>
  <si>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</si>
  <si>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</si>
  <si>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</si>
  <si>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</si>
  <si>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</si>
  <si>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</si>
  <si>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</si>
  <si>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</si>
  <si>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</si>
  <si>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</si>
  <si>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</si>
  <si>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</si>
  <si>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</si>
  <si>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</si>
  <si>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</si>
  <si>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</si>
  <si>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</si>
  <si>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</si>
  <si>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</si>
  <si>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</si>
  <si>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</si>
  <si>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</si>
  <si>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</si>
  <si>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</si>
  <si>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</si>
  <si>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</si>
  <si>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</si>
  <si>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</si>
  <si>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</si>
  <si>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</si>
  <si>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</si>
  <si>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</si>
  <si>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</si>
  <si>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</si>
  <si>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</si>
  <si>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</si>
  <si>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</si>
  <si>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</si>
  <si>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</si>
  <si>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</si>
  <si>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</si>
  <si>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</si>
  <si>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</si>
  <si>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</si>
  <si>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</si>
  <si>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</si>
  <si>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</si>
  <si>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</si>
  <si>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</si>
  <si>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</si>
  <si>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</si>
  <si>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</si>
  <si>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</si>
  <si>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</si>
  <si>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</si>
  <si>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</si>
  <si>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</si>
  <si>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</si>
  <si>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</si>
  <si>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</si>
  <si>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</si>
  <si>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</si>
  <si>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</si>
  <si>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</si>
  <si>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</si>
  <si>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</si>
  <si>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</si>
  <si>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</si>
  <si>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</si>
  <si>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</si>
  <si>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</si>
  <si>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</si>
  <si>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</si>
  <si>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</si>
  <si>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</si>
  <si>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</si>
  <si>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</si>
  <si>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</si>
  <si>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</si>
  <si>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</si>
  <si>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</si>
  <si>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</si>
  <si>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</si>
  <si>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</si>
  <si>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</si>
  <si>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</si>
  <si>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</si>
  <si>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</si>
  <si>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</si>
  <si>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</si>
  <si>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</si>
  <si>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</si>
  <si>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</si>
  <si>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</si>
  <si>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</si>
  <si>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</si>
  <si>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</si>
  <si>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</si>
  <si>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</si>
  <si>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</si>
  <si>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</si>
  <si>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</si>
  <si>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</si>
  <si>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</si>
  <si>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</si>
  <si>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</si>
  <si>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</si>
  <si>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</si>
  <si>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</si>
  <si>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</si>
  <si>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</si>
  <si>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</si>
  <si>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</si>
  <si>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</si>
  <si>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</si>
  <si>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</si>
  <si>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</si>
  <si>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</si>
  <si>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</si>
  <si>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</si>
  <si>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</si>
  <si>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</si>
  <si>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</si>
  <si>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</si>
  <si>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</si>
  <si>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</si>
  <si>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</si>
  <si>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</si>
  <si>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</si>
  <si>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</si>
  <si>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</si>
  <si>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</si>
  <si>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</si>
  <si>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</si>
  <si>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</si>
  <si>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</si>
  <si>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</si>
  <si>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</si>
  <si>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</si>
  <si>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</si>
  <si>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</si>
  <si>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</si>
  <si>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</si>
  <si>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</si>
  <si>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</si>
  <si>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</si>
  <si>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</si>
  <si>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</si>
  <si>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</si>
  <si>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</si>
  <si>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</si>
  <si>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</si>
  <si>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</si>
  <si>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</si>
  <si>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</si>
  <si>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</si>
  <si>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</si>
  <si>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</si>
  <si>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</si>
  <si>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</si>
  <si>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</si>
  <si>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</si>
  <si>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</si>
  <si>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</si>
  <si>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</si>
  <si>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</si>
  <si>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</si>
  <si>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</si>
  <si>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</si>
  <si>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</si>
  <si>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</si>
  <si>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</si>
  <si>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</si>
  <si>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</si>
  <si>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</si>
  <si>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</si>
  <si>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</si>
  <si>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</si>
  <si>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</si>
  <si>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</si>
  <si>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</si>
  <si>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</si>
  <si>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</si>
  <si>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</si>
  <si>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</si>
  <si>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</si>
  <si>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</si>
  <si>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</si>
  <si>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</si>
  <si>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</si>
  <si>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</si>
  <si>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</si>
  <si>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</si>
  <si>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</si>
  <si>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</si>
  <si>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</si>
  <si>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</si>
  <si>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</si>
  <si>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</si>
  <si>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</si>
  <si>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</si>
  <si>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</si>
  <si>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</si>
  <si>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</si>
  <si>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</si>
  <si>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</si>
  <si>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</si>
  <si>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</si>
  <si>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</si>
  <si>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</si>
  <si>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</si>
  <si>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</si>
  <si>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</si>
  <si>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</si>
  <si>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</si>
  <si>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</si>
  <si>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</si>
  <si>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</si>
  <si>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</si>
  <si>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</si>
  <si>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</si>
  <si>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</si>
  <si>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</si>
  <si>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</si>
  <si>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</si>
  <si>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</si>
  <si>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</si>
  <si>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</si>
  <si>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</si>
  <si>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</si>
  <si>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</si>
  <si>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</si>
  <si>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</si>
  <si>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</si>
  <si>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</si>
  <si>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</si>
  <si>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</si>
  <si>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</si>
  <si>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</si>
  <si>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</si>
  <si>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</si>
  <si>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</si>
  <si>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</si>
  <si>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</si>
  <si>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</si>
  <si>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</si>
  <si>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</si>
  <si>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</si>
  <si>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</si>
  <si>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</si>
  <si>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</si>
  <si>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</si>
  <si>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</si>
  <si>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</si>
  <si>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</si>
  <si>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</si>
  <si>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</si>
  <si>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</si>
  <si>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</si>
  <si>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</si>
  <si>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</si>
  <si>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</si>
  <si>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</si>
  <si>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</si>
  <si>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</si>
  <si>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</si>
  <si>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</si>
  <si>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</si>
  <si>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</si>
  <si>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</si>
  <si>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</si>
  <si>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</si>
  <si>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</si>
  <si>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</si>
  <si>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</si>
  <si>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</si>
  <si>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</si>
  <si>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</si>
  <si>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</si>
  <si>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</si>
  <si>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</si>
  <si>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</si>
  <si>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</si>
  <si>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</si>
  <si>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</si>
  <si>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</si>
  <si>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</si>
  <si>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</si>
  <si>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</si>
  <si>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</si>
  <si>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</si>
  <si>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</si>
  <si>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</si>
  <si>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</si>
  <si>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</si>
  <si>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</si>
  <si>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</si>
  <si>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</si>
  <si>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</si>
  <si>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</si>
  <si>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</si>
  <si>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</si>
  <si>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</si>
  <si>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</si>
  <si>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</si>
  <si>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</si>
  <si>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</si>
  <si>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</si>
  <si>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</si>
  <si>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</si>
  <si>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</si>
  <si>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</si>
  <si>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</si>
  <si>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</si>
  <si>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</si>
  <si>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</si>
  <si>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</si>
  <si>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</si>
  <si>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</si>
  <si>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</si>
  <si>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</si>
  <si>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</si>
  <si>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</si>
  <si>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</si>
  <si>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</si>
  <si>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</si>
  <si>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</si>
  <si>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</si>
  <si>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</si>
  <si>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</si>
  <si>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</si>
  <si>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</si>
  <si>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</si>
  <si>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</si>
  <si>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</si>
  <si>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</si>
  <si>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</si>
  <si>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</si>
  <si>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</si>
  <si>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</si>
  <si>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</si>
  <si>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</si>
  <si>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</si>
  <si>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</si>
  <si>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</si>
  <si>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</si>
  <si>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</si>
  <si>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</si>
  <si>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</si>
  <si>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</si>
  <si>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</si>
  <si>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</si>
  <si>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</si>
  <si>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</si>
  <si>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</si>
  <si>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</si>
  <si>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</si>
  <si>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</si>
  <si>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</si>
  <si>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</si>
  <si>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</si>
  <si>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</si>
  <si>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</si>
  <si>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</si>
  <si>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</si>
  <si>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</si>
  <si>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</si>
  <si>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</si>
  <si>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</si>
  <si>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</si>
  <si>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</si>
  <si>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</si>
  <si>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</si>
  <si>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</si>
  <si>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</si>
  <si>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</si>
  <si>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</si>
  <si>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</si>
  <si>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</si>
  <si>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</si>
  <si>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</si>
  <si>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</si>
  <si>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</si>
  <si>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</si>
  <si>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</si>
  <si>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</si>
  <si>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</si>
  <si>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</si>
  <si>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</si>
  <si>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</si>
  <si>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</si>
  <si>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</si>
  <si>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</si>
  <si>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</si>
  <si>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</si>
  <si>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</si>
  <si>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</si>
  <si>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</si>
  <si>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</si>
  <si>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</si>
  <si>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</si>
  <si>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</si>
  <si>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</si>
  <si>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</si>
  <si>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</si>
  <si>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</si>
  <si>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</si>
  <si>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</si>
  <si>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</si>
  <si>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</si>
  <si>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</si>
  <si>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</si>
  <si>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</si>
  <si>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</si>
  <si>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</si>
  <si>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</si>
  <si>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</si>
  <si>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</si>
  <si>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</si>
  <si>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</si>
  <si>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</si>
  <si>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</si>
  <si>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</si>
  <si>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</si>
  <si>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</si>
  <si>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</si>
  <si>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</si>
  <si>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</si>
  <si>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</si>
  <si>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</si>
  <si>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</si>
  <si>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</si>
  <si>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</si>
  <si>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</si>
  <si>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</si>
  <si>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</si>
  <si>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</si>
  <si>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</si>
  <si>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</si>
  <si>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</si>
  <si>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</si>
  <si>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</si>
  <si>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</si>
  <si>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</si>
  <si>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</si>
  <si>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</si>
  <si>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</si>
  <si>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</si>
  <si>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</si>
  <si>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</si>
  <si>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</si>
  <si>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</si>
  <si>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</si>
  <si>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</si>
  <si>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</si>
  <si>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</si>
  <si>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</si>
  <si>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</si>
  <si>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</si>
  <si>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</si>
  <si>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</si>
  <si>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</si>
  <si>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</si>
  <si>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</si>
  <si>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</si>
  <si>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</si>
  <si>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</si>
  <si>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</si>
  <si>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</si>
  <si>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</si>
  <si>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</si>
  <si>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</si>
  <si>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</si>
  <si>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</si>
  <si>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</si>
  <si>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</si>
  <si>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</si>
  <si>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</si>
  <si>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</si>
  <si>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</si>
  <si>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</si>
  <si>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</si>
  <si>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</si>
  <si>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</si>
  <si>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</si>
  <si>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</si>
  <si>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</si>
  <si>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</si>
  <si>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</si>
  <si>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</si>
  <si>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</si>
  <si>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</si>
  <si>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</si>
  <si>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</si>
  <si>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</si>
  <si>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</si>
  <si>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</si>
  <si>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</si>
  <si>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</si>
  <si>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</si>
  <si>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</si>
  <si>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</si>
  <si>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</si>
  <si>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</si>
  <si>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</si>
  <si>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</si>
  <si>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</si>
  <si>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</si>
  <si>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</si>
  <si>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</si>
  <si>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</si>
  <si>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</si>
  <si>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</si>
  <si>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</si>
  <si>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</si>
  <si>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</si>
  <si>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</si>
  <si>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</si>
  <si>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</si>
  <si>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</si>
  <si>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</si>
  <si>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</si>
  <si>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</si>
  <si>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</si>
  <si>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</si>
  <si>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</si>
  <si>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</si>
  <si>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</si>
  <si>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</si>
  <si>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</si>
  <si>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</si>
  <si>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</si>
  <si>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</si>
  <si>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</si>
  <si>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</si>
  <si>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</si>
  <si>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</si>
  <si>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</si>
  <si>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</si>
  <si>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</si>
  <si>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</si>
  <si>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</si>
  <si>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</si>
  <si>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</si>
  <si>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</si>
  <si>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</si>
  <si>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</si>
  <si>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</si>
  <si>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</si>
  <si>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</si>
  <si>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</si>
  <si>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</si>
  <si>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</si>
  <si>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</si>
  <si>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</si>
  <si>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</si>
  <si>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</si>
  <si>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</si>
  <si>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</si>
  <si>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</si>
  <si>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</si>
  <si>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</si>
  <si>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</si>
  <si>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</si>
  <si>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</si>
  <si>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</si>
  <si>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</si>
  <si>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</si>
  <si>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</si>
  <si>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</si>
  <si>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</si>
  <si>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</si>
  <si>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</si>
  <si>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</si>
  <si>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</si>
  <si>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</si>
  <si>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</si>
  <si>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</si>
  <si>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</si>
  <si>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</si>
  <si>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</si>
  <si>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</si>
  <si>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</si>
  <si>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</si>
  <si>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</si>
  <si>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</si>
  <si>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</si>
  <si>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</si>
  <si>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</si>
  <si>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</si>
  <si>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</si>
  <si>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</si>
  <si>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</si>
  <si>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</si>
  <si>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</si>
  <si>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</si>
  <si>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</si>
  <si>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</si>
  <si>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</si>
  <si>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</si>
  <si>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</si>
  <si>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</si>
  <si>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</si>
  <si>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</si>
  <si>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</si>
  <si>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</si>
  <si>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</si>
  <si>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</si>
  <si>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</si>
  <si>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</si>
  <si>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</si>
  <si>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</si>
  <si>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</si>
  <si>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</si>
  <si>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</si>
  <si>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</si>
  <si>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</si>
  <si>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</si>
  <si>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</si>
  <si>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</si>
  <si>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</si>
  <si>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</si>
  <si>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</si>
  <si>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</si>
  <si>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</si>
  <si>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</si>
  <si>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</si>
  <si>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</si>
  <si>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</si>
  <si>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</si>
  <si>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</si>
  <si>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</si>
  <si>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</si>
  <si>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</si>
  <si>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</si>
  <si>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</si>
  <si>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</si>
  <si>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</si>
  <si>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</si>
  <si>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</si>
  <si>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</si>
  <si>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</si>
  <si>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</si>
  <si>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</si>
  <si>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</si>
  <si>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</si>
  <si>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</si>
  <si>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</si>
  <si>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</si>
  <si>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</si>
  <si>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</si>
  <si>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</si>
  <si>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</si>
  <si>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</si>
  <si>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</si>
  <si>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</si>
  <si>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</si>
  <si>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</si>
  <si>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</si>
  <si>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</si>
  <si>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</si>
  <si>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</si>
  <si>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</si>
  <si>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</si>
  <si>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</si>
  <si>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</si>
  <si>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</si>
  <si>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</si>
  <si>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</si>
  <si>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</si>
  <si>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</si>
  <si>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</si>
  <si>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</si>
  <si>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</si>
  <si>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</si>
  <si>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</si>
  <si>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</si>
  <si>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</si>
  <si>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</si>
  <si>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</si>
  <si>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</si>
  <si>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</si>
  <si>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</si>
  <si>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</si>
  <si>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</si>
  <si>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</si>
  <si>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</si>
  <si>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</si>
  <si>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</si>
  <si>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</si>
  <si>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</si>
  <si>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</si>
  <si>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</si>
  <si>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</si>
  <si>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</si>
  <si>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</si>
  <si>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</si>
  <si>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</si>
  <si>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</si>
  <si>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</si>
  <si>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</si>
  <si>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</si>
  <si>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</si>
  <si>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</si>
  <si>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</si>
  <si>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</si>
  <si>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</si>
  <si>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</si>
  <si>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</si>
  <si>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</si>
  <si>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</si>
  <si>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</si>
  <si>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</si>
  <si>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</si>
  <si>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</si>
  <si>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</si>
  <si>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</si>
  <si>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</si>
  <si>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</si>
  <si>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</si>
  <si>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</si>
  <si>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</si>
  <si>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</si>
  <si>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</si>
  <si>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</si>
  <si>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</si>
  <si>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</si>
  <si>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</si>
  <si>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</si>
  <si>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</si>
  <si>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</si>
  <si>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</si>
  <si>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</si>
  <si>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</si>
  <si>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</si>
  <si>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</si>
  <si>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</si>
  <si>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</si>
  <si>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</si>
  <si>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</si>
  <si>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</si>
  <si>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</si>
  <si>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</si>
  <si>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</si>
  <si>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</si>
  <si>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</si>
  <si>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</si>
  <si>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</si>
  <si>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</si>
  <si>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</si>
  <si>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</si>
  <si>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</si>
  <si>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</si>
  <si>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</si>
  <si>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</si>
  <si>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</si>
  <si>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</si>
  <si>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</si>
  <si>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</si>
  <si>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</si>
  <si>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</si>
  <si>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</si>
  <si>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</si>
  <si>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</si>
  <si>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</si>
  <si>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</si>
  <si>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</si>
  <si>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</si>
  <si>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</si>
  <si>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</si>
  <si>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</si>
  <si>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</si>
  <si>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</si>
  <si>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</si>
  <si>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</si>
  <si>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</si>
  <si>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</si>
  <si>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</si>
  <si>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</si>
  <si>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</si>
  <si>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</si>
  <si>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</si>
  <si>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</si>
  <si>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</si>
  <si>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</si>
  <si>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</si>
  <si>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</si>
  <si>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</si>
  <si>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</si>
  <si>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</si>
  <si>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</si>
  <si>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</si>
  <si>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</si>
  <si>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</si>
  <si>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</si>
  <si>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</si>
  <si>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</si>
  <si>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</si>
  <si>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</si>
  <si>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</si>
  <si>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</si>
  <si>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</si>
  <si>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</si>
  <si>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</si>
  <si>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</si>
  <si>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</si>
  <si>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</si>
  <si>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</si>
  <si>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</si>
  <si>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</si>
  <si>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</si>
  <si>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</si>
  <si>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</si>
  <si>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</si>
  <si>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</si>
  <si>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</si>
  <si>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</si>
  <si>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</si>
  <si>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</si>
  <si>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</si>
  <si>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</si>
  <si>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</si>
  <si>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</si>
  <si>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</si>
  <si>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</si>
  <si>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</si>
  <si>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</si>
  <si>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</si>
  <si>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</si>
  <si>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</si>
  <si>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</si>
  <si>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</si>
  <si>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</si>
  <si>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</si>
  <si>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</si>
  <si>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</si>
  <si>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</si>
  <si>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</si>
  <si>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</si>
  <si>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</si>
  <si>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</si>
  <si>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</si>
  <si>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</si>
  <si>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</si>
  <si>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</si>
  <si>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</si>
  <si>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</si>
  <si>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</si>
  <si>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</si>
  <si>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</si>
  <si>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</si>
  <si>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</si>
  <si>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</si>
  <si>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</si>
  <si>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</si>
  <si>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</si>
  <si>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</si>
  <si>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</si>
  <si>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</si>
  <si>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</si>
  <si>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</si>
  <si>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</si>
  <si>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</si>
  <si>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</si>
  <si>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</si>
  <si>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</si>
  <si>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</si>
  <si>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</si>
  <si>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</si>
  <si>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</si>
  <si>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</si>
  <si>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</si>
  <si>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</si>
  <si>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</si>
  <si>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</si>
  <si>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</si>
  <si>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</si>
  <si>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</si>
  <si>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</si>
  <si>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</si>
  <si>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</si>
  <si>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</si>
  <si>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</si>
  <si>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</si>
  <si>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</si>
  <si>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</si>
  <si>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</si>
  <si>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</si>
  <si>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</si>
  <si>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</si>
  <si>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</si>
  <si>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</si>
  <si>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</si>
  <si>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</si>
  <si>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</si>
  <si>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</si>
  <si>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</si>
  <si>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</si>
  <si>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</si>
  <si>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</si>
  <si>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</si>
  <si>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</si>
  <si>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</si>
  <si>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</si>
  <si>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</si>
  <si>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</si>
  <si>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</si>
  <si>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</si>
  <si>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</si>
  <si>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</si>
  <si>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</si>
  <si>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</si>
  <si>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</si>
  <si>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</si>
  <si>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</si>
  <si>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</si>
  <si>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</si>
  <si>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</si>
  <si>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</si>
  <si>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</si>
  <si>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</si>
  <si>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</si>
  <si>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</si>
  <si>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</si>
  <si>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</si>
  <si>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</si>
  <si>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</si>
  <si>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</si>
  <si>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</si>
  <si>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</si>
  <si>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</si>
  <si>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</si>
  <si>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</si>
  <si>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</si>
  <si>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</si>
  <si>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</si>
  <si>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</si>
  <si>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</si>
  <si>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</si>
  <si>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</si>
  <si>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</si>
  <si>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</si>
  <si>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</si>
  <si>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</si>
  <si>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</si>
  <si>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</si>
  <si>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</si>
  <si>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</si>
  <si>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</si>
  <si>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</si>
  <si>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</si>
  <si>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</si>
  <si>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</si>
  <si>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</si>
  <si>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</si>
  <si>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</si>
  <si>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</si>
  <si>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</si>
  <si>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</si>
  <si>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</si>
  <si>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</si>
  <si>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</si>
  <si>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</si>
  <si>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</si>
  <si>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</si>
  <si>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</si>
  <si>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</si>
  <si>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</si>
  <si>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</si>
  <si>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</si>
  <si>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</si>
  <si>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</si>
  <si>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</si>
  <si>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</si>
  <si>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</si>
  <si>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</si>
  <si>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</si>
  <si>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</si>
  <si>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</si>
  <si>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</si>
  <si>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</si>
  <si>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</si>
  <si>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</si>
  <si>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</si>
  <si>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</si>
  <si>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</si>
  <si>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</si>
  <si>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</si>
  <si>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</si>
  <si>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</si>
  <si>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</si>
  <si>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</si>
  <si>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</si>
  <si>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</si>
  <si>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</si>
  <si>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</si>
  <si>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</si>
  <si>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</si>
  <si>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</si>
  <si>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</si>
  <si>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</si>
  <si>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</si>
  <si>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</si>
  <si>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</si>
  <si>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</si>
  <si>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</si>
  <si>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</si>
  <si>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</si>
  <si>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</si>
  <si>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</si>
  <si>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</si>
  <si>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</si>
  <si>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</si>
  <si>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</si>
  <si>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</si>
  <si>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</si>
  <si>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</si>
  <si>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</si>
  <si>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</si>
  <si>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</si>
  <si>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</si>
  <si>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</si>
  <si>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</si>
  <si>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</si>
  <si>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</si>
  <si>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</si>
  <si>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</si>
  <si>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</si>
  <si>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</si>
  <si>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</si>
  <si>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</si>
  <si>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</si>
  <si>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</si>
  <si>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</si>
  <si>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</si>
  <si>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</si>
  <si>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</si>
  <si>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</si>
  <si>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</si>
  <si>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</si>
  <si>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</si>
  <si>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</si>
  <si>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</si>
  <si>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</si>
  <si>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</si>
  <si>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</si>
  <si>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</si>
  <si>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</si>
  <si>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</si>
  <si>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</si>
  <si>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</si>
  <si>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</si>
  <si>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</si>
  <si>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</si>
  <si>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</si>
  <si>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</si>
  <si>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</si>
  <si>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</si>
  <si>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</si>
  <si>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</si>
  <si>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</si>
  <si>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</si>
  <si>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</si>
  <si>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</si>
  <si>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</si>
  <si>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</si>
  <si>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</si>
  <si>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</si>
  <si>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</si>
  <si>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</si>
  <si>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</si>
  <si>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</si>
  <si>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</si>
  <si>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</si>
  <si>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</si>
  <si>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</si>
  <si>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</si>
  <si>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</si>
  <si>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</si>
  <si>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</si>
  <si>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</si>
  <si>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</si>
  <si>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</si>
  <si>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</si>
  <si>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</si>
  <si>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</si>
  <si>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</si>
  <si>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</si>
  <si>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</si>
  <si>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</si>
  <si>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</si>
  <si>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</si>
  <si>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</si>
  <si>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</si>
  <si>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</si>
  <si>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</si>
  <si>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</si>
  <si>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</si>
  <si>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</si>
  <si>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</si>
  <si>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</si>
  <si>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</si>
  <si>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</si>
  <si>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</si>
  <si>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</si>
  <si>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</si>
  <si>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</si>
  <si>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</si>
  <si>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</si>
  <si>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</si>
  <si>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</si>
  <si>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</si>
  <si>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</si>
  <si>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</si>
  <si>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</si>
  <si>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</si>
  <si>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</si>
  <si>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</si>
  <si>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</si>
  <si>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</si>
  <si>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</si>
  <si>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</si>
  <si>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</si>
  <si>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</si>
  <si>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</si>
  <si>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</si>
  <si>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</si>
  <si>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</si>
  <si>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</si>
  <si>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</si>
  <si>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</si>
  <si>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</si>
  <si>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</si>
  <si>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</si>
  <si>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</si>
  <si>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</si>
  <si>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</si>
  <si>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</si>
  <si>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</si>
  <si>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</si>
  <si>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</si>
  <si>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</si>
  <si>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</si>
  <si>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</si>
  <si>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</si>
  <si>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</si>
  <si>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</si>
  <si>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</si>
  <si>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</si>
  <si>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</si>
  <si>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</si>
  <si>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</si>
  <si>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</si>
  <si>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</si>
  <si>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</si>
  <si>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</si>
  <si>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</si>
  <si>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</si>
  <si>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</si>
  <si>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</si>
  <si>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</si>
  <si>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</si>
  <si>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</si>
  <si>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</si>
  <si>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</si>
  <si>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</si>
  <si>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</si>
  <si>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</si>
  <si>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</si>
  <si>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</si>
  <si>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</si>
  <si>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</si>
  <si>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</si>
  <si>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</si>
  <si>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</si>
  <si>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</si>
  <si>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</si>
  <si>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</si>
  <si>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</si>
  <si>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</si>
  <si>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</si>
  <si>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</si>
  <si>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</si>
  <si>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</si>
  <si>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</si>
  <si>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</si>
  <si>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</si>
  <si>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</si>
  <si>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</si>
  <si>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</si>
  <si>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</si>
  <si>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</si>
  <si>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</si>
  <si>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</si>
  <si>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</si>
  <si>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</si>
  <si>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</si>
  <si>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</si>
  <si>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</si>
  <si>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</si>
  <si>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</si>
  <si>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</si>
  <si>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</si>
  <si>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</si>
  <si>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</si>
  <si>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</si>
  <si>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</si>
  <si>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</si>
  <si>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</si>
  <si>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</si>
  <si>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</si>
  <si>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</si>
  <si>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</si>
  <si>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</si>
  <si>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</si>
  <si>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</si>
  <si>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</si>
  <si>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</si>
  <si>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</si>
  <si>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</si>
  <si>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</si>
  <si>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</si>
  <si>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</si>
  <si>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</si>
  <si>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</si>
  <si>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</si>
  <si>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</si>
  <si>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</si>
  <si>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</si>
  <si>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</si>
  <si>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</si>
  <si>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</si>
  <si>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</si>
  <si>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</si>
  <si>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</si>
  <si>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</si>
  <si>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</si>
  <si>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</si>
  <si>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</si>
  <si>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</si>
  <si>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</si>
  <si>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</si>
  <si>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</si>
  <si>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</si>
  <si>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</si>
  <si>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</si>
  <si>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</si>
  <si>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</si>
  <si>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</si>
  <si>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</si>
  <si>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</si>
  <si>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</si>
  <si>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</si>
  <si>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</si>
  <si>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</si>
  <si>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</si>
  <si>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</si>
  <si>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</si>
  <si>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</si>
  <si>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</si>
  <si>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</si>
  <si>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</si>
  <si>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</si>
  <si>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</si>
  <si>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</si>
  <si>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</si>
  <si>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</si>
  <si>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</si>
  <si>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</si>
  <si>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</si>
  <si>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</si>
  <si>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</si>
  <si>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</si>
  <si>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</si>
  <si>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</si>
  <si>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</si>
  <si>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</si>
  <si>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</si>
  <si>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</si>
  <si>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</si>
  <si>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</si>
  <si>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</si>
  <si>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</si>
  <si>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</si>
  <si>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</si>
  <si>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</si>
  <si>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</si>
  <si>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</si>
  <si>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</si>
  <si>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</si>
  <si>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</si>
  <si>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</si>
  <si>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</si>
  <si>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</si>
  <si>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</si>
  <si>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</si>
  <si>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</si>
  <si>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</si>
  <si>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</si>
  <si>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</si>
  <si>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</si>
  <si>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</si>
  <si>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</si>
  <si>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</si>
  <si>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</si>
  <si>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</si>
  <si>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</si>
  <si>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</si>
  <si>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</si>
  <si>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</si>
  <si>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</si>
  <si>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</si>
  <si>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</si>
  <si>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</si>
  <si>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</si>
  <si>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</si>
  <si>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</si>
  <si>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</si>
  <si>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</si>
  <si>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</si>
  <si>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</si>
  <si>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</si>
  <si>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</si>
  <si>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</si>
  <si>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</si>
  <si>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</si>
  <si>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</si>
  <si>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</si>
  <si>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</si>
  <si>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</si>
  <si>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</si>
  <si>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</si>
  <si>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</si>
  <si>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</si>
  <si>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</si>
  <si>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</si>
  <si>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</si>
  <si>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</si>
  <si>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</si>
  <si>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</si>
  <si>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</si>
  <si>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</si>
  <si>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</si>
  <si>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</si>
  <si>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</si>
  <si>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</si>
  <si>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</si>
  <si>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</si>
  <si>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</si>
  <si>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</si>
  <si>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</si>
  <si>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</si>
  <si>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</si>
  <si>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</si>
  <si>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</si>
  <si>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</si>
  <si>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</si>
  <si>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</si>
  <si>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</si>
  <si>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</si>
  <si>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</si>
  <si>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</si>
  <si>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</si>
  <si>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</si>
  <si>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</si>
  <si>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</si>
  <si>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</si>
  <si>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</si>
  <si>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</si>
  <si>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</si>
  <si>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</si>
  <si>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</si>
  <si>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</si>
  <si>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</si>
  <si>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</si>
  <si>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</si>
  <si>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</si>
  <si>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</si>
  <si>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</si>
  <si>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</si>
  <si>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</si>
  <si>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</si>
  <si>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</si>
  <si>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</si>
  <si>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</si>
  <si>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</si>
  <si>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</si>
  <si>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</si>
  <si>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</si>
  <si>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</si>
  <si>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</si>
  <si>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</si>
  <si>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</si>
  <si>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</si>
  <si>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</si>
  <si>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</si>
  <si>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</si>
  <si>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</si>
  <si>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</si>
  <si>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</si>
  <si>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</si>
  <si>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</si>
  <si>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</si>
  <si>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</si>
  <si>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</si>
  <si>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</si>
  <si>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</si>
  <si>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</si>
  <si>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</si>
  <si>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</si>
  <si>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</si>
  <si>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</si>
  <si>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</si>
  <si>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</si>
  <si>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</si>
  <si>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</si>
  <si>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</si>
  <si>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</si>
  <si>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</si>
  <si>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</si>
  <si>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</si>
  <si>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</si>
  <si>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</si>
  <si>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</si>
  <si>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</si>
  <si>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</si>
  <si>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</si>
  <si>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</si>
  <si>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</si>
  <si>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</si>
  <si>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</si>
  <si>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</si>
  <si>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</si>
  <si>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</si>
  <si>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</si>
  <si>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</si>
  <si>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</si>
  <si>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</si>
  <si>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</si>
  <si>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</si>
  <si>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</si>
  <si>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</si>
  <si>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</si>
  <si>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</si>
  <si>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</si>
  <si>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</si>
  <si>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</si>
  <si>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</si>
  <si>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</si>
  <si>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</si>
  <si>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</si>
  <si>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</si>
  <si>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</si>
  <si>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</si>
  <si>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</si>
  <si>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</si>
  <si>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</si>
  <si>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</si>
  <si>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</si>
  <si>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</si>
  <si>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</si>
  <si>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</si>
  <si>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</si>
  <si>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</si>
  <si>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</si>
  <si>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</si>
  <si>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</si>
  <si>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</si>
  <si>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</si>
  <si>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</si>
  <si>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</si>
  <si>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</si>
  <si>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</si>
  <si>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</si>
  <si>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</si>
  <si>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</si>
  <si>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</si>
  <si>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</si>
  <si>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</si>
  <si>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</si>
  <si>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</si>
  <si>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</si>
  <si>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</si>
  <si>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</si>
  <si>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</si>
  <si>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</si>
  <si>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</si>
  <si>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</si>
  <si>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</si>
  <si>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</si>
  <si>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</si>
  <si>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</si>
  <si>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</si>
  <si>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</si>
  <si>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</si>
  <si>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</si>
  <si>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</si>
  <si>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</si>
  <si>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</si>
  <si>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</si>
  <si>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</si>
  <si>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</si>
  <si>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</si>
  <si>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</si>
  <si>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</si>
  <si>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</si>
  <si>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</si>
  <si>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</si>
  <si>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</si>
  <si>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</si>
  <si>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</si>
  <si>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</si>
  <si>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</si>
  <si>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</si>
  <si>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</si>
  <si>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</si>
  <si>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</si>
  <si>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</si>
  <si>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</si>
  <si>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</si>
  <si>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</si>
  <si>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</si>
  <si>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</si>
  <si>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</si>
  <si>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</si>
  <si>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</si>
  <si>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</si>
  <si>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</si>
  <si>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</si>
  <si>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</si>
  <si>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</si>
  <si>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</si>
  <si>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</si>
  <si>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</si>
  <si>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</si>
  <si>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</si>
  <si>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</si>
  <si>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</si>
  <si>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</si>
  <si>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</si>
  <si>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</si>
  <si>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</si>
  <si>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</si>
  <si>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</si>
  <si>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</si>
  <si>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</si>
  <si>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</si>
  <si>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</si>
  <si>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</si>
  <si>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</si>
  <si>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</si>
  <si>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</si>
  <si>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</si>
  <si>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</si>
  <si>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</si>
  <si>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</si>
  <si>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</si>
  <si>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</si>
  <si>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</si>
  <si>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</si>
  <si>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</si>
  <si>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</si>
  <si>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</si>
  <si>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</si>
  <si>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</si>
  <si>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</si>
  <si>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</si>
  <si>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</si>
  <si>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</si>
  <si>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</si>
  <si>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</si>
  <si>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</si>
  <si>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</si>
  <si>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</si>
  <si>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</si>
  <si>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</si>
  <si>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</si>
  <si>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</si>
  <si>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</si>
  <si>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</si>
  <si>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</si>
  <si>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</si>
  <si>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</si>
  <si>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</si>
  <si>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</si>
  <si>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</si>
  <si>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</si>
  <si>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</si>
  <si>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</si>
  <si>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</si>
  <si>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</si>
  <si>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</si>
  <si>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</si>
  <si>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</si>
  <si>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</si>
  <si>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</si>
  <si>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</si>
  <si>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</si>
  <si>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</si>
  <si>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</si>
  <si>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</si>
  <si>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</si>
  <si>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</si>
  <si>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</si>
  <si>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</si>
  <si>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</si>
  <si>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</si>
  <si>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</si>
  <si>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</si>
  <si>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</si>
  <si>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</si>
  <si>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</si>
  <si>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</si>
  <si>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</si>
  <si>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</si>
  <si>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</si>
  <si>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</si>
  <si>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</si>
  <si>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</si>
  <si>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</si>
  <si>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</si>
  <si>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</si>
  <si>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</si>
  <si>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</si>
  <si>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</si>
  <si>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</si>
  <si>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</si>
  <si>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</si>
  <si>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</si>
  <si>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</si>
  <si>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</si>
  <si>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</si>
  <si>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</si>
  <si>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</si>
  <si>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</si>
  <si>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</si>
  <si>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</si>
  <si>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</si>
  <si>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</si>
  <si>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</si>
  <si>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</si>
  <si>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</si>
  <si>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</si>
  <si>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</si>
  <si>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</si>
  <si>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</si>
  <si>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</si>
  <si>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</si>
  <si>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</si>
  <si>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</si>
  <si>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</si>
  <si>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</si>
  <si>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</si>
  <si>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</si>
  <si>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</si>
  <si>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</si>
  <si>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</si>
  <si>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</si>
  <si>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</si>
  <si>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</si>
  <si>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</si>
  <si>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</si>
  <si>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</si>
  <si>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</si>
  <si>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</si>
  <si>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</si>
  <si>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</si>
  <si>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</si>
  <si>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</si>
  <si>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</si>
  <si>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</si>
  <si>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</si>
  <si>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</si>
  <si>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</si>
  <si>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</si>
  <si>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</si>
  <si>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</si>
  <si>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</si>
  <si>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</si>
  <si>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</si>
  <si>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</si>
  <si>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</si>
  <si>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</si>
  <si>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</si>
  <si>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</si>
  <si>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</si>
  <si>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</si>
  <si>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</si>
  <si>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</si>
  <si>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</si>
  <si>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</si>
  <si>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</si>
  <si>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</si>
  <si>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</si>
  <si>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</si>
  <si>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</si>
  <si>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</si>
  <si>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</si>
  <si>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</si>
  <si>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</si>
  <si>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</si>
  <si>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</si>
  <si>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</si>
  <si>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</si>
  <si>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</si>
  <si>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</si>
  <si>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</si>
  <si>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</si>
  <si>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</si>
  <si>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</si>
  <si>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</si>
  <si>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</si>
  <si>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</si>
  <si>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</si>
  <si>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</si>
  <si>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</si>
  <si>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</si>
  <si>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</si>
  <si>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</si>
  <si>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</si>
  <si>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</si>
  <si>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</si>
  <si>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</si>
  <si>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</si>
  <si>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</si>
  <si>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</si>
  <si>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</si>
  <si>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</si>
  <si>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</si>
  <si>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</si>
  <si>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</si>
  <si>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</si>
  <si>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</si>
  <si>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</si>
  <si>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</si>
  <si>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</si>
  <si>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</si>
  <si>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</si>
  <si>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</si>
  <si>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</si>
  <si>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</si>
  <si>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</si>
  <si>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</si>
  <si>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</si>
  <si>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</si>
  <si>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</si>
  <si>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</si>
  <si>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</si>
  <si>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</si>
  <si>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</si>
  <si>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</si>
  <si>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</si>
  <si>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</si>
  <si>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</si>
  <si>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</si>
  <si>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</si>
  <si>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</si>
  <si>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</si>
  <si>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</si>
  <si>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</si>
  <si>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</si>
  <si>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</si>
  <si>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</si>
  <si>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</si>
  <si>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</si>
  <si>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</si>
  <si>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</si>
  <si>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</si>
  <si>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</si>
  <si>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</si>
  <si>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</si>
  <si>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</si>
  <si>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</si>
  <si>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</si>
  <si>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</si>
  <si>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</si>
  <si>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</si>
  <si>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</si>
  <si>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</si>
  <si>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</si>
  <si>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</si>
  <si>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</si>
  <si>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</si>
  <si>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</si>
  <si>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</si>
  <si>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</si>
  <si>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</si>
  <si>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</si>
  <si>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</si>
  <si>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</si>
  <si>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</si>
  <si>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</si>
  <si>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</si>
  <si>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</si>
  <si>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</si>
  <si>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</si>
  <si>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</si>
  <si>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</si>
  <si>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</si>
  <si>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</si>
  <si>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</si>
  <si>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</si>
  <si>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</si>
  <si>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</si>
  <si>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</si>
  <si>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</si>
  <si>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</si>
  <si>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</si>
  <si>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</si>
  <si>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</si>
  <si>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</si>
  <si>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</si>
  <si>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</si>
  <si>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</si>
  <si>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</si>
  <si>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</si>
  <si>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</si>
  <si>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</si>
  <si>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</si>
  <si>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</si>
  <si>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</si>
  <si>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</si>
  <si>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</si>
  <si>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</si>
  <si>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</si>
  <si>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</si>
  <si>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</si>
  <si>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</si>
  <si>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</si>
  <si>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</si>
  <si>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</si>
  <si>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</si>
  <si>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</si>
  <si>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</si>
  <si>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</si>
  <si>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</si>
  <si>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</si>
  <si>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</si>
  <si>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</si>
  <si>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</si>
  <si>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</si>
  <si>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</si>
  <si>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</si>
  <si>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</si>
  <si>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</si>
  <si>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</si>
  <si>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</si>
  <si>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</si>
  <si>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</si>
  <si>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</si>
  <si>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</si>
  <si>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</si>
  <si>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</si>
  <si>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</si>
  <si>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</si>
  <si>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</si>
  <si>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</si>
  <si>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</si>
  <si>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</si>
  <si>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</si>
  <si>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</si>
  <si>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</si>
  <si>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</si>
  <si>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</si>
  <si>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</si>
  <si>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</si>
  <si>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</si>
  <si>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</si>
  <si>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</si>
  <si>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</si>
  <si>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</si>
  <si>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</si>
  <si>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</si>
  <si>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</si>
  <si>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</si>
  <si>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</si>
  <si>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</si>
  <si>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</si>
  <si>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</si>
  <si>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</si>
  <si>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</si>
  <si>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</si>
  <si>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</si>
  <si>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</si>
  <si>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</si>
  <si>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</si>
  <si>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</si>
  <si>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</si>
  <si>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</si>
  <si>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</si>
  <si>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</si>
  <si>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</si>
  <si>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</si>
  <si>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</si>
  <si>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</si>
  <si>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</si>
  <si>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</si>
  <si>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</si>
  <si>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</si>
  <si>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</si>
  <si>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</si>
  <si>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</si>
  <si>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</si>
  <si>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</si>
  <si>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</si>
  <si>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</si>
  <si>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</si>
  <si>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</si>
  <si>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</si>
  <si>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</si>
  <si>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</si>
  <si>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</si>
  <si>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</si>
  <si>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</si>
  <si>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</si>
  <si>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</si>
  <si>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</si>
  <si>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</si>
  <si>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</si>
  <si>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</si>
  <si>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</si>
  <si>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</si>
  <si>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</si>
  <si>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</si>
  <si>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</si>
  <si>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</si>
  <si>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</si>
  <si>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</si>
  <si>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</si>
  <si>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</si>
  <si>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</si>
  <si>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</si>
  <si>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</si>
  <si>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</si>
  <si>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</si>
  <si>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</si>
  <si>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</si>
  <si>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</si>
  <si>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</si>
  <si>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</si>
  <si>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</si>
  <si>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</si>
  <si>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</si>
  <si>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</si>
  <si>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</si>
  <si>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</si>
  <si>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</si>
  <si>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</si>
  <si>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</si>
  <si>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</si>
  <si>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</si>
  <si>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</si>
  <si>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</si>
  <si>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</si>
  <si>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</si>
  <si>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</si>
  <si>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</si>
  <si>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</si>
  <si>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</si>
  <si>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</si>
  <si>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</si>
  <si>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</si>
  <si>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</si>
  <si>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</si>
  <si>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</si>
  <si>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</si>
  <si>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</si>
  <si>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</si>
  <si>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</si>
  <si>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</si>
  <si>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</si>
  <si>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</si>
  <si>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</si>
  <si>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</si>
  <si>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</si>
  <si>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</si>
  <si>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</si>
  <si>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</si>
  <si>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</si>
  <si>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</si>
  <si>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</si>
  <si>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</si>
  <si>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</si>
  <si>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</si>
  <si>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</si>
  <si>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</si>
  <si>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</si>
  <si>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</si>
  <si>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</si>
  <si>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</si>
  <si>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</si>
  <si>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</si>
  <si>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</si>
  <si>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</si>
  <si>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</si>
  <si>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</si>
  <si>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</si>
  <si>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</si>
  <si>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</si>
  <si>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</si>
  <si>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</si>
  <si>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</si>
  <si>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</si>
  <si>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</si>
  <si>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</si>
  <si>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</si>
  <si>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</si>
  <si>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</si>
  <si>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</si>
  <si>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</si>
  <si>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</si>
  <si>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</si>
  <si>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</si>
  <si>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</si>
  <si>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</si>
  <si>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</si>
  <si>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</si>
  <si>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</si>
  <si>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</si>
  <si>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</si>
  <si>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</si>
  <si>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</si>
  <si>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</si>
  <si>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</si>
  <si>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</si>
  <si>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</si>
  <si>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</si>
  <si>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</si>
  <si>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</si>
  <si>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</si>
  <si>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</si>
  <si>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</si>
  <si>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</si>
  <si>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</si>
  <si>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</si>
  <si>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</si>
  <si>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</si>
  <si>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</si>
  <si>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</si>
  <si>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</si>
  <si>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</si>
  <si>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</si>
  <si>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</si>
  <si>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</si>
  <si>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</si>
  <si>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</si>
  <si>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</si>
  <si>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</si>
  <si>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</si>
  <si>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</si>
  <si>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</si>
  <si>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</si>
  <si>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</si>
  <si>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</si>
  <si>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</si>
  <si>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</si>
  <si>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</si>
  <si>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</si>
  <si>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</si>
  <si>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</si>
  <si>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</si>
  <si>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</si>
  <si>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</si>
  <si>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</si>
  <si>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</si>
  <si>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</si>
  <si>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</si>
  <si>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</si>
  <si>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</si>
  <si>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</si>
  <si>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</si>
  <si>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</si>
  <si>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</si>
  <si>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</si>
  <si>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</si>
  <si>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</si>
  <si>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</si>
  <si>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</si>
  <si>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</si>
  <si>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</si>
  <si>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</si>
  <si>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</si>
  <si>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</si>
  <si>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</si>
  <si>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</si>
  <si>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</si>
  <si>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</si>
  <si>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</si>
  <si>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</si>
  <si>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</si>
  <si>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</si>
  <si>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</si>
  <si>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</si>
  <si>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</si>
  <si>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</si>
  <si>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</si>
  <si>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</si>
  <si>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</si>
  <si>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</si>
  <si>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</si>
  <si>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</si>
  <si>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</si>
  <si>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</si>
  <si>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</si>
  <si>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</si>
  <si>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</si>
  <si>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</si>
  <si>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</si>
  <si>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</si>
  <si>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</si>
  <si>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</si>
  <si>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</si>
  <si>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</si>
  <si>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</si>
  <si>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</si>
  <si>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</si>
  <si>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</si>
  <si>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</si>
  <si>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</si>
  <si>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</si>
  <si>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</si>
  <si>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</si>
  <si>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</si>
  <si>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</si>
  <si>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</si>
  <si>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</si>
  <si>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</si>
  <si>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</si>
  <si>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</si>
  <si>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</si>
  <si>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</si>
  <si>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</si>
  <si>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</si>
  <si>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</si>
  <si>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</si>
  <si>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</si>
  <si>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</si>
  <si>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</si>
  <si>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</si>
  <si>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</si>
  <si>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</si>
  <si>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</si>
  <si>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</si>
  <si>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</si>
  <si>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</si>
  <si>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</si>
  <si>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</si>
  <si>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</si>
  <si>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</si>
  <si>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</si>
  <si>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</si>
  <si>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</si>
  <si>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</si>
  <si>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</si>
  <si>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</si>
  <si>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</si>
  <si>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</si>
  <si>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</si>
  <si>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</si>
  <si>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</si>
  <si>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</si>
  <si>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</si>
  <si>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</si>
  <si>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</si>
  <si>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</si>
  <si>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</si>
  <si>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</si>
  <si>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</si>
  <si>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</si>
  <si>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</si>
  <si>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</si>
  <si>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</si>
  <si>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</si>
  <si>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</si>
  <si>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</si>
  <si>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</si>
  <si>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</si>
  <si>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</si>
  <si>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</si>
  <si>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</si>
  <si>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</si>
  <si>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</si>
  <si>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</si>
  <si>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</si>
  <si>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</si>
  <si>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</si>
  <si>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</si>
  <si>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</si>
  <si>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</si>
  <si>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</si>
  <si>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</si>
  <si>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</si>
  <si>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</si>
  <si>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</si>
  <si>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</si>
  <si>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</si>
  <si>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</si>
  <si>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</si>
  <si>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</si>
  <si>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</si>
  <si>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</si>
  <si>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</si>
  <si>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</si>
  <si>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</si>
  <si>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</si>
  <si>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</si>
  <si>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</si>
  <si>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</si>
  <si>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</si>
  <si>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</si>
  <si>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</si>
  <si>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</si>
  <si>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</si>
  <si>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</si>
  <si>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</si>
  <si>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</si>
  <si>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</si>
  <si>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</si>
  <si>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</si>
  <si>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</si>
  <si>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</si>
  <si>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</si>
  <si>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</si>
  <si>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</si>
  <si>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</si>
  <si>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</si>
  <si>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</si>
  <si>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</si>
  <si>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</si>
  <si>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</si>
  <si>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</si>
  <si>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</si>
  <si>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</si>
  <si>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</si>
  <si>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</si>
  <si>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</si>
  <si>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</si>
  <si>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</si>
  <si>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</si>
  <si>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</si>
  <si>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</si>
  <si>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</si>
  <si>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</si>
  <si>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</si>
  <si>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</si>
  <si>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</si>
  <si>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</si>
  <si>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</si>
  <si>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</si>
  <si>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</si>
  <si>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</si>
  <si>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</si>
  <si>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</si>
  <si>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</si>
  <si>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</si>
  <si>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</si>
  <si>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</si>
  <si>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</si>
  <si>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</si>
  <si>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</si>
  <si>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</si>
  <si>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</si>
  <si>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</si>
  <si>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</si>
  <si>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</si>
  <si>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</si>
  <si>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</si>
  <si>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</si>
  <si>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</si>
  <si>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</si>
  <si>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</si>
  <si>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</si>
  <si>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</si>
  <si>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</si>
  <si>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</si>
  <si>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</si>
  <si>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</si>
  <si>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</si>
  <si>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</si>
  <si>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</si>
  <si>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</si>
  <si>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</si>
  <si>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</si>
  <si>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</si>
  <si>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</si>
  <si>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</si>
  <si>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</si>
  <si>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</si>
  <si>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</si>
  <si>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</si>
  <si>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</si>
  <si>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</si>
  <si>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</si>
  <si>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</si>
  <si>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</si>
  <si>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</si>
  <si>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</si>
  <si>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</si>
  <si>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</si>
  <si>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</si>
  <si>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</si>
  <si>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</si>
  <si>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</si>
  <si>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</si>
  <si>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</si>
  <si>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</si>
  <si>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</si>
  <si>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</si>
  <si>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</si>
  <si>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</si>
  <si>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</si>
  <si>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</si>
  <si>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</si>
  <si>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</si>
  <si>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</si>
  <si>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</si>
  <si>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</si>
  <si>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</si>
  <si>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</si>
  <si>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</si>
  <si>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</si>
  <si>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</si>
  <si>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</si>
  <si>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</si>
  <si>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</si>
  <si>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</si>
  <si>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</si>
  <si>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</si>
  <si>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</si>
  <si>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</si>
  <si>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</si>
  <si>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</si>
  <si>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</si>
  <si>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</si>
  <si>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</si>
  <si>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</si>
  <si>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</si>
  <si>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</si>
  <si>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</si>
  <si>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</si>
  <si>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</si>
  <si>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</si>
  <si>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</si>
  <si>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</si>
  <si>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</si>
  <si>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</si>
  <si>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</si>
  <si>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</si>
  <si>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</si>
  <si>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</si>
  <si>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</si>
  <si>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</si>
  <si>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</si>
  <si>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</si>
  <si>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</si>
  <si>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</si>
  <si>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</si>
  <si>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</si>
  <si>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</si>
  <si>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</si>
  <si>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</si>
  <si>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</si>
  <si>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</si>
  <si>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</si>
  <si>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</si>
  <si>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</si>
  <si>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</si>
  <si>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</si>
  <si>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</si>
  <si>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</si>
  <si>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</si>
  <si>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</si>
  <si>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</si>
  <si>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</si>
  <si>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</si>
  <si>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</si>
  <si>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</si>
  <si>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</si>
  <si>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</si>
  <si>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</si>
  <si>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</si>
  <si>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</si>
  <si>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</si>
  <si>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</si>
  <si>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</si>
  <si>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</si>
  <si>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</si>
  <si>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</si>
  <si>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</si>
  <si>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</si>
  <si>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</si>
  <si>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</si>
  <si>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</si>
  <si>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</si>
  <si>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</si>
  <si>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</si>
  <si>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</si>
  <si>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</si>
  <si>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</si>
  <si>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</si>
  <si>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</si>
  <si>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</si>
  <si>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</si>
  <si>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</si>
  <si>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</si>
  <si>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</si>
  <si>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</si>
  <si>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</si>
  <si>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</si>
  <si>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</si>
  <si>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</si>
  <si>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</si>
  <si>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</si>
  <si>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</si>
  <si>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</si>
  <si>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</si>
  <si>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</si>
  <si>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</si>
  <si>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</si>
  <si>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</si>
  <si>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</si>
  <si>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</si>
  <si>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</si>
  <si>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</si>
  <si>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</si>
  <si>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</si>
  <si>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</si>
  <si>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</si>
  <si>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</si>
  <si>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</si>
  <si>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</si>
  <si>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</si>
  <si>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</si>
  <si>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</si>
  <si>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</si>
  <si>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</si>
  <si>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</si>
  <si>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</si>
  <si>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</si>
  <si>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</si>
  <si>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</si>
  <si>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</si>
  <si>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</si>
  <si>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</si>
  <si>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</si>
  <si>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</si>
  <si>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</si>
  <si>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</si>
  <si>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</si>
  <si>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</si>
  <si>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</si>
  <si>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</si>
  <si>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</si>
  <si>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</si>
  <si>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</si>
  <si>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</si>
  <si>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</si>
  <si>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</si>
  <si>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</si>
  <si>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</si>
  <si>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</si>
  <si>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</si>
  <si>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</si>
  <si>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</si>
  <si>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</si>
  <si>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</si>
  <si>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</si>
  <si>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</si>
  <si>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</si>
  <si>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</si>
  <si>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</si>
  <si>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</si>
  <si>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</si>
  <si>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</si>
  <si>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</si>
  <si>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</si>
  <si>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</si>
  <si>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</si>
  <si>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</si>
  <si>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</si>
  <si>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</si>
  <si>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</si>
  <si>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</si>
  <si>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</si>
  <si>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</si>
  <si>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</si>
  <si>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</si>
  <si>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</si>
  <si>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</si>
  <si>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</si>
  <si>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</si>
  <si>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</si>
  <si>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</si>
  <si>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</si>
  <si>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</si>
  <si>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</si>
  <si>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</si>
  <si>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</si>
  <si>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</si>
  <si>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</si>
  <si>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</si>
  <si>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</si>
  <si>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</si>
  <si>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</si>
  <si>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</si>
  <si>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</si>
  <si>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</si>
  <si>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</si>
  <si>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</si>
  <si>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</si>
  <si>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</si>
  <si>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</si>
  <si>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</si>
  <si>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</si>
  <si>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</si>
  <si>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</si>
  <si>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</si>
  <si>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</si>
  <si>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</si>
  <si>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</si>
  <si>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</si>
  <si>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</si>
  <si>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</si>
  <si>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</si>
  <si>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</si>
  <si>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</si>
  <si>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</si>
  <si>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</si>
  <si>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</si>
  <si>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</si>
  <si>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</si>
  <si>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</si>
  <si>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</si>
  <si>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</si>
  <si>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</si>
  <si>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</si>
  <si>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</si>
  <si>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</si>
  <si>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</si>
  <si>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</si>
  <si>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</si>
  <si>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</si>
  <si>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</si>
  <si>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</si>
  <si>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</si>
  <si>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</si>
  <si>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</si>
  <si>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</si>
  <si>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</si>
  <si>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</si>
  <si>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</si>
  <si>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</si>
  <si>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</si>
  <si>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</si>
  <si>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</si>
  <si>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</si>
  <si>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</si>
  <si>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</si>
  <si>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</si>
  <si>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</si>
  <si>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</si>
  <si>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</si>
  <si>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</si>
  <si>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</si>
  <si>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</si>
  <si>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</si>
  <si>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</si>
  <si>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</si>
  <si>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</si>
  <si>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</si>
  <si>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</si>
  <si>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</si>
  <si>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</si>
  <si>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</si>
  <si>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</si>
  <si>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</si>
  <si>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</si>
  <si>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</si>
  <si>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</si>
  <si>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</si>
  <si>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</si>
  <si>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</si>
  <si>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</si>
  <si>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</si>
  <si>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</si>
  <si>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</si>
  <si>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</si>
  <si>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</si>
  <si>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</si>
  <si>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</si>
  <si>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</si>
  <si>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</si>
  <si>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</si>
  <si>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</si>
  <si>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</si>
  <si>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</si>
  <si>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</si>
  <si>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</si>
  <si>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</si>
  <si>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</si>
  <si>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</si>
  <si>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</si>
  <si>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</si>
  <si>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</si>
  <si>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</si>
  <si>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</si>
  <si>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</si>
  <si>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</si>
  <si>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</si>
  <si>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</si>
  <si>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</si>
  <si>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</si>
  <si>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</si>
  <si>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</si>
  <si>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</si>
  <si>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</si>
  <si>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</si>
  <si>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</si>
  <si>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</si>
  <si>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</si>
  <si>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</si>
  <si>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</si>
  <si>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</si>
  <si>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</si>
  <si>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</si>
  <si>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</si>
  <si>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</si>
  <si>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</si>
  <si>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</si>
  <si>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</si>
  <si>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</si>
  <si>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</si>
  <si>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</si>
  <si>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</si>
  <si>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</si>
  <si>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</si>
  <si>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</si>
  <si>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</si>
  <si>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</si>
  <si>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</si>
  <si>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</si>
  <si>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</si>
  <si>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</si>
  <si>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</si>
  <si>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</si>
  <si>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</si>
  <si>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</si>
  <si>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</si>
  <si>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</si>
  <si>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</si>
  <si>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</si>
  <si>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</si>
  <si>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</si>
  <si>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</si>
  <si>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</si>
  <si>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</si>
  <si>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</si>
  <si>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</si>
  <si>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</si>
  <si>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</si>
  <si>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</si>
  <si>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</si>
  <si>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</si>
  <si>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</si>
  <si>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</si>
  <si>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</si>
  <si>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</si>
  <si>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</si>
  <si>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</si>
  <si>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</si>
  <si>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</si>
  <si>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</si>
  <si>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</si>
  <si>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</si>
  <si>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</si>
  <si>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</si>
  <si>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</si>
  <si>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</si>
  <si>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</si>
  <si>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</si>
  <si>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</si>
  <si>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</si>
  <si>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</si>
  <si>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</si>
  <si>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</si>
  <si>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</si>
  <si>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</si>
  <si>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</si>
  <si>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</si>
  <si>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</si>
  <si>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</si>
  <si>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</si>
  <si>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</si>
  <si>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</si>
  <si>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</si>
  <si>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</si>
  <si>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</si>
  <si>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</si>
  <si>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</si>
  <si>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</si>
  <si>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</si>
  <si>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</si>
  <si>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</si>
  <si>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</si>
  <si>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</si>
  <si>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</si>
  <si>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</si>
  <si>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</si>
  <si>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</si>
  <si>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</si>
  <si>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</si>
  <si>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</si>
  <si>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</si>
  <si>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</si>
  <si>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</si>
  <si>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</si>
  <si>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</si>
  <si>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</si>
  <si>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</si>
  <si>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</si>
  <si>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</si>
  <si>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</si>
  <si>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</si>
  <si>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</si>
  <si>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</si>
  <si>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</si>
  <si>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</si>
  <si>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</si>
  <si>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</si>
  <si>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</si>
  <si>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</si>
  <si>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</si>
  <si>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</si>
  <si>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</si>
  <si>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</si>
  <si>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</si>
  <si>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</si>
  <si>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</si>
  <si>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</si>
  <si>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</si>
  <si>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</si>
  <si>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</si>
  <si>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</si>
  <si>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</si>
  <si>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</si>
  <si>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</si>
  <si>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</si>
  <si>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</si>
  <si>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</si>
  <si>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</si>
  <si>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</si>
  <si>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</si>
  <si>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</si>
  <si>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</si>
  <si>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</si>
  <si>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</si>
  <si>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</si>
  <si>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</si>
  <si>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</si>
  <si>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</si>
  <si>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</si>
  <si>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</si>
  <si>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</si>
  <si>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</si>
  <si>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</si>
  <si>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</si>
  <si>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</si>
  <si>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</si>
  <si>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</si>
  <si>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</si>
  <si>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</si>
  <si>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</si>
  <si>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</si>
  <si>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</si>
  <si>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</si>
  <si>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</si>
  <si>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</si>
  <si>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</si>
  <si>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</si>
  <si>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</si>
  <si>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</si>
  <si>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</si>
  <si>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</si>
  <si>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</si>
  <si>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</si>
  <si>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</si>
  <si>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</si>
  <si>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</si>
  <si>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</si>
  <si>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</si>
  <si>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</si>
  <si>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</si>
  <si>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</si>
  <si>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</si>
  <si>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</si>
  <si>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</si>
  <si>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</si>
  <si>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</si>
  <si>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</si>
  <si>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</si>
  <si>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</si>
  <si>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</si>
  <si>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</si>
  <si>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</si>
  <si>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</si>
  <si>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</si>
  <si>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</si>
  <si>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</si>
  <si>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</si>
  <si>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</si>
  <si>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</si>
  <si>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</si>
  <si>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</si>
  <si>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</si>
  <si>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</si>
  <si>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</si>
  <si>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</si>
  <si>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</si>
  <si>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</si>
  <si>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</si>
  <si>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</si>
  <si>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</si>
  <si>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</si>
  <si>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</si>
  <si>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</si>
  <si>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</si>
  <si>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</si>
  <si>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</si>
  <si>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</si>
  <si>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</si>
  <si>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</si>
  <si>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</si>
  <si>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</si>
  <si>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</si>
  <si>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</si>
  <si>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</si>
  <si>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</si>
  <si>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</si>
  <si>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</si>
  <si>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</si>
  <si>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</si>
  <si>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</si>
  <si>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</si>
  <si>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</si>
  <si>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</si>
  <si>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</si>
  <si>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</si>
  <si>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</si>
  <si>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</si>
  <si>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</si>
  <si>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</si>
  <si>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</si>
  <si>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</si>
  <si>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</si>
  <si>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</si>
  <si>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</si>
  <si>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</si>
  <si>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</si>
  <si>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</si>
  <si>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</si>
  <si>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</si>
  <si>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</si>
  <si>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</si>
  <si>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</si>
  <si>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</si>
  <si>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</si>
  <si>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</si>
  <si>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</si>
  <si>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</si>
  <si>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</si>
  <si>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</si>
  <si>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</si>
  <si>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</si>
  <si>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</si>
  <si>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</si>
  <si>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</si>
  <si>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</si>
  <si>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</si>
  <si>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</si>
  <si>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</si>
  <si>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</si>
  <si>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</si>
  <si>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</si>
  <si>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</si>
  <si>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</si>
  <si>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</si>
  <si>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</si>
  <si>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</si>
  <si>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</si>
  <si>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</si>
  <si>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</si>
  <si>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</si>
  <si>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</si>
  <si>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</si>
  <si>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</si>
  <si>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</si>
  <si>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</si>
  <si>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</si>
  <si>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</si>
  <si>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</si>
  <si>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</si>
  <si>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</si>
  <si>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</si>
  <si>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</si>
  <si>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</si>
  <si>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</si>
  <si>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</si>
  <si>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</si>
  <si>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</si>
  <si>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</si>
  <si>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</si>
  <si>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</si>
  <si>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</si>
  <si>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</si>
  <si>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</si>
  <si>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</si>
  <si>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</si>
  <si>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</si>
  <si>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</si>
  <si>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</si>
  <si>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</si>
  <si>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</si>
  <si>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</si>
  <si>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</si>
  <si>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</si>
  <si>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</si>
  <si>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</si>
  <si>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</si>
  <si>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</si>
  <si>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</si>
  <si>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</si>
  <si>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</si>
  <si>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</si>
  <si>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</si>
  <si>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</si>
  <si>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</si>
  <si>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</si>
  <si>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</si>
  <si>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</si>
  <si>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</si>
  <si>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</si>
  <si>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</si>
  <si>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</si>
  <si>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</si>
  <si>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</si>
  <si>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</si>
  <si>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</si>
  <si>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</si>
  <si>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</si>
  <si>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</si>
  <si>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</si>
  <si>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</si>
  <si>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</si>
  <si>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</si>
  <si>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</si>
  <si>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</si>
  <si>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</si>
  <si>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</si>
  <si>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</si>
  <si>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</si>
  <si>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</si>
  <si>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</si>
  <si>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</si>
  <si>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</si>
  <si>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</si>
  <si>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</si>
  <si>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</si>
  <si>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</si>
  <si>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</si>
  <si>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</si>
  <si>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</si>
  <si>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</si>
  <si>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</si>
  <si>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</si>
  <si>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</si>
  <si>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</si>
  <si>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</si>
  <si>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</si>
  <si>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</si>
  <si>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</si>
  <si>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</si>
  <si>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</si>
  <si>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</si>
  <si>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</si>
  <si>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</si>
  <si>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</si>
  <si>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</si>
  <si>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</si>
  <si>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</si>
  <si>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</si>
  <si>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</si>
  <si>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</si>
  <si>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</si>
  <si>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</si>
  <si>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</si>
  <si>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</si>
  <si>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</si>
  <si>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</si>
  <si>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</si>
  <si>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</si>
  <si>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</si>
  <si>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</si>
  <si>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</si>
  <si>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</si>
  <si>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</si>
  <si>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</si>
  <si>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</si>
  <si>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</si>
  <si>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</si>
  <si>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</si>
  <si>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</si>
  <si>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</si>
  <si>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</si>
  <si>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</si>
  <si>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</si>
  <si>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</si>
  <si>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</si>
  <si>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</si>
  <si>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</si>
  <si>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</si>
  <si>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</si>
  <si>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</si>
  <si>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</si>
  <si>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</si>
  <si>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</si>
  <si>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</si>
  <si>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</si>
  <si>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</si>
  <si>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</si>
  <si>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</si>
  <si>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</si>
  <si>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</si>
  <si>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</si>
  <si>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</si>
  <si>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</si>
  <si>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</si>
  <si>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</si>
  <si>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</si>
  <si>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</si>
  <si>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</si>
  <si>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</si>
  <si>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</si>
  <si>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</si>
  <si>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</si>
  <si>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</si>
  <si>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</si>
  <si>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</si>
  <si>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</si>
  <si>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</si>
  <si>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</si>
  <si>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</si>
  <si>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</si>
  <si>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</si>
  <si>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</si>
  <si>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</si>
  <si>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</si>
  <si>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</si>
  <si>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</si>
  <si>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</si>
  <si>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</si>
  <si>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</si>
  <si>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</si>
  <si>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</si>
  <si>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</si>
  <si>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</si>
  <si>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</si>
  <si>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</si>
  <si>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</si>
  <si>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</si>
  <si>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</si>
  <si>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</si>
  <si>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</si>
  <si>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</si>
  <si>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</si>
  <si>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</si>
  <si>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</si>
  <si>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</si>
  <si>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</si>
  <si>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</si>
  <si>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</si>
  <si>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</si>
  <si>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</si>
  <si>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</si>
  <si>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</si>
  <si>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</si>
  <si>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</si>
  <si>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</si>
  <si>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</si>
  <si>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</si>
  <si>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</si>
  <si>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</si>
  <si>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</si>
  <si>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</si>
  <si>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</si>
  <si>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</si>
  <si>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</si>
  <si>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</si>
  <si>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</si>
  <si>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</si>
  <si>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</si>
  <si>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</si>
  <si>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</si>
  <si>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</si>
  <si>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</si>
  <si>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</si>
  <si>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</si>
  <si>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</si>
  <si>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</si>
  <si>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</si>
  <si>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</si>
  <si>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</si>
  <si>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</si>
  <si>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</si>
  <si>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</si>
  <si>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</si>
  <si>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</si>
  <si>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</si>
  <si>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</si>
  <si>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</si>
  <si>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</si>
  <si>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</si>
  <si>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</si>
  <si>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</si>
  <si>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</si>
  <si>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</si>
  <si>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</si>
  <si>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</si>
  <si>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</si>
  <si>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</si>
  <si>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</si>
  <si>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</si>
  <si>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</si>
  <si>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</si>
  <si>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</si>
  <si>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</si>
  <si>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</si>
  <si>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</si>
  <si>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</si>
  <si>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</si>
  <si>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</si>
  <si>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</si>
  <si>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</si>
  <si>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</si>
  <si>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</si>
  <si>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</si>
  <si>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</si>
  <si>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</si>
  <si>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</si>
  <si>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</si>
  <si>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</si>
  <si>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</si>
  <si>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</si>
  <si>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</si>
  <si>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</si>
  <si>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</si>
  <si>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</si>
  <si>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</si>
  <si>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</si>
  <si>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</si>
  <si>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</si>
  <si>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</si>
  <si>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</si>
  <si>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</si>
  <si>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</si>
  <si>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</si>
  <si>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</si>
  <si>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</si>
  <si>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</si>
  <si>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</si>
  <si>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</si>
  <si>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</si>
  <si>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</si>
  <si>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</si>
  <si>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</si>
  <si>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</si>
  <si>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</si>
  <si>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</si>
  <si>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</si>
  <si>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</si>
  <si>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</si>
  <si>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</si>
  <si>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</si>
  <si>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</si>
  <si>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</si>
  <si>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</si>
  <si>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</si>
  <si>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</si>
  <si>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</si>
  <si>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</si>
  <si>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</si>
  <si>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</si>
  <si>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</si>
  <si>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</si>
  <si>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</si>
  <si>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</si>
  <si>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</si>
  <si>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</si>
  <si>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</si>
  <si>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</si>
  <si>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</si>
  <si>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</si>
  <si>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</si>
  <si>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</si>
  <si>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</si>
  <si>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</si>
  <si>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</si>
  <si>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</si>
  <si>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</si>
  <si>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</si>
  <si>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</si>
  <si>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</si>
  <si>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</si>
  <si>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</si>
  <si>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</si>
  <si>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</si>
  <si>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</si>
  <si>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</si>
  <si>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</si>
  <si>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</si>
  <si>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</si>
  <si>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</si>
  <si>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</si>
  <si>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</si>
  <si>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</si>
  <si>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</si>
  <si>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</si>
  <si>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</si>
  <si>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</si>
  <si>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</si>
  <si>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</si>
  <si>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</si>
  <si>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</si>
  <si>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</si>
  <si>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</si>
  <si>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</si>
  <si>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</si>
  <si>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</si>
  <si>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</si>
  <si>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</si>
  <si>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</si>
  <si>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</si>
  <si>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</si>
  <si>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</si>
  <si>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</si>
  <si>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</si>
  <si>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</si>
  <si>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</si>
  <si>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</si>
  <si>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</si>
  <si>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</si>
  <si>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</si>
  <si>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</si>
  <si>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</si>
  <si>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</si>
  <si>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</si>
  <si>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</si>
  <si>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</si>
  <si>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</si>
  <si>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</si>
  <si>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</si>
  <si>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</si>
  <si>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</si>
  <si>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</si>
  <si>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</si>
  <si>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</si>
  <si>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</si>
  <si>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</si>
  <si>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</si>
  <si>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</si>
  <si>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</si>
  <si>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</si>
  <si>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</si>
  <si>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</si>
  <si>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</si>
  <si>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</si>
  <si>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</si>
  <si>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</si>
  <si>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</si>
  <si>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</si>
  <si>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</si>
  <si>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</si>
  <si>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</si>
  <si>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</si>
  <si>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</si>
  <si>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</si>
  <si>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</si>
  <si>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</si>
  <si>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</si>
  <si>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</si>
  <si>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</si>
  <si>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</si>
  <si>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</si>
  <si>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</si>
  <si>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</si>
  <si>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</si>
  <si>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</si>
  <si>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</si>
  <si>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</si>
  <si>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</si>
  <si>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</si>
  <si>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</si>
  <si>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</si>
  <si>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</si>
  <si>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</si>
  <si>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</si>
  <si>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</si>
  <si>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</si>
  <si>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</si>
  <si>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</si>
  <si>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</si>
  <si>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</si>
  <si>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</si>
  <si>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</si>
  <si>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</si>
  <si>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</si>
  <si>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</si>
  <si>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</si>
  <si>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</si>
  <si>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</si>
  <si>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</si>
  <si>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</si>
  <si>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</si>
  <si>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</si>
  <si>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</si>
  <si>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</si>
  <si>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</si>
  <si>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</si>
  <si>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</si>
  <si>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</si>
  <si>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</si>
  <si>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</si>
  <si>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</si>
  <si>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</si>
  <si>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</si>
  <si>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</si>
  <si>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</si>
  <si>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</si>
  <si>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</si>
  <si>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</si>
  <si>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</si>
  <si>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</si>
  <si>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</si>
  <si>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</si>
  <si>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</si>
  <si>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</si>
  <si>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</si>
  <si>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</si>
  <si>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</si>
  <si>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</si>
  <si>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</si>
  <si>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</si>
  <si>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</si>
  <si>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</si>
  <si>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</si>
  <si>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</si>
  <si>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</si>
  <si>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</si>
  <si>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</si>
  <si>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</si>
  <si>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</si>
  <si>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</si>
  <si>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</si>
  <si>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</si>
  <si>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</si>
  <si>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</si>
  <si>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</si>
  <si>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</si>
  <si>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</si>
  <si>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</si>
  <si>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</si>
  <si>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</si>
  <si>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</si>
  <si>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</si>
  <si>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</si>
  <si>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</si>
  <si>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</si>
  <si>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</si>
  <si>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</si>
  <si>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</si>
  <si>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</si>
  <si>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</si>
  <si>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</si>
  <si>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</si>
  <si>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</si>
  <si>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</si>
  <si>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</si>
  <si>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</si>
  <si>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</si>
  <si>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</si>
  <si>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</si>
  <si>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</si>
  <si>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</si>
  <si>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</si>
  <si>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</si>
  <si>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</si>
  <si>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</si>
  <si>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</si>
  <si>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</si>
  <si>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</si>
  <si>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</si>
  <si>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</si>
  <si>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</si>
  <si>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</si>
  <si>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</si>
  <si>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</si>
  <si>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</si>
  <si>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</si>
  <si>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</si>
  <si>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</si>
  <si>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</si>
  <si>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</si>
  <si>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</si>
  <si>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</si>
  <si>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</si>
  <si>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</si>
  <si>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</si>
  <si>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</si>
  <si>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</si>
  <si>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</si>
  <si>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</si>
  <si>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</si>
  <si>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</si>
  <si>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</si>
  <si>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</si>
  <si>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</si>
  <si>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</si>
  <si>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</si>
  <si>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</si>
  <si>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</si>
  <si>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</si>
  <si>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</si>
  <si>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</si>
  <si>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</si>
  <si>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</si>
  <si>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</si>
  <si>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</si>
  <si>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</si>
  <si>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</si>
  <si>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</si>
  <si>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</si>
  <si>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</si>
  <si>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</si>
  <si>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</si>
  <si>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</si>
  <si>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</si>
  <si>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</si>
  <si>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</si>
  <si>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</si>
  <si>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</si>
  <si>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</si>
  <si>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</si>
  <si>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</si>
  <si>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</si>
  <si>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</si>
  <si>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</si>
  <si>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</si>
  <si>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</si>
  <si>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</si>
  <si>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</si>
  <si>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</si>
  <si>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</si>
  <si>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</si>
  <si>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</si>
  <si>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</si>
  <si>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</si>
  <si>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</si>
  <si>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</si>
  <si>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</si>
  <si>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</si>
  <si>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</si>
  <si>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</si>
  <si>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</si>
  <si>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</si>
  <si>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</si>
  <si>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</si>
  <si>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</si>
  <si>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</si>
  <si>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</si>
  <si>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</si>
  <si>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</si>
  <si>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</si>
  <si>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</si>
  <si>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</si>
  <si>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</si>
  <si>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</si>
  <si>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</si>
  <si>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</si>
  <si>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</si>
  <si>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</si>
  <si>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</si>
  <si>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</si>
  <si>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</si>
  <si>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</si>
  <si>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</si>
  <si>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</si>
  <si>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</si>
  <si>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</si>
  <si>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</si>
  <si>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</si>
  <si>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</si>
  <si>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</si>
  <si>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</si>
  <si>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</si>
  <si>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</si>
  <si>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</si>
  <si>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</si>
  <si>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</si>
  <si>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</si>
  <si>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</si>
  <si>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</si>
  <si>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</si>
  <si>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</si>
  <si>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</si>
  <si>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</si>
  <si>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</si>
  <si>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</si>
  <si>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</si>
  <si>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</si>
  <si>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</si>
  <si>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</si>
  <si>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</si>
  <si>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</si>
  <si>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</si>
  <si>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</si>
  <si>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</si>
  <si>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</si>
  <si>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</si>
  <si>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</si>
  <si>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</si>
  <si>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</si>
  <si>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</si>
  <si>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</si>
  <si>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</si>
  <si>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</si>
  <si>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</si>
  <si>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</si>
  <si>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</si>
  <si>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</si>
  <si>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</si>
  <si>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</si>
  <si>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</si>
  <si>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</si>
  <si>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</si>
  <si>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</si>
  <si>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</si>
  <si>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</si>
  <si>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</si>
  <si>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</si>
  <si>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</si>
  <si>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</si>
  <si>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</si>
  <si>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</si>
  <si>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</si>
  <si>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</si>
  <si>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</si>
  <si>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</si>
  <si>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</si>
  <si>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</si>
  <si>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</si>
  <si>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</si>
  <si>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</si>
  <si>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</si>
  <si>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</si>
  <si>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</si>
  <si>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</si>
  <si>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</si>
  <si>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</si>
  <si>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</si>
  <si>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</si>
  <si>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</si>
  <si>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</si>
  <si>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</si>
  <si>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</si>
  <si>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</si>
  <si>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</si>
  <si>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</si>
  <si>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</si>
  <si>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</si>
  <si>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</si>
  <si>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</si>
  <si>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</si>
  <si>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</si>
  <si>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</si>
  <si>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</si>
  <si>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</si>
  <si>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</si>
  <si>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</si>
  <si>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</si>
  <si>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</si>
  <si>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</si>
  <si>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</si>
  <si>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</si>
  <si>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</si>
  <si>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</si>
  <si>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</si>
  <si>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</si>
  <si>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</si>
  <si>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</si>
  <si>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</si>
  <si>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</si>
  <si>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</si>
  <si>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</si>
  <si>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</si>
  <si>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</si>
  <si>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</si>
  <si>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</si>
  <si>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</si>
  <si>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</si>
  <si>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</si>
  <si>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</si>
  <si>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</si>
  <si>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</si>
  <si>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</si>
  <si>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</si>
  <si>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</si>
  <si>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</si>
  <si>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</si>
  <si>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</si>
  <si>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</si>
  <si>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</si>
  <si>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</si>
  <si>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</si>
  <si>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</si>
  <si>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</si>
  <si>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</si>
  <si>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</si>
  <si>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</si>
  <si>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</si>
  <si>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</si>
  <si>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</si>
  <si>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</si>
  <si>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</si>
  <si>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</si>
  <si>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</si>
  <si>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</si>
  <si>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</si>
  <si>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</si>
  <si>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</si>
  <si>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</si>
  <si>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</si>
  <si>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</si>
  <si>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</si>
  <si>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</si>
  <si>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</si>
  <si>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</si>
  <si>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</si>
  <si>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</si>
  <si>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</si>
  <si>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</si>
  <si>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</si>
  <si>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</si>
  <si>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</si>
  <si>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</si>
  <si>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</si>
  <si>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</si>
  <si>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</si>
  <si>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</si>
  <si>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</si>
  <si>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</si>
  <si>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</si>
  <si>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</si>
  <si>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</si>
  <si>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</si>
  <si>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</si>
  <si>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</si>
  <si>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</si>
  <si>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</si>
  <si>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</si>
  <si>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</si>
  <si>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</si>
  <si>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</si>
  <si>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</si>
  <si>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</si>
  <si>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</si>
  <si>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</si>
  <si>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</si>
  <si>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</si>
  <si>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</si>
  <si>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</si>
  <si>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</si>
  <si>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</si>
  <si>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</si>
  <si>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</si>
  <si>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</si>
  <si>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</si>
  <si>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</si>
  <si>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</si>
  <si>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</si>
  <si>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</si>
  <si>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</si>
  <si>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</si>
  <si>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</si>
  <si>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</si>
  <si>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</si>
  <si>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</si>
  <si>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</si>
  <si>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</si>
  <si>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</si>
  <si>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</si>
  <si>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</si>
  <si>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</si>
  <si>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</si>
  <si>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</si>
  <si>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</si>
  <si>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</si>
  <si>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</si>
  <si>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</si>
  <si>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</si>
  <si>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</si>
  <si>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</si>
  <si>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</si>
  <si>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</si>
  <si>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</si>
  <si>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</si>
  <si>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</si>
  <si>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</si>
  <si>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</si>
  <si>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</si>
  <si>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</si>
  <si>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</si>
  <si>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</si>
  <si>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</si>
  <si>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</si>
  <si>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</si>
  <si>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</si>
  <si>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</si>
  <si>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</si>
  <si>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</si>
  <si>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</si>
  <si>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</si>
  <si>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</si>
  <si>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</si>
  <si>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</si>
  <si>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</si>
  <si>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</si>
  <si>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</si>
  <si>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</si>
  <si>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</si>
  <si>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</si>
  <si>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</si>
  <si>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</si>
  <si>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</si>
  <si>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</si>
  <si>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</si>
  <si>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</si>
  <si>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</si>
  <si>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</si>
  <si>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</si>
  <si>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</si>
  <si>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</si>
  <si>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</si>
  <si>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</si>
  <si>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</si>
  <si>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</si>
  <si>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</si>
  <si>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</si>
  <si>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</si>
  <si>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</si>
  <si>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</si>
  <si>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</si>
  <si>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</si>
  <si>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</si>
  <si>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</si>
  <si>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</si>
  <si>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</si>
  <si>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</si>
  <si>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</si>
  <si>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</si>
  <si>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</si>
  <si>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</si>
  <si>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</si>
  <si>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</si>
  <si>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</si>
  <si>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</si>
  <si>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</si>
  <si>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</si>
  <si>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</si>
  <si>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</si>
  <si>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</si>
  <si>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</si>
  <si>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</si>
  <si>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</si>
  <si>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</si>
  <si>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</si>
  <si>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</si>
  <si>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</si>
  <si>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</si>
  <si>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</si>
  <si>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</si>
  <si>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</si>
  <si>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</si>
  <si>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</si>
  <si>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</si>
  <si>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</si>
  <si>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</si>
  <si>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</si>
  <si>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</si>
  <si>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</si>
  <si>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</si>
  <si>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</si>
  <si>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</si>
  <si>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</si>
  <si>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</si>
  <si>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</si>
  <si>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</si>
  <si>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</si>
  <si>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</si>
  <si>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</si>
  <si>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</si>
  <si>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</si>
  <si>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</si>
  <si>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</si>
  <si>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</si>
  <si>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</si>
  <si>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</si>
  <si>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</si>
  <si>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</si>
  <si>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</si>
  <si>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</si>
  <si>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</si>
  <si>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</si>
  <si>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</si>
  <si>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</si>
  <si>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</si>
  <si>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</si>
  <si>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</si>
  <si>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</si>
  <si>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</si>
  <si>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</si>
  <si>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</si>
  <si>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</si>
  <si>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</si>
  <si>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</si>
  <si>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</si>
  <si>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</si>
  <si>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</si>
  <si>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</si>
  <si>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</si>
  <si>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</si>
  <si>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</si>
  <si>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</si>
  <si>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</si>
  <si>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</si>
  <si>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</si>
  <si>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</si>
  <si>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</si>
  <si>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</si>
  <si>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</si>
  <si>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</si>
  <si>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</si>
  <si>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</si>
  <si>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</si>
  <si>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</si>
  <si>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</si>
  <si>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</si>
  <si>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</si>
  <si>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</si>
  <si>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</si>
  <si>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</si>
  <si>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</si>
  <si>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</si>
  <si>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</si>
  <si>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</si>
  <si>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</si>
  <si>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</si>
  <si>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</si>
  <si>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</si>
  <si>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</si>
  <si>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</si>
  <si>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</si>
  <si>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</si>
  <si>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</si>
  <si>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</si>
  <si>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</si>
  <si>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</si>
  <si>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</si>
  <si>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</si>
  <si>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</si>
  <si>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</si>
  <si>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</si>
  <si>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</si>
  <si>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</si>
  <si>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</si>
  <si>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</si>
  <si>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</si>
  <si>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</si>
  <si>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</si>
  <si>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</si>
  <si>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</si>
  <si>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</si>
  <si>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</si>
  <si>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</si>
  <si>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</si>
  <si>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</si>
  <si>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</si>
  <si>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</si>
  <si>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</si>
  <si>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</si>
  <si>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</si>
  <si>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</si>
  <si>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</si>
  <si>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</si>
  <si>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</si>
  <si>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</si>
  <si>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</si>
  <si>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</si>
  <si>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</si>
  <si>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</si>
  <si>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</si>
  <si>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</si>
  <si>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</si>
  <si>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</si>
  <si>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</si>
  <si>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</si>
  <si>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</si>
  <si>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</si>
  <si>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</si>
  <si>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</si>
  <si>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</si>
  <si>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</si>
  <si>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</si>
  <si>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</si>
  <si>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</si>
  <si>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</si>
  <si>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</si>
  <si>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</si>
  <si>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</si>
  <si>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</si>
  <si>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</si>
  <si>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</si>
  <si>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</si>
  <si>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</si>
  <si>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</si>
  <si>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</si>
  <si>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</si>
  <si>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</si>
  <si>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</si>
  <si>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</si>
  <si>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</si>
  <si>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</si>
  <si>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</si>
  <si>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</si>
  <si>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</si>
  <si>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</si>
  <si>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</si>
  <si>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</si>
  <si>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</si>
  <si>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</si>
  <si>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</si>
  <si>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</si>
  <si>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</si>
  <si>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</si>
  <si>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</si>
  <si>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</si>
  <si>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</si>
  <si>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</si>
  <si>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</si>
  <si>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</si>
  <si>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</si>
  <si>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</si>
  <si>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</si>
  <si>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</si>
  <si>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</si>
  <si>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</si>
  <si>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</si>
  <si>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</si>
  <si>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</si>
  <si>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</si>
  <si>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</si>
  <si>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</si>
  <si>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</si>
  <si>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</si>
  <si>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</si>
  <si>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</si>
  <si>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</si>
  <si>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</si>
  <si>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</si>
  <si>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</si>
  <si>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</si>
  <si>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</si>
  <si>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</si>
  <si>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</si>
  <si>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</si>
  <si>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</si>
  <si>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</si>
  <si>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</si>
  <si>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</si>
  <si>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</si>
  <si>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</si>
  <si>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</si>
  <si>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</si>
  <si>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</si>
  <si>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</si>
  <si>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</si>
  <si>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</si>
  <si>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</si>
  <si>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</si>
  <si>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</si>
  <si>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</si>
  <si>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</si>
  <si>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</si>
  <si>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</si>
  <si>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</si>
  <si>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</si>
  <si>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</si>
  <si>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</si>
  <si>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</si>
  <si>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</si>
  <si>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</si>
  <si>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</si>
  <si>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</si>
  <si>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</si>
  <si>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</si>
  <si>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</si>
  <si>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</si>
  <si>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</si>
  <si>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</si>
  <si>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</si>
  <si>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</si>
  <si>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</si>
  <si>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</si>
  <si>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</si>
  <si>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</si>
  <si>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</si>
  <si>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</si>
  <si>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</si>
  <si>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</si>
  <si>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</si>
  <si>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</si>
  <si>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</si>
  <si>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</si>
  <si>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</si>
  <si>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</si>
  <si>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</si>
  <si>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</si>
  <si>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</si>
  <si>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</si>
  <si>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</si>
  <si>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</si>
  <si>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</si>
  <si>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</si>
  <si>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</si>
  <si>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</si>
  <si>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</si>
  <si>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</si>
  <si>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</si>
  <si>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</si>
  <si>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</si>
  <si>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</si>
  <si>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</si>
  <si>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</si>
  <si>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</si>
  <si>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</si>
  <si>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</si>
  <si>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</si>
  <si>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</si>
  <si>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</si>
  <si>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</si>
  <si>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</si>
  <si>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</si>
  <si>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</si>
  <si>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</si>
  <si>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</si>
  <si>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</si>
  <si>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</si>
  <si>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</si>
  <si>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</si>
  <si>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</si>
  <si>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</si>
  <si>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</si>
  <si>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</si>
  <si>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</si>
  <si>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</si>
  <si>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</si>
  <si>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</si>
  <si>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</si>
  <si>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</si>
  <si>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</si>
  <si>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</si>
  <si>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</si>
  <si>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</si>
  <si>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</si>
  <si>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</si>
  <si>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</si>
  <si>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</si>
  <si>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</si>
  <si>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</si>
  <si>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</si>
  <si>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</si>
  <si>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</si>
  <si>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</si>
  <si>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</si>
  <si>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</si>
  <si>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</si>
  <si>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</si>
  <si>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</si>
  <si>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</si>
  <si>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</si>
  <si>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</si>
  <si>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</si>
  <si>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</si>
  <si>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</si>
  <si>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</si>
  <si>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</si>
  <si>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</si>
  <si>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</si>
  <si>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</si>
  <si>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</si>
  <si>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</si>
  <si>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</si>
  <si>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</si>
  <si>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</si>
  <si>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</si>
  <si>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</si>
  <si>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</si>
  <si>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</si>
  <si>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</si>
  <si>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</si>
  <si>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</si>
  <si>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</si>
  <si>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</si>
  <si>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</si>
  <si>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</si>
  <si>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</si>
  <si>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</si>
  <si>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</si>
  <si>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</si>
  <si>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</si>
  <si>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</si>
  <si>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</si>
  <si>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</si>
  <si>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</si>
  <si>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</si>
  <si>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</si>
  <si>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</si>
  <si>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</si>
  <si>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</si>
  <si>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</si>
  <si>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</si>
  <si>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</si>
  <si>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</si>
  <si>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</si>
  <si>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</si>
  <si>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</si>
  <si>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</si>
  <si>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</si>
  <si>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</si>
  <si>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</si>
  <si>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</si>
  <si>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</si>
  <si>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</si>
  <si>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</si>
  <si>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</si>
  <si>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</si>
  <si>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</si>
  <si>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</si>
  <si>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</si>
  <si>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</si>
  <si>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</si>
  <si>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</si>
  <si>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</si>
  <si>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</si>
  <si>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</si>
  <si>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</si>
  <si>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</si>
  <si>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</si>
  <si>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</si>
  <si>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</si>
  <si>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</si>
  <si>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</si>
  <si>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</si>
  <si>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</si>
  <si>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</si>
  <si>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</si>
  <si>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</si>
  <si>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</si>
  <si>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</si>
  <si>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</si>
  <si>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</si>
  <si>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</si>
  <si>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</si>
  <si>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</si>
  <si>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</si>
  <si>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</si>
  <si>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</si>
  <si>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</si>
  <si>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</si>
  <si>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</si>
  <si>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</si>
  <si>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</si>
  <si>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</si>
  <si>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</si>
  <si>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</si>
  <si>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</si>
  <si>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</si>
  <si>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</si>
  <si>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</si>
  <si>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</si>
  <si>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</si>
  <si>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</si>
  <si>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</si>
  <si>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</si>
  <si>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</si>
  <si>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</si>
  <si>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</si>
  <si>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</si>
  <si>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</si>
  <si>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</si>
  <si>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</si>
  <si>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</si>
  <si>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</si>
  <si>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</si>
  <si>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</si>
  <si>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</si>
  <si>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</si>
  <si>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</si>
  <si>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</si>
  <si>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</si>
  <si>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</si>
  <si>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</si>
  <si>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</si>
  <si>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</si>
  <si>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</si>
  <si>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</si>
  <si>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</si>
  <si>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</si>
  <si>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</si>
  <si>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</si>
  <si>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</si>
  <si>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</si>
  <si>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</si>
  <si>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</si>
  <si>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</si>
  <si>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</si>
  <si>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</si>
  <si>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</si>
  <si>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</si>
  <si>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</si>
  <si>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</si>
  <si>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</si>
  <si>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</si>
  <si>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</si>
  <si>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</si>
  <si>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</si>
  <si>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</si>
  <si>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</si>
  <si>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</si>
  <si>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</si>
  <si>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</si>
  <si>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</si>
  <si>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</si>
  <si>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</si>
  <si>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</si>
  <si>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</si>
  <si>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</si>
  <si>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</si>
  <si>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</si>
  <si>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</si>
  <si>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</si>
  <si>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</si>
  <si>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</si>
  <si>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</si>
  <si>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</si>
  <si>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</si>
  <si>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</si>
  <si>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</si>
  <si>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</si>
  <si>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</si>
  <si>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</si>
  <si>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</si>
  <si>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</si>
  <si>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</si>
  <si>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</si>
  <si>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</si>
  <si>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</si>
  <si>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</si>
  <si>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</si>
  <si>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</si>
  <si>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</si>
  <si>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</si>
  <si>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</si>
  <si>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</si>
  <si>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</si>
  <si>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</si>
  <si>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</si>
  <si>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</si>
  <si>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</si>
  <si>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</si>
  <si>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</si>
  <si>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</si>
  <si>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</si>
  <si>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</si>
  <si>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</si>
  <si>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</si>
  <si>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</si>
  <si>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</si>
  <si>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</si>
  <si>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</si>
  <si>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</si>
  <si>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</si>
  <si>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</si>
  <si>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</si>
  <si>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</si>
  <si>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</si>
  <si>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</si>
  <si>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</si>
  <si>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</si>
  <si>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</si>
  <si>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</si>
  <si>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</si>
  <si>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</si>
  <si>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</si>
  <si>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</si>
  <si>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</si>
  <si>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</si>
  <si>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</si>
  <si>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</si>
  <si>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</si>
  <si>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</si>
  <si>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</si>
  <si>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</si>
  <si>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</si>
  <si>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</si>
  <si>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</si>
  <si>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</si>
  <si>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</si>
  <si>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</si>
  <si>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</si>
  <si>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</si>
  <si>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</si>
  <si>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</si>
  <si>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</si>
  <si>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</si>
  <si>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</si>
  <si>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</si>
  <si>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</si>
  <si>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</si>
  <si>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</si>
  <si>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</si>
  <si>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</si>
  <si>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</si>
  <si>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</si>
  <si>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</si>
  <si>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</si>
  <si>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</si>
  <si>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</si>
  <si>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</si>
  <si>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</si>
  <si>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</si>
  <si>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</si>
  <si>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</si>
  <si>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</si>
  <si>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</si>
  <si>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</si>
  <si>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</si>
  <si>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</si>
  <si>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</si>
  <si>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</si>
  <si>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</si>
  <si>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</si>
  <si>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</si>
  <si>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</si>
  <si>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</si>
  <si>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</si>
  <si>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</si>
  <si>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</si>
  <si>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</si>
  <si>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</si>
  <si>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</si>
  <si>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</si>
  <si>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</si>
  <si>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</si>
  <si>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</si>
  <si>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</si>
  <si>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</si>
  <si>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</si>
  <si>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</si>
  <si>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</si>
  <si>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</si>
  <si>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</si>
  <si>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</si>
  <si>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</si>
  <si>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</si>
  <si>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</si>
  <si>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</si>
  <si>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</si>
  <si>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</si>
  <si>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</si>
  <si>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</si>
  <si>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</si>
  <si>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</si>
  <si>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</si>
  <si>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</si>
  <si>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</si>
  <si>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</si>
  <si>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</si>
  <si>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</si>
  <si>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</si>
  <si>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</si>
  <si>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</si>
  <si>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</si>
  <si>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</si>
  <si>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</si>
  <si>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</si>
  <si>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</si>
  <si>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</si>
  <si>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</si>
  <si>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</si>
  <si>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</si>
  <si>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</si>
  <si>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</si>
  <si>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</si>
  <si>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</si>
  <si>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</si>
  <si>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</si>
  <si>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</si>
  <si>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</si>
  <si>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</si>
  <si>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</si>
  <si>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</si>
  <si>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</si>
  <si>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</si>
  <si>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</si>
  <si>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</si>
  <si>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</si>
  <si>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</si>
  <si>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</si>
  <si>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</si>
  <si>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</si>
  <si>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</si>
  <si>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</si>
  <si>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</si>
  <si>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</si>
  <si>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</si>
  <si>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</si>
  <si>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</si>
  <si>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</si>
  <si>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</si>
  <si>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</si>
  <si>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</si>
  <si>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</si>
  <si>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</si>
  <si>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</si>
  <si>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</si>
  <si>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</si>
  <si>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</si>
  <si>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</si>
  <si>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</si>
  <si>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</si>
  <si>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</si>
  <si>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</si>
  <si>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</si>
  <si>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</si>
  <si>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</si>
  <si>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</si>
  <si>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</si>
  <si>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</si>
  <si>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</si>
  <si>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</si>
  <si>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</si>
  <si>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</si>
  <si>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</si>
  <si>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</si>
  <si>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</si>
  <si>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</si>
  <si>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</si>
  <si>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</si>
  <si>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</si>
  <si>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</si>
  <si>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</si>
  <si>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</si>
  <si>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</si>
  <si>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</si>
  <si>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</si>
  <si>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</si>
  <si>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</si>
  <si>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</si>
  <si>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</si>
  <si>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</si>
  <si>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</si>
  <si>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</si>
  <si>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</si>
  <si>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</si>
  <si>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</si>
  <si>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</si>
  <si>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</si>
  <si>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</si>
  <si>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</si>
  <si>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</si>
  <si>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</si>
  <si>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</si>
  <si>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</si>
  <si>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</si>
  <si>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</si>
  <si>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</si>
  <si>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</si>
  <si>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</si>
  <si>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</si>
  <si>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</si>
  <si>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</si>
  <si>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</si>
  <si>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</si>
  <si>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</si>
  <si>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</si>
  <si>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</si>
  <si>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</si>
  <si>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</si>
  <si>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</si>
  <si>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</si>
  <si>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</si>
  <si>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</si>
  <si>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</si>
  <si>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</si>
  <si>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</si>
  <si>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</si>
  <si>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</si>
  <si>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</si>
  <si>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</si>
  <si>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</si>
  <si>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</si>
  <si>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</si>
  <si>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</si>
  <si>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</si>
  <si>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</si>
  <si>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</si>
  <si>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</si>
  <si>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</si>
  <si>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</si>
  <si>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</si>
  <si>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</si>
  <si>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</si>
  <si>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</si>
  <si>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</si>
  <si>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</si>
  <si>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</si>
  <si>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</si>
  <si>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</si>
  <si>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</si>
  <si>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</si>
  <si>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</si>
  <si>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</si>
  <si>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</si>
  <si>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</si>
  <si>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</si>
  <si>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</si>
  <si>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</si>
  <si>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</si>
  <si>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</si>
  <si>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</si>
  <si>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</si>
  <si>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</si>
  <si>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</si>
  <si>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</si>
  <si>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</si>
  <si>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</si>
  <si>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</si>
  <si>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</si>
  <si>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</si>
  <si>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</si>
  <si>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</si>
  <si>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</si>
  <si>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</si>
  <si>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</si>
  <si>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</si>
  <si>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</si>
  <si>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</si>
  <si>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</si>
  <si>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</si>
  <si>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</si>
  <si>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</si>
  <si>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</si>
  <si>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</si>
  <si>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</si>
  <si>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</si>
  <si>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</si>
  <si>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</si>
  <si>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</si>
  <si>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</si>
  <si>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</si>
  <si>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</si>
  <si>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</si>
  <si>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</si>
  <si>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</si>
  <si>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</si>
  <si>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</si>
  <si>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</si>
  <si>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</si>
  <si>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</si>
  <si>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</si>
  <si>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</si>
  <si>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</si>
  <si>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</si>
  <si>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</si>
  <si>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</si>
  <si>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</si>
  <si>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</si>
  <si>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</si>
  <si>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</si>
  <si>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</si>
  <si>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</si>
  <si>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</si>
  <si>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</si>
  <si>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</si>
  <si>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</si>
  <si>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</si>
  <si>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</si>
  <si>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</si>
  <si>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</si>
  <si>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</si>
  <si>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</si>
  <si>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</si>
  <si>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</si>
  <si>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</si>
  <si>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</si>
  <si>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</si>
  <si>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</si>
  <si>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</si>
  <si>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</si>
  <si>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</si>
  <si>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</si>
  <si>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</si>
  <si>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</si>
  <si>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</si>
  <si>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</si>
  <si>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</si>
  <si>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</si>
  <si>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</si>
  <si>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</si>
  <si>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</si>
  <si>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</si>
  <si>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</si>
  <si>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</si>
  <si>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</si>
  <si>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</si>
  <si>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</si>
  <si>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</si>
  <si>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</si>
  <si>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</si>
  <si>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</si>
  <si>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</si>
  <si>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</si>
  <si>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</si>
  <si>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</si>
  <si>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</si>
  <si>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</si>
  <si>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</si>
  <si>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</si>
  <si>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</si>
  <si>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</si>
  <si>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</si>
  <si>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</si>
  <si>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</si>
  <si>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</si>
  <si>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</si>
  <si>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</si>
  <si>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</si>
  <si>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</si>
  <si>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</si>
  <si>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</si>
  <si>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</si>
  <si>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</si>
  <si>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</si>
  <si>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</si>
  <si>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</si>
  <si>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</si>
  <si>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</si>
  <si>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</si>
  <si>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</si>
  <si>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</si>
  <si>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</si>
  <si>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</si>
  <si>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</si>
  <si>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</si>
  <si>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</si>
  <si>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</si>
  <si>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</si>
  <si>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</si>
  <si>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</si>
  <si>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</si>
  <si>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</si>
  <si>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</si>
  <si>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</si>
  <si>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</si>
  <si>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</si>
  <si>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</si>
  <si>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</si>
  <si>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</si>
  <si>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</si>
  <si>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</si>
  <si>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</si>
  <si>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</si>
  <si>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</si>
  <si>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</si>
  <si>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</si>
  <si>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</si>
  <si>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</si>
  <si>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</si>
  <si>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</si>
  <si>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</si>
  <si>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</si>
  <si>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</si>
  <si>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</si>
  <si>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</si>
  <si>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</si>
  <si>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</si>
  <si>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</si>
  <si>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</si>
  <si>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</si>
  <si>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</si>
  <si>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</si>
  <si>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</si>
  <si>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</si>
  <si>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</si>
  <si>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</si>
  <si>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</si>
  <si>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</si>
  <si>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</si>
  <si>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</si>
  <si>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</si>
  <si>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</si>
  <si>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</si>
  <si>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</si>
  <si>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</si>
  <si>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</si>
  <si>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</si>
  <si>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</si>
  <si>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</si>
  <si>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</si>
  <si>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</si>
  <si>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</si>
  <si>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</si>
  <si>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</si>
  <si>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</si>
  <si>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</si>
  <si>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</si>
  <si>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</si>
  <si>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</si>
  <si>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</si>
  <si>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</si>
  <si>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</si>
  <si>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</si>
  <si>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</si>
  <si>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</si>
  <si>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</si>
  <si>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</si>
  <si>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</si>
  <si>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</si>
  <si>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</si>
  <si>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</si>
  <si>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</si>
  <si>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</si>
  <si>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</si>
  <si>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</si>
  <si>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</si>
  <si>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</si>
  <si>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</si>
  <si>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</si>
  <si>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</si>
  <si>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</si>
  <si>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</si>
  <si>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</si>
  <si>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</si>
  <si>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</si>
  <si>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</si>
  <si>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</si>
  <si>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</si>
  <si>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</si>
  <si>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</si>
  <si>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</si>
  <si>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</si>
  <si>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</si>
  <si>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</si>
  <si>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</si>
  <si>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</si>
  <si>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</si>
  <si>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</si>
  <si>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</si>
  <si>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</si>
  <si>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</si>
  <si>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</si>
  <si>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</si>
  <si>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</si>
  <si>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</si>
  <si>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</si>
  <si>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</si>
  <si>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</si>
  <si>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</si>
  <si>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</si>
  <si>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</si>
  <si>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</si>
  <si>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</si>
  <si>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</si>
  <si>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</si>
  <si>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</si>
  <si>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</si>
  <si>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</si>
  <si>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</si>
  <si>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</si>
  <si>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</si>
  <si>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</si>
  <si>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</si>
  <si>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</si>
  <si>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</si>
  <si>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</si>
  <si>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</si>
  <si>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</si>
  <si>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</si>
  <si>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</si>
  <si>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</si>
  <si>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</si>
  <si>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</si>
  <si>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</si>
  <si>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</si>
  <si>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</si>
  <si>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</si>
  <si>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</si>
  <si>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</si>
  <si>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</si>
  <si>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</si>
  <si>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</si>
  <si>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</si>
  <si>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</si>
  <si>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</si>
  <si>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</si>
  <si>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</si>
  <si>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</si>
  <si>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</si>
  <si>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</si>
  <si>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</si>
  <si>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</si>
  <si>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</si>
  <si>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</si>
  <si>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</si>
  <si>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</si>
  <si>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</si>
  <si>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</si>
  <si>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</si>
  <si>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</si>
  <si>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</si>
  <si>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</si>
  <si>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</si>
  <si>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</si>
  <si>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</si>
  <si>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</si>
  <si>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</si>
  <si>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</si>
  <si>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</si>
  <si>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</si>
  <si>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</si>
  <si>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</si>
  <si>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</si>
  <si>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</si>
  <si>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</si>
  <si>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</si>
  <si>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</si>
  <si>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</si>
  <si>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</si>
  <si>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</si>
  <si>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</si>
  <si>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</si>
  <si>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</si>
  <si>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</si>
  <si>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</si>
  <si>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</si>
  <si>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</si>
  <si>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</si>
  <si>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</si>
  <si>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</si>
  <si>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</si>
  <si>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</si>
  <si>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</si>
  <si>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</si>
  <si>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</si>
  <si>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</si>
  <si>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</si>
  <si>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</si>
  <si>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</si>
  <si>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</si>
  <si>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</si>
  <si>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</si>
  <si>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</si>
  <si>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</si>
  <si>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</si>
  <si>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</si>
  <si>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</si>
  <si>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</si>
  <si>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</si>
  <si>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</si>
  <si>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</si>
  <si>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</si>
  <si>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</si>
  <si>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</si>
  <si>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</si>
  <si>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</si>
  <si>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</si>
  <si>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</si>
  <si>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</si>
  <si>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</si>
  <si>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</si>
  <si>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</si>
  <si>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</si>
  <si>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</si>
  <si>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</si>
  <si>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</si>
  <si>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</si>
  <si>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</si>
  <si>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</si>
  <si>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</si>
  <si>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</si>
  <si>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</si>
  <si>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</si>
  <si>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</si>
  <si>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</si>
  <si>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</si>
  <si>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</si>
  <si>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</si>
  <si>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</si>
  <si>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</si>
  <si>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</si>
  <si>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</si>
  <si>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</si>
  <si>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</si>
  <si>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</si>
  <si>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</si>
  <si>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</si>
  <si>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</si>
  <si>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</si>
  <si>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</si>
  <si>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</si>
  <si>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</si>
  <si>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</si>
  <si>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</si>
  <si>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</si>
  <si>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</si>
  <si>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</si>
  <si>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</si>
  <si>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</si>
  <si>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</si>
  <si>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</si>
  <si>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</si>
  <si>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</si>
  <si>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</si>
  <si>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</si>
  <si>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</si>
  <si>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</si>
  <si>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</si>
  <si>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</si>
  <si>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</si>
  <si>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</si>
  <si>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</si>
  <si>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</si>
  <si>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</si>
  <si>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</si>
  <si>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</si>
  <si>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</si>
  <si>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</si>
  <si>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</si>
  <si>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</si>
  <si>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</si>
  <si>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</si>
  <si>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</si>
  <si>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</si>
  <si>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</si>
  <si>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</si>
  <si>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</si>
  <si>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</si>
  <si>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</si>
  <si>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</si>
  <si>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</si>
  <si>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</si>
  <si>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</si>
  <si>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</si>
  <si>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</si>
  <si>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</si>
  <si>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</si>
  <si>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</si>
  <si>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</si>
  <si>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</si>
  <si>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</si>
  <si>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</si>
  <si>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</si>
  <si>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</si>
  <si>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</si>
  <si>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</si>
  <si>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</si>
  <si>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</si>
  <si>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</si>
  <si>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</si>
  <si>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</si>
  <si>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</si>
  <si>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</si>
  <si>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</si>
  <si>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</si>
  <si>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</si>
  <si>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</si>
  <si>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</si>
  <si>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</si>
  <si>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</si>
  <si>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</si>
  <si>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</si>
  <si>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</si>
  <si>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</si>
  <si>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</si>
  <si>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</si>
  <si>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</si>
  <si>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</si>
  <si>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</si>
  <si>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</si>
  <si>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</si>
  <si>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</si>
  <si>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</si>
  <si>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</si>
  <si>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</si>
  <si>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</si>
  <si>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</si>
  <si>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</si>
  <si>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</si>
  <si>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</si>
  <si>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</si>
  <si>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</si>
  <si>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</si>
  <si>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</si>
  <si>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</si>
  <si>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</si>
  <si>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</si>
  <si>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</si>
  <si>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</si>
  <si>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</si>
  <si>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</si>
  <si>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</si>
  <si>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</si>
  <si>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</si>
  <si>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</si>
  <si>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</si>
  <si>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</si>
  <si>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</si>
  <si>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</si>
  <si>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</si>
  <si>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</si>
  <si>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</si>
  <si>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</si>
  <si>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</si>
  <si>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</si>
  <si>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</si>
  <si>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</si>
  <si>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</si>
  <si>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</si>
  <si>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</si>
  <si>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</si>
  <si>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</si>
  <si>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</si>
  <si>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</si>
  <si>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</si>
  <si>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</si>
  <si>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</si>
  <si>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</si>
  <si>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</si>
  <si>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</si>
  <si>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</si>
  <si>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</si>
  <si>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</si>
  <si>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</si>
  <si>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</si>
  <si>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</si>
  <si>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</si>
  <si>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</si>
  <si>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</si>
  <si>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</si>
  <si>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</si>
  <si>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</si>
  <si>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</si>
  <si>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</si>
  <si>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</si>
  <si>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</si>
  <si>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</si>
  <si>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</si>
  <si>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</si>
  <si>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</si>
  <si>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</si>
  <si>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</si>
  <si>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</si>
  <si>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</si>
  <si>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</si>
  <si>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</si>
  <si>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</si>
  <si>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</si>
  <si>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</si>
  <si>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</si>
  <si>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</si>
  <si>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</si>
  <si>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</si>
  <si>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</si>
  <si>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</si>
  <si>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</si>
  <si>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</si>
  <si>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</si>
  <si>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</si>
  <si>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</si>
  <si>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</si>
  <si>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</si>
  <si>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</si>
  <si>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</si>
  <si>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</si>
  <si>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</si>
  <si>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</si>
  <si>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</si>
  <si>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</si>
  <si>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</si>
  <si>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</si>
  <si>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</si>
  <si>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</si>
  <si>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</si>
  <si>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</si>
  <si>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</si>
  <si>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</si>
  <si>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</si>
  <si>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</si>
  <si>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</si>
  <si>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</si>
  <si>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</si>
  <si>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</si>
  <si>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</si>
  <si>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</si>
  <si>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</si>
  <si>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</si>
  <si>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</si>
  <si>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</si>
  <si>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</si>
  <si>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</si>
  <si>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</si>
  <si>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</si>
  <si>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</si>
  <si>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</si>
  <si>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</si>
  <si>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</si>
  <si>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</si>
  <si>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</si>
  <si>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</si>
  <si>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</si>
  <si>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</si>
  <si>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</si>
  <si>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</si>
  <si>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</si>
  <si>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</si>
  <si>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</si>
  <si>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</si>
  <si>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</si>
  <si>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</si>
  <si>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</si>
  <si>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</si>
  <si>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</si>
  <si>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</si>
  <si>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</si>
  <si>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</si>
  <si>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</si>
  <si>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</si>
  <si>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</si>
  <si>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</si>
  <si>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</si>
  <si>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</si>
  <si>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</si>
  <si>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</si>
  <si>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</si>
  <si>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</si>
  <si>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</si>
  <si>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</si>
  <si>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</si>
  <si>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</si>
  <si>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</si>
  <si>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</si>
  <si>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</si>
  <si>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</si>
  <si>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</si>
  <si>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</si>
  <si>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</si>
  <si>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</si>
  <si>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</si>
  <si>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</si>
  <si>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</si>
  <si>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</si>
  <si>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</si>
  <si>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</si>
  <si>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</si>
  <si>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</si>
  <si>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</si>
  <si>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</si>
  <si>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</si>
  <si>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</si>
  <si>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</si>
  <si>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</si>
  <si>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</si>
  <si>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</si>
  <si>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</si>
  <si>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</si>
  <si>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</si>
  <si>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</si>
  <si>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</si>
  <si>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</si>
  <si>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</si>
  <si>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</si>
  <si>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</si>
  <si>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</si>
  <si>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</si>
  <si>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</si>
  <si>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</si>
  <si>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</si>
  <si>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</si>
  <si>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</si>
  <si>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</si>
  <si>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</si>
  <si>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</si>
  <si>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</si>
  <si>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</si>
  <si>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</si>
  <si>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</si>
  <si>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</si>
  <si>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</si>
  <si>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</si>
  <si>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</si>
  <si>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</si>
  <si>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</si>
  <si>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</si>
  <si>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</si>
  <si>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</si>
  <si>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</si>
  <si>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</si>
  <si>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</si>
  <si>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</si>
  <si>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</si>
  <si>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</si>
  <si>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</si>
  <si>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</si>
  <si>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</si>
  <si>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</si>
  <si>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</si>
  <si>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</si>
  <si>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</si>
  <si>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</si>
  <si>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</si>
  <si>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</si>
  <si>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</si>
  <si>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</si>
  <si>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</si>
  <si>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</si>
  <si>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</si>
  <si>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</si>
  <si>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</si>
  <si>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</si>
  <si>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</si>
  <si>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</si>
  <si>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</si>
  <si>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</si>
  <si>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</si>
  <si>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</si>
  <si>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</si>
  <si>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</si>
  <si>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</si>
  <si>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</si>
  <si>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</si>
  <si>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</si>
  <si>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</si>
  <si>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</si>
  <si>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</si>
  <si>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</si>
  <si>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</si>
  <si>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</si>
  <si>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</si>
  <si>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</si>
  <si>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</si>
  <si>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</si>
  <si>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</si>
  <si>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</si>
  <si>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</si>
  <si>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</si>
  <si>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</si>
  <si>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</si>
  <si>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</si>
  <si>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</si>
  <si>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</si>
  <si>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</si>
  <si>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</si>
  <si>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</si>
  <si>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</si>
  <si>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</si>
  <si>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</si>
  <si>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</si>
  <si>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</si>
  <si>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</si>
  <si>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</si>
  <si>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</si>
  <si>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</si>
  <si>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</si>
  <si>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</si>
  <si>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</si>
  <si>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</si>
  <si>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</si>
  <si>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</si>
  <si>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</si>
  <si>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</si>
  <si>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</si>
  <si>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</si>
  <si>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</si>
  <si>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</si>
  <si>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</si>
  <si>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</si>
  <si>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</si>
  <si>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</si>
  <si>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</si>
  <si>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</si>
  <si>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</si>
  <si>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</si>
  <si>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</si>
  <si>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</si>
  <si>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</si>
  <si>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</si>
  <si>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</si>
  <si>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</si>
  <si>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</si>
  <si>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</si>
  <si>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</si>
  <si>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</si>
  <si>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</si>
  <si>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</si>
  <si>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</si>
  <si>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</si>
  <si>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</si>
  <si>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</si>
  <si>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</si>
  <si>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</si>
  <si>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</si>
  <si>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</si>
  <si>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</si>
  <si>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</si>
  <si>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</si>
  <si>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</si>
  <si>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</si>
  <si>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</si>
  <si>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</si>
  <si>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</si>
  <si>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</si>
  <si>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</si>
  <si>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</si>
  <si>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</si>
  <si>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</si>
  <si>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</si>
  <si>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</si>
  <si>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</si>
  <si>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</si>
  <si>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</si>
  <si>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</si>
  <si>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</si>
  <si>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</si>
  <si>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</si>
  <si>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</si>
  <si>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</si>
  <si>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</si>
  <si>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</si>
  <si>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</si>
  <si>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</si>
  <si>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</si>
  <si>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</si>
  <si>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</si>
  <si>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</si>
  <si>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</si>
  <si>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</si>
  <si>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</si>
  <si>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</si>
  <si>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</si>
  <si>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</si>
  <si>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</si>
  <si>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</si>
  <si>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</si>
  <si>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</si>
  <si>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</si>
  <si>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</si>
  <si>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</si>
  <si>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</si>
  <si>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</si>
  <si>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</si>
  <si>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</si>
  <si>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</si>
  <si>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</si>
  <si>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</si>
  <si>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</si>
  <si>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</si>
  <si>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</si>
  <si>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</si>
  <si>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</si>
  <si>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</si>
  <si>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</si>
  <si>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</si>
  <si>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</si>
  <si>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</si>
  <si>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</si>
  <si>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</si>
  <si>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</si>
  <si>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</si>
  <si>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</si>
  <si>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</si>
  <si>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</si>
  <si>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</si>
  <si>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</si>
  <si>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</si>
  <si>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</si>
  <si>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</si>
  <si>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</si>
  <si>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</si>
  <si>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</si>
  <si>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</si>
  <si>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</si>
  <si>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</si>
  <si>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</si>
  <si>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</si>
  <si>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</si>
  <si>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</si>
  <si>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</si>
  <si>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</si>
  <si>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</si>
  <si>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</si>
  <si>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</si>
  <si>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</si>
  <si>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</si>
  <si>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</si>
  <si>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</si>
  <si>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</si>
  <si>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</si>
  <si>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</si>
  <si>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</si>
  <si>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</si>
  <si>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</si>
  <si>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</si>
  <si>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</si>
  <si>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</si>
  <si>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</si>
  <si>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</si>
  <si>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</si>
  <si>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</si>
  <si>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</si>
  <si>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</si>
  <si>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</si>
  <si>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</si>
  <si>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</si>
  <si>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</si>
  <si>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</si>
  <si>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</si>
  <si>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</si>
  <si>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</si>
  <si>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</si>
  <si>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</si>
  <si>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</si>
  <si>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</si>
  <si>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</si>
  <si>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</si>
  <si>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</si>
  <si>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</si>
  <si>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</si>
  <si>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</si>
  <si>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</si>
  <si>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</si>
  <si>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</si>
  <si>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</si>
  <si>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</si>
  <si>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</si>
  <si>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</si>
  <si>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</si>
  <si>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</si>
  <si>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</si>
  <si>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</si>
  <si>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</si>
  <si>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</si>
  <si>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</si>
  <si>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</si>
  <si>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</si>
  <si>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</si>
  <si>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</si>
  <si>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</si>
  <si>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</si>
  <si>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</si>
  <si>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</si>
  <si>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</si>
  <si>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</si>
  <si>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</si>
  <si>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</si>
  <si>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</si>
  <si>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</si>
  <si>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</si>
  <si>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</si>
  <si>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</si>
  <si>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</si>
  <si>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</si>
  <si>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</si>
  <si>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</si>
  <si>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</si>
  <si>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</si>
  <si>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</si>
  <si>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</si>
  <si>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</si>
  <si>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</si>
  <si>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</si>
  <si>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</si>
  <si>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</si>
  <si>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</si>
  <si>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</si>
  <si>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</si>
  <si>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</si>
  <si>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</si>
  <si>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</si>
  <si>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</si>
  <si>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</si>
  <si>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</si>
  <si>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</si>
  <si>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</si>
  <si>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</si>
  <si>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</si>
  <si>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</si>
  <si>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</si>
  <si>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</si>
  <si>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</si>
  <si>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</si>
  <si>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</si>
  <si>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</si>
  <si>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</si>
  <si>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</si>
  <si>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</si>
  <si>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</si>
  <si>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</si>
  <si>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</si>
  <si>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</si>
  <si>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</si>
  <si>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</si>
  <si>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</si>
  <si>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</si>
  <si>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</si>
  <si>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</si>
  <si>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</si>
  <si>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</si>
  <si>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</si>
  <si>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</si>
  <si>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</si>
  <si>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</si>
  <si>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</si>
  <si>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</si>
  <si>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</si>
  <si>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</si>
  <si>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</si>
  <si>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</si>
  <si>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</si>
  <si>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</si>
  <si>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</si>
  <si>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</si>
  <si>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</si>
  <si>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</si>
  <si>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</si>
  <si>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</si>
  <si>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</si>
  <si>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</si>
  <si>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</si>
  <si>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</si>
  <si>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</si>
  <si>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</si>
  <si>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</si>
  <si>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</si>
  <si>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</si>
  <si>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</si>
  <si>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</si>
  <si>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</si>
  <si>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</si>
  <si>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</si>
  <si>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</si>
  <si>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</si>
  <si>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</si>
  <si>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</si>
  <si>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</si>
  <si>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</si>
  <si>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</si>
  <si>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</si>
  <si>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</si>
  <si>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</si>
  <si>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</si>
  <si>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</si>
  <si>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</si>
  <si>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</si>
  <si>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</si>
  <si>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</si>
  <si>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</si>
  <si>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</si>
  <si>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</si>
  <si>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</si>
  <si>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</si>
  <si>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</si>
  <si>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</si>
  <si>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</si>
  <si>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</si>
  <si>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</si>
  <si>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</si>
  <si>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</si>
  <si>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</si>
  <si>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</si>
  <si>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</si>
  <si>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</si>
  <si>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</si>
  <si>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</si>
  <si>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</si>
  <si>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</si>
  <si>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</si>
  <si>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</si>
  <si>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</si>
  <si>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</si>
  <si>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</si>
  <si>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</si>
  <si>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</si>
  <si>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</si>
  <si>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</si>
  <si>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</si>
  <si>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</si>
  <si>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</si>
  <si>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</si>
  <si>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</si>
  <si>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</si>
  <si>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</si>
  <si>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</si>
  <si>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</si>
  <si>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</si>
  <si>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</si>
  <si>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</si>
  <si>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</si>
  <si>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</si>
  <si>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</si>
  <si>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</si>
  <si>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</si>
  <si>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</si>
  <si>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</si>
  <si>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</si>
  <si>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</si>
  <si>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</si>
  <si>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</si>
  <si>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</si>
  <si>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</si>
  <si>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</si>
  <si>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</si>
  <si>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</si>
  <si>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</si>
  <si>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</si>
  <si>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</si>
  <si>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</si>
  <si>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</si>
  <si>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</si>
  <si>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</si>
  <si>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</si>
  <si>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</si>
  <si>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</si>
  <si>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</si>
  <si>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</si>
  <si>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</si>
  <si>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</si>
  <si>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</si>
  <si>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</si>
  <si>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</si>
  <si>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</si>
  <si>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</si>
  <si>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</si>
  <si>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</si>
  <si>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</si>
  <si>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</si>
  <si>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</si>
  <si>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</si>
  <si>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</si>
  <si>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</si>
  <si>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</si>
  <si>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</si>
  <si>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</si>
  <si>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</si>
  <si>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</si>
  <si>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</si>
  <si>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</si>
  <si>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</si>
  <si>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</si>
  <si>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</si>
  <si>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</si>
  <si>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</si>
  <si>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</si>
  <si>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</si>
  <si>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</si>
  <si>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</si>
  <si>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</si>
  <si>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</si>
  <si>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</si>
  <si>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</si>
  <si>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</si>
  <si>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</si>
  <si>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</si>
  <si>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</si>
  <si>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</si>
  <si>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</si>
  <si>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</si>
  <si>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</si>
  <si>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</si>
  <si>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</si>
  <si>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</si>
  <si>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</si>
  <si>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</si>
  <si>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</si>
  <si>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</si>
  <si>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</si>
  <si>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</si>
  <si>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</si>
  <si>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</si>
  <si>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</si>
  <si>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</si>
  <si>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</si>
  <si>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</si>
  <si>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</si>
  <si>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</si>
  <si>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</si>
  <si>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</si>
  <si>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</si>
  <si>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</si>
  <si>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</si>
  <si>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</si>
  <si>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</si>
  <si>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</si>
  <si>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</si>
  <si>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</si>
  <si>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</si>
  <si>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</si>
  <si>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</si>
  <si>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</si>
  <si>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</si>
  <si>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</si>
  <si>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</si>
  <si>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</si>
  <si>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</si>
  <si>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</si>
  <si>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</si>
  <si>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</si>
  <si>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</si>
  <si>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</si>
  <si>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</si>
  <si>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</si>
  <si>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</si>
  <si>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</si>
  <si>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</si>
  <si>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</si>
  <si>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</si>
  <si>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</si>
  <si>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</si>
  <si>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</si>
  <si>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</si>
  <si>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</si>
  <si>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</si>
  <si>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</si>
  <si>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</si>
  <si>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</si>
  <si>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</si>
  <si>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</si>
  <si>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</si>
  <si>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</si>
  <si>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</si>
  <si>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</si>
  <si>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</si>
  <si>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</si>
  <si>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</si>
  <si>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</si>
  <si>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</si>
  <si>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</si>
  <si>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</si>
  <si>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</si>
  <si>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</si>
  <si>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</si>
  <si>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</si>
  <si>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</si>
  <si>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</si>
  <si>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</si>
  <si>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</si>
  <si>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</si>
  <si>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</si>
  <si>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</si>
  <si>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</si>
  <si>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</si>
  <si>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</si>
  <si>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</si>
  <si>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</si>
  <si>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</si>
  <si>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</si>
  <si>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</si>
  <si>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</si>
  <si>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</si>
  <si>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</si>
  <si>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</si>
  <si>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</si>
  <si>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</si>
  <si>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</si>
  <si>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</si>
  <si>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</si>
  <si>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</si>
  <si>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</si>
  <si>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</si>
  <si>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</si>
  <si>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</si>
  <si>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</si>
  <si>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</si>
  <si>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</si>
  <si>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</si>
  <si>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</si>
  <si>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</si>
  <si>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</si>
  <si>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</si>
  <si>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</si>
  <si>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</si>
  <si>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</si>
  <si>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</si>
  <si>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</si>
  <si>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</si>
  <si>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</si>
  <si>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</si>
  <si>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</si>
  <si>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</si>
  <si>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</si>
  <si>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</si>
  <si>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</si>
  <si>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</si>
  <si>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</si>
  <si>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</si>
  <si>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</si>
  <si>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</si>
  <si>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</si>
  <si>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</si>
  <si>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</si>
  <si>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</si>
  <si>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</si>
  <si>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</si>
  <si>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</si>
  <si>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</si>
  <si>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</si>
  <si>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</si>
  <si>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</si>
  <si>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</si>
  <si>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</si>
  <si>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</si>
  <si>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</si>
  <si>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</si>
  <si>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</si>
  <si>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</si>
  <si>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</si>
  <si>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</si>
  <si>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</si>
  <si>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</si>
  <si>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</si>
  <si>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</si>
  <si>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</si>
  <si>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</si>
  <si>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</si>
  <si>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</si>
  <si>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</si>
  <si>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</si>
  <si>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</si>
  <si>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</si>
  <si>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</si>
  <si>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</si>
  <si>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</si>
  <si>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</si>
  <si>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</si>
  <si>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</si>
  <si>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</si>
  <si>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</si>
  <si>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</si>
  <si>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</si>
  <si>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</si>
  <si>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</si>
  <si>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</si>
  <si>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</si>
  <si>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</si>
  <si>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</si>
  <si>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</si>
  <si>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</si>
  <si>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</si>
  <si>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</si>
  <si>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</si>
  <si>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</si>
  <si>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</si>
  <si>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</si>
  <si>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</si>
  <si>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</si>
  <si>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</si>
  <si>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</si>
  <si>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</si>
  <si>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</si>
  <si>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</si>
  <si>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</si>
  <si>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</si>
  <si>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</si>
  <si>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</si>
  <si>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</si>
  <si>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</si>
  <si>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</si>
  <si>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</si>
  <si>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</si>
  <si>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</si>
  <si>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</si>
  <si>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</si>
  <si>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</si>
  <si>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</si>
  <si>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</si>
  <si>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</si>
  <si>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</si>
  <si>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</si>
  <si>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</si>
  <si>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</si>
  <si>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</si>
  <si>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</si>
  <si>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</si>
  <si>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</si>
  <si>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</si>
  <si>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</si>
  <si>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</si>
  <si>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</si>
  <si>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</si>
  <si>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</si>
  <si>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</si>
  <si>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</si>
  <si>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</si>
  <si>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</si>
  <si>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</si>
  <si>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</si>
  <si>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</si>
  <si>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</si>
  <si>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</si>
  <si>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</si>
  <si>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</si>
  <si>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</si>
  <si>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</si>
  <si>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</si>
  <si>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</si>
  <si>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</si>
  <si>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</si>
  <si>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</si>
  <si>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</si>
  <si>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</si>
  <si>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</si>
  <si>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</si>
  <si>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</si>
  <si>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</si>
  <si>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</si>
  <si>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</si>
  <si>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</si>
  <si>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</si>
  <si>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</si>
  <si>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</si>
  <si>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</si>
  <si>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</si>
  <si>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</si>
  <si>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</si>
  <si>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</si>
  <si>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</si>
  <si>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</si>
  <si>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</si>
  <si>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</si>
  <si>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</si>
  <si>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</si>
  <si>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</si>
  <si>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</si>
  <si>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</si>
  <si>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</si>
  <si>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</si>
  <si>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</si>
  <si>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</si>
  <si>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</si>
  <si>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</si>
  <si>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</si>
  <si>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</si>
  <si>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</si>
  <si>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</si>
  <si>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</si>
  <si>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</si>
  <si>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</si>
  <si>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</si>
  <si>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</si>
  <si>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</si>
  <si>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</si>
  <si>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</si>
  <si>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</si>
  <si>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</si>
  <si>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</si>
  <si>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</si>
  <si>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</si>
  <si>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</si>
  <si>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</si>
  <si>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</si>
  <si>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</si>
  <si>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</si>
  <si>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</si>
  <si>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</si>
  <si>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</si>
  <si>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</si>
  <si>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</si>
  <si>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</si>
  <si>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</si>
  <si>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</si>
  <si>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</si>
  <si>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</si>
  <si>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</si>
  <si>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</si>
  <si>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</si>
  <si>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</si>
  <si>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</si>
  <si>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</si>
  <si>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</si>
  <si>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</si>
  <si>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</si>
  <si>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</si>
  <si>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</si>
  <si>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</si>
  <si>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</si>
  <si>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</si>
  <si>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</si>
  <si>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</si>
  <si>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</si>
  <si>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</si>
  <si>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</si>
  <si>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</si>
  <si>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</si>
  <si>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</si>
  <si>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</si>
  <si>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</si>
  <si>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</si>
  <si>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</si>
  <si>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</si>
  <si>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</si>
  <si>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</si>
  <si>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</si>
  <si>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</si>
  <si>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</si>
  <si>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</si>
  <si>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</si>
  <si>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</si>
  <si>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</si>
  <si>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</si>
  <si>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</si>
  <si>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</si>
  <si>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</si>
  <si>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</si>
  <si>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</si>
  <si>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</si>
  <si>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</si>
  <si>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</si>
  <si>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</si>
  <si>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</si>
  <si>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</si>
  <si>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</si>
  <si>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</si>
  <si>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</si>
  <si>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</si>
  <si>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</si>
  <si>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</si>
  <si>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</si>
  <si>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</si>
  <si>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</si>
  <si>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</si>
  <si>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</si>
  <si>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</si>
  <si>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</si>
  <si>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</si>
  <si>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</si>
  <si>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</si>
  <si>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</si>
  <si>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</si>
  <si>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</si>
  <si>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</si>
  <si>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</si>
  <si>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</si>
  <si>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</si>
  <si>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</si>
  <si>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</si>
  <si>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</si>
  <si>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</si>
  <si>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</si>
  <si>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</si>
  <si>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</si>
  <si>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</si>
  <si>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</si>
  <si>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</si>
  <si>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</si>
  <si>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</si>
  <si>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</si>
  <si>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</si>
  <si>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</si>
  <si>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</si>
  <si>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</si>
  <si>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</si>
  <si>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</si>
  <si>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</si>
  <si>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</si>
  <si>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</si>
  <si>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</si>
  <si>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</si>
  <si>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</si>
  <si>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</si>
  <si>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</si>
  <si>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</si>
  <si>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</si>
  <si>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</si>
  <si>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</si>
  <si>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</si>
  <si>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</si>
  <si>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</si>
  <si>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</si>
  <si>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</si>
  <si>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</si>
  <si>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</si>
  <si>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</si>
  <si>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</si>
  <si>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</si>
  <si>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</si>
  <si>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</si>
  <si>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</si>
  <si>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</si>
  <si>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</si>
  <si>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</si>
  <si>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</si>
  <si>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</si>
  <si>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</si>
  <si>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</si>
  <si>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</si>
  <si>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</si>
  <si>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</si>
  <si>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</si>
  <si>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</si>
  <si>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</si>
  <si>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</si>
  <si>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</si>
  <si>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</si>
  <si>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</si>
  <si>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</si>
  <si>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</si>
  <si>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</si>
  <si>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</si>
  <si>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</si>
  <si>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</si>
  <si>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</si>
  <si>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</si>
  <si>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</si>
  <si>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</si>
  <si>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</si>
  <si>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</si>
  <si>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</si>
  <si>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</si>
  <si>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</si>
  <si>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</si>
  <si>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</si>
  <si>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</si>
  <si>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</si>
  <si>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</si>
  <si>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</si>
  <si>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</si>
  <si>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</si>
  <si>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</si>
  <si>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</si>
  <si>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</si>
  <si>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</si>
  <si>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</si>
  <si>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</si>
  <si>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</si>
  <si>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</si>
  <si>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</si>
  <si>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</si>
  <si>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</si>
  <si>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</si>
  <si>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</si>
  <si>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</si>
  <si>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</si>
  <si>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</si>
  <si>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</si>
  <si>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</si>
  <si>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</si>
  <si>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</si>
  <si>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</si>
  <si>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</si>
  <si>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</si>
  <si>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</si>
  <si>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</si>
  <si>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</si>
  <si>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</si>
  <si>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</si>
  <si>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</si>
  <si>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</si>
  <si>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</si>
  <si>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</si>
  <si>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</si>
  <si>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</si>
  <si>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</si>
  <si>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</si>
  <si>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</si>
  <si>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</si>
  <si>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</si>
  <si>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</si>
  <si>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</si>
  <si>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</si>
  <si>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</si>
  <si>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</si>
  <si>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</si>
  <si>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</si>
  <si>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</si>
  <si>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</si>
  <si>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</si>
  <si>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</si>
  <si>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</si>
  <si>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</si>
  <si>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</si>
  <si>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</si>
  <si>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</si>
  <si>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</si>
  <si>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</si>
  <si>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</si>
  <si>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</si>
  <si>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</si>
  <si>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</si>
  <si>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</si>
  <si>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</si>
  <si>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</si>
  <si>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</si>
  <si>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</si>
  <si>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</si>
  <si>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</si>
  <si>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</si>
  <si>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</si>
  <si>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</si>
  <si>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</si>
  <si>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</si>
  <si>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</si>
  <si>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</si>
  <si>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</si>
  <si>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</si>
  <si>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</si>
  <si>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</si>
  <si>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</si>
  <si>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</si>
  <si>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</si>
  <si>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</si>
  <si>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</si>
  <si>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</si>
  <si>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</si>
  <si>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</si>
  <si>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</si>
  <si>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</si>
  <si>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</si>
  <si>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</si>
  <si>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</si>
  <si>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</si>
  <si>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</si>
  <si>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</si>
  <si>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</si>
  <si>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</si>
  <si>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</si>
  <si>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</si>
  <si>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</si>
  <si>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</si>
  <si>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</si>
  <si>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</si>
  <si>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</si>
  <si>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</si>
  <si>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</si>
  <si>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</si>
  <si>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</si>
  <si>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</si>
  <si>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</si>
  <si>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</si>
  <si>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</si>
  <si>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</si>
  <si>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</si>
  <si>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</si>
  <si>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</si>
  <si>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</si>
  <si>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</si>
  <si>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</si>
  <si>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</si>
  <si>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</si>
  <si>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</si>
  <si>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</si>
  <si>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</si>
  <si>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</si>
  <si>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</si>
  <si>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</si>
  <si>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</si>
  <si>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</si>
  <si>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</si>
  <si>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</si>
  <si>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</si>
  <si>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</si>
  <si>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</si>
  <si>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</si>
  <si>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</si>
  <si>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</si>
  <si>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</si>
  <si>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</si>
  <si>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</si>
  <si>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</si>
  <si>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</si>
  <si>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</si>
  <si>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</si>
  <si>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</si>
  <si>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</si>
  <si>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</si>
  <si>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</si>
  <si>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</si>
  <si>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</si>
  <si>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</si>
  <si>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</si>
  <si>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</si>
  <si>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</si>
  <si>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</si>
  <si>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</si>
  <si>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</si>
  <si>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</si>
  <si>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</si>
  <si>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</si>
  <si>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</si>
  <si>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</si>
  <si>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</si>
  <si>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</si>
  <si>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</si>
  <si>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</si>
  <si>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</si>
  <si>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</si>
  <si>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</si>
  <si>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</si>
  <si>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</si>
  <si>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</si>
  <si>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</si>
  <si>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</si>
  <si>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</si>
  <si>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</si>
  <si>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</si>
  <si>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</si>
  <si>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</si>
  <si>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</si>
  <si>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</si>
  <si>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</si>
  <si>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</si>
  <si>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</si>
  <si>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</si>
  <si>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</si>
  <si>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</si>
  <si>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</si>
  <si>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</si>
  <si>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</si>
  <si>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</si>
  <si>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</si>
  <si>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</si>
  <si>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</si>
  <si>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</si>
  <si>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</si>
  <si>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</si>
  <si>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</si>
  <si>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</si>
  <si>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</si>
  <si>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</si>
  <si>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</si>
  <si>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</si>
  <si>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</si>
  <si>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</si>
  <si>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</si>
  <si>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</si>
  <si>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</si>
  <si>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</si>
  <si>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</si>
  <si>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</si>
  <si>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</si>
  <si>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</si>
  <si>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</si>
  <si>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</si>
  <si>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</si>
  <si>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</si>
  <si>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</si>
  <si>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</si>
  <si>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</si>
  <si>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</si>
  <si>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</si>
  <si>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</si>
  <si>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</si>
  <si>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</si>
  <si>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</si>
  <si>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</si>
  <si>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</si>
  <si>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</si>
  <si>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</si>
  <si>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</si>
  <si>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</si>
  <si>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</si>
  <si>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</si>
  <si>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</si>
  <si>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</si>
  <si>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</si>
  <si>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</si>
  <si>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</si>
  <si>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</si>
  <si>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</si>
  <si>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</si>
  <si>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</si>
  <si>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</si>
  <si>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</si>
  <si>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</si>
  <si>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</si>
  <si>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</si>
  <si>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</si>
  <si>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</si>
  <si>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</si>
  <si>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</si>
  <si>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</si>
  <si>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</si>
  <si>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</si>
  <si>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</si>
  <si>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</si>
  <si>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</si>
  <si>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</si>
  <si>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</si>
  <si>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</si>
  <si>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</si>
  <si>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</si>
  <si>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</si>
  <si>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</si>
  <si>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</si>
  <si>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</si>
  <si>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</si>
  <si>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</si>
  <si>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</si>
  <si>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</si>
  <si>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</si>
  <si>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</si>
  <si>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</si>
  <si>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</si>
  <si>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</si>
  <si>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</si>
  <si>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</si>
  <si>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</si>
  <si>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</si>
  <si>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</si>
  <si>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</si>
  <si>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</si>
  <si>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</si>
  <si>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</si>
  <si>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</si>
  <si>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</si>
  <si>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</si>
  <si>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</si>
  <si>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</si>
  <si>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</si>
  <si>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</si>
  <si>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</si>
  <si>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</si>
  <si>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</si>
  <si>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</si>
  <si>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</si>
  <si>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</si>
  <si>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</si>
  <si>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</si>
  <si>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</si>
  <si>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</si>
  <si>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</si>
  <si>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</si>
  <si>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</si>
  <si>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</si>
  <si>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</si>
  <si>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</si>
  <si>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</si>
  <si>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</si>
  <si>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</si>
  <si>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</si>
  <si>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</si>
  <si>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</si>
  <si>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</si>
  <si>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</si>
  <si>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</si>
  <si>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</si>
  <si>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</si>
  <si>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</si>
  <si>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</si>
  <si>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</si>
  <si>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</si>
  <si>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</si>
  <si>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</si>
  <si>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</si>
  <si>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</si>
  <si>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</si>
  <si>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</si>
  <si>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</si>
  <si>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</si>
  <si>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</si>
  <si>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</si>
  <si>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</si>
  <si>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</si>
  <si>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</si>
  <si>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</si>
  <si>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</si>
  <si>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</si>
  <si>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</si>
  <si>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</si>
  <si>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</si>
  <si>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</si>
  <si>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</si>
  <si>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</si>
  <si>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</si>
  <si>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</si>
  <si>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</si>
  <si>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</si>
  <si>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</si>
  <si>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</si>
  <si>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</si>
  <si>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</si>
  <si>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</si>
  <si>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</si>
  <si>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</si>
  <si>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</si>
  <si>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</si>
  <si>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</si>
  <si>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</si>
  <si>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</si>
  <si>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</si>
  <si>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</si>
  <si>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</si>
  <si>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</si>
  <si>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</si>
  <si>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</si>
  <si>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</si>
  <si>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</si>
  <si>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</si>
  <si>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</si>
  <si>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</si>
  <si>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</si>
  <si>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</si>
  <si>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</si>
  <si>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</si>
  <si>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</si>
  <si>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</si>
  <si>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</si>
  <si>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</si>
  <si>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</si>
  <si>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</si>
  <si>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</si>
  <si>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</si>
  <si>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</si>
  <si>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</si>
  <si>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</si>
  <si>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</si>
  <si>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</si>
  <si>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</si>
  <si>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</si>
  <si>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</si>
  <si>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</si>
  <si>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</si>
  <si>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</si>
  <si>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</si>
  <si>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</si>
  <si>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</si>
  <si>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</si>
  <si>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</si>
  <si>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</si>
  <si>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</si>
  <si>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</si>
  <si>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</si>
  <si>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</si>
  <si>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</si>
  <si>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</si>
  <si>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</si>
  <si>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</si>
  <si>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</si>
  <si>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</si>
  <si>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</si>
  <si>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</si>
  <si>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</si>
  <si>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</si>
  <si>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</si>
  <si>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</si>
  <si>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</si>
  <si>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</si>
  <si>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</si>
  <si>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</si>
  <si>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</si>
  <si>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</si>
  <si>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</si>
  <si>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</si>
  <si>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</si>
  <si>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</si>
  <si>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</si>
  <si>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</si>
  <si>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</si>
  <si>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</si>
  <si>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</si>
  <si>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</si>
  <si>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</si>
  <si>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</si>
  <si>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</si>
  <si>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</si>
  <si>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</si>
  <si>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</si>
  <si>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</si>
  <si>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</si>
  <si>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</si>
  <si>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</si>
  <si>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</si>
  <si>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</si>
  <si>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</si>
  <si>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</si>
  <si>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</si>
  <si>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</si>
  <si>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</si>
  <si>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</si>
  <si>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</si>
  <si>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</si>
  <si>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</si>
  <si>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</si>
  <si>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</si>
  <si>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</si>
  <si>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</si>
  <si>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</si>
  <si>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</si>
  <si>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</si>
  <si>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</si>
  <si>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</si>
  <si>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</si>
  <si>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</si>
  <si>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</si>
  <si>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</si>
  <si>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</si>
  <si>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</si>
  <si>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</si>
  <si>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</si>
  <si>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</si>
  <si>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</si>
  <si>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</si>
  <si>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</si>
  <si>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</si>
  <si>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</si>
  <si>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</si>
  <si>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</si>
  <si>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</si>
  <si>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</si>
  <si>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</si>
  <si>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</si>
  <si>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</si>
  <si>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</si>
  <si>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</si>
  <si>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</si>
  <si>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</si>
  <si>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</si>
  <si>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</si>
  <si>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</si>
  <si>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</si>
  <si>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</si>
  <si>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</si>
  <si>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</si>
  <si>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</si>
  <si>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</si>
  <si>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</si>
  <si>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</si>
  <si>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</si>
  <si>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</si>
  <si>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</si>
  <si>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</si>
  <si>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</si>
  <si>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</si>
  <si>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</si>
  <si>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</si>
  <si>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</si>
  <si>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</si>
  <si>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</si>
  <si>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</si>
  <si>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</si>
  <si>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</si>
  <si>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</si>
  <si>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</si>
  <si>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</si>
  <si>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</si>
  <si>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</si>
  <si>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</si>
  <si>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</si>
  <si>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</si>
  <si>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</si>
  <si>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</si>
  <si>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</si>
  <si>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</si>
  <si>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</si>
  <si>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</si>
  <si>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</si>
  <si>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</si>
  <si>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</si>
  <si>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</si>
  <si>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</si>
  <si>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</si>
  <si>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</si>
  <si>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</si>
  <si>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</si>
  <si>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</si>
  <si>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</si>
  <si>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</si>
  <si>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</si>
  <si>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</si>
  <si>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</si>
  <si>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</si>
  <si>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</si>
  <si>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</si>
  <si>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</si>
  <si>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</si>
  <si>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</si>
  <si>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</si>
  <si>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</si>
  <si>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</si>
  <si>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</si>
  <si>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</si>
  <si>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</si>
  <si>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</si>
  <si>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</si>
  <si>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</si>
  <si>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</si>
  <si>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</si>
  <si>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</si>
  <si>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</si>
  <si>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</si>
  <si>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</si>
  <si>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</si>
  <si>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</si>
  <si>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</si>
  <si>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</si>
  <si>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</si>
  <si>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</si>
  <si>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</si>
  <si>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</si>
  <si>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</si>
  <si>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</si>
  <si>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</si>
  <si>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</si>
  <si>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</si>
  <si>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</si>
  <si>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</si>
  <si>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</si>
  <si>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</si>
  <si>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</si>
  <si>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</si>
  <si>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</si>
  <si>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</si>
  <si>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</si>
  <si>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</si>
  <si>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</si>
  <si>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</si>
  <si>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</si>
  <si>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</si>
  <si>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</si>
  <si>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</si>
  <si>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</si>
  <si>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</si>
  <si>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</si>
  <si>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</si>
  <si>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</si>
  <si>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</si>
  <si>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</si>
  <si>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</si>
  <si>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</si>
  <si>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</si>
  <si>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</si>
  <si>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</si>
  <si>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</si>
  <si>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</si>
  <si>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</si>
  <si>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</si>
  <si>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</si>
  <si>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</si>
  <si>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</si>
  <si>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</si>
  <si>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</si>
  <si>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</si>
  <si>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</si>
  <si>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</si>
  <si>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</si>
  <si>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</si>
  <si>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</si>
  <si>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</si>
  <si>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</si>
  <si>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</si>
  <si>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</si>
  <si>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</si>
  <si>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</si>
  <si>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</si>
  <si>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</si>
  <si>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</si>
  <si>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</si>
  <si>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</si>
  <si>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</si>
  <si>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</si>
  <si>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</si>
  <si>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</si>
  <si>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</si>
  <si>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</si>
  <si>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</si>
  <si>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</si>
  <si>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</si>
  <si>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</si>
  <si>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</si>
  <si>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</si>
  <si>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</si>
  <si>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</si>
  <si>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</si>
  <si>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</si>
  <si>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</si>
  <si>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</si>
  <si>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</si>
  <si>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</si>
  <si>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</si>
  <si>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</si>
  <si>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</si>
  <si>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</si>
  <si>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</si>
  <si>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</si>
  <si>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</si>
  <si>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</si>
  <si>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</si>
  <si>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</si>
  <si>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</si>
  <si>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</si>
  <si>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</si>
  <si>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</si>
  <si>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</si>
  <si>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</si>
  <si>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</si>
  <si>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</si>
  <si>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</si>
  <si>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</si>
  <si>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</si>
  <si>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</si>
  <si>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</si>
  <si>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</si>
  <si>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</si>
  <si>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</si>
  <si>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</si>
  <si>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</si>
  <si>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</si>
  <si>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</si>
  <si>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</si>
  <si>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</si>
  <si>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</si>
  <si>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</si>
  <si>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</si>
  <si>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</si>
  <si>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</si>
  <si>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</si>
  <si>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</si>
  <si>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</si>
  <si>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</si>
  <si>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</si>
  <si>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</si>
  <si>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</si>
  <si>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</si>
  <si>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</si>
  <si>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</si>
  <si>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</si>
  <si>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</si>
  <si>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</si>
  <si>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</si>
  <si>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</si>
  <si>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</si>
  <si>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</si>
  <si>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</si>
  <si>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</si>
  <si>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</si>
  <si>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</si>
  <si>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</si>
  <si>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</si>
  <si>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</si>
  <si>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</si>
  <si>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</si>
  <si>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</si>
  <si>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</si>
  <si>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</si>
  <si>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</si>
  <si>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</si>
  <si>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</si>
  <si>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</si>
  <si>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</si>
  <si>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</si>
  <si>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</si>
  <si>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</si>
  <si>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</si>
  <si>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</si>
  <si>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</si>
  <si>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</si>
  <si>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</si>
  <si>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</si>
  <si>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</si>
  <si>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</si>
  <si>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</si>
  <si>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</si>
  <si>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</si>
  <si>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</si>
  <si>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</si>
  <si>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</si>
  <si>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</si>
  <si>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</si>
  <si>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</si>
  <si>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</si>
  <si>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</si>
  <si>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</si>
  <si>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</si>
  <si>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</si>
  <si>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</si>
  <si>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</si>
  <si>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</si>
  <si>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</si>
  <si>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</si>
  <si>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</si>
  <si>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</si>
  <si>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</si>
  <si>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</si>
  <si>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</si>
  <si>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</si>
  <si>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</si>
  <si>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</si>
  <si>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</si>
  <si>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</si>
  <si>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</si>
  <si>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</si>
  <si>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</si>
  <si>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</si>
  <si>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</si>
  <si>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</si>
  <si>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</si>
  <si>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</si>
  <si>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</si>
  <si>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</si>
  <si>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</si>
  <si>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</si>
  <si>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</si>
  <si>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</si>
  <si>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</si>
  <si>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</si>
  <si>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</si>
  <si>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</si>
  <si>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</si>
  <si>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</si>
  <si>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</si>
  <si>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</si>
  <si>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</si>
  <si>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</si>
  <si>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</si>
  <si>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</si>
  <si>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</si>
  <si>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</si>
  <si>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</si>
  <si>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</si>
  <si>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</si>
  <si>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</si>
  <si>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</si>
  <si>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</si>
  <si>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</si>
  <si>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</si>
  <si>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</si>
  <si>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</si>
  <si>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</si>
  <si>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</si>
  <si>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</si>
  <si>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</si>
  <si>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</si>
  <si>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</si>
  <si>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</si>
  <si>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</si>
  <si>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</si>
  <si>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</si>
  <si>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</si>
  <si>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</si>
  <si>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</si>
  <si>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</si>
  <si>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</si>
  <si>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</si>
  <si>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</si>
  <si>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</si>
  <si>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</si>
  <si>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</si>
  <si>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</si>
  <si>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</si>
  <si>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</si>
  <si>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</si>
  <si>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</si>
  <si>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</si>
  <si>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</si>
  <si>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</si>
  <si>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</si>
  <si>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</si>
  <si>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</si>
  <si>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</si>
  <si>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</si>
  <si>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</si>
  <si>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</si>
  <si>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</si>
  <si>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</si>
  <si>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</si>
  <si>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</si>
  <si>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</si>
  <si>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</si>
  <si>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</si>
  <si>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</si>
  <si>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</si>
  <si>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</si>
  <si>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</si>
  <si>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</si>
  <si>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</si>
  <si>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</si>
  <si>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</si>
  <si>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</si>
  <si>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</si>
  <si>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</si>
  <si>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</si>
  <si>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</si>
  <si>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</si>
  <si>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</si>
  <si>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</si>
  <si>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</si>
  <si>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</si>
  <si>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</si>
  <si>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</si>
  <si>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</si>
  <si>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</si>
  <si>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</si>
  <si>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</si>
  <si>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</si>
  <si>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</si>
  <si>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</si>
  <si>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</si>
  <si>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</si>
  <si>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</si>
  <si>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</si>
  <si>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</si>
  <si>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</si>
  <si>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</si>
  <si>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</si>
  <si>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</si>
  <si>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</si>
  <si>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</si>
  <si>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</si>
  <si>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</si>
  <si>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</si>
  <si>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</si>
  <si>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</si>
  <si>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</si>
  <si>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</si>
  <si>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</si>
  <si>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</si>
  <si>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</si>
  <si>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</si>
  <si>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</si>
  <si>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</si>
  <si>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</si>
  <si>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</si>
  <si>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</si>
  <si>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</si>
  <si>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</si>
  <si>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</si>
  <si>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</si>
  <si>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</si>
  <si>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</si>
  <si>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</si>
  <si>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</si>
  <si>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</si>
  <si>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</si>
  <si>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</si>
  <si>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</si>
  <si>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</si>
  <si>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</si>
  <si>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</si>
  <si>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</si>
  <si>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</si>
  <si>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</si>
  <si>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</si>
  <si>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</si>
  <si>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</si>
  <si>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</si>
  <si>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</si>
  <si>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</si>
  <si>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</si>
  <si>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</si>
  <si>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</si>
  <si>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</si>
  <si>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</si>
  <si>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</si>
  <si>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</si>
  <si>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</si>
  <si>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</si>
  <si>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</si>
  <si>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</si>
  <si>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</si>
  <si>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</si>
  <si>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</si>
  <si>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</si>
  <si>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</si>
  <si>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</si>
  <si>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</si>
  <si>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</si>
  <si>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</si>
  <si>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</si>
  <si>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</si>
  <si>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</si>
  <si>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</si>
  <si>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</si>
  <si>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</si>
  <si>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</si>
  <si>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</si>
  <si>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</si>
  <si>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</si>
  <si>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</si>
  <si>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</si>
  <si>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</si>
  <si>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</si>
  <si>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</si>
  <si>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</si>
  <si>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</si>
  <si>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</si>
  <si>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</si>
  <si>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</si>
  <si>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</si>
  <si>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</si>
  <si>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</si>
  <si>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</si>
  <si>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</si>
  <si>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</si>
  <si>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</si>
  <si>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</si>
  <si>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</si>
  <si>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</si>
  <si>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</si>
  <si>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</si>
  <si>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</si>
  <si>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</si>
  <si>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</si>
  <si>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</si>
  <si>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</si>
  <si>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</si>
  <si>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</si>
  <si>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</si>
  <si>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</si>
  <si>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</si>
  <si>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</si>
  <si>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</si>
  <si>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</si>
  <si>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</si>
  <si>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</si>
  <si>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</si>
  <si>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</si>
  <si>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</si>
  <si>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</si>
  <si>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</si>
  <si>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</si>
  <si>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</si>
  <si>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</si>
  <si>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</si>
  <si>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</si>
  <si>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</si>
  <si>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</si>
  <si>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</si>
  <si>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</si>
  <si>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</si>
  <si>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</si>
  <si>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</si>
  <si>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</si>
  <si>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</si>
  <si>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</si>
  <si>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</si>
  <si>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</si>
  <si>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</si>
  <si>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</si>
  <si>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</si>
  <si>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</si>
  <si>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</si>
  <si>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</si>
  <si>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</si>
  <si>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</si>
  <si>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</si>
  <si>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</si>
  <si>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</si>
  <si>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</si>
  <si>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</si>
  <si>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</si>
  <si>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</si>
  <si>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</si>
  <si>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</si>
  <si>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</si>
  <si>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</si>
  <si>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</si>
  <si>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</si>
  <si>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</si>
  <si>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</si>
  <si>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</si>
  <si>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</si>
  <si>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</si>
  <si>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</si>
  <si>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</si>
  <si>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</si>
  <si>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</si>
  <si>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</si>
  <si>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</si>
  <si>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</si>
  <si>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</si>
  <si>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</si>
  <si>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</si>
  <si>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</si>
  <si>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</si>
  <si>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</si>
  <si>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</si>
  <si>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</si>
  <si>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</si>
  <si>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</si>
  <si>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</si>
  <si>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</si>
  <si>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</si>
  <si>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</si>
  <si>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</si>
  <si>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</si>
  <si>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</si>
  <si>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</si>
  <si>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</si>
  <si>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</si>
  <si>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</si>
  <si>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</si>
  <si>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</si>
  <si>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</si>
  <si>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</si>
  <si>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</si>
  <si>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</si>
  <si>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</si>
  <si>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</si>
  <si>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</si>
  <si>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</si>
  <si>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</si>
  <si>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</si>
  <si>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</si>
  <si>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</si>
  <si>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</si>
  <si>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</si>
  <si>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</si>
  <si>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</si>
  <si>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</si>
  <si>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</si>
  <si>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</si>
  <si>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</si>
  <si>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</si>
  <si>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</si>
  <si>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</si>
  <si>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</si>
  <si>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</si>
  <si>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</si>
  <si>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</si>
  <si>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</si>
  <si>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</si>
  <si>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</si>
  <si>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</si>
  <si>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</si>
  <si>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</si>
  <si>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</si>
  <si>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</si>
  <si>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</si>
  <si>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</si>
  <si>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</si>
  <si>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</si>
  <si>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</si>
  <si>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</si>
  <si>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</si>
  <si>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</si>
  <si>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</si>
  <si>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</si>
  <si>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</si>
  <si>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</si>
  <si>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</si>
  <si>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</si>
  <si>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</si>
  <si>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</si>
  <si>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</si>
  <si>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</si>
  <si>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</si>
  <si>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</si>
  <si>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</si>
  <si>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</si>
  <si>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</si>
  <si>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</si>
  <si>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</si>
  <si>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</si>
  <si>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</si>
  <si>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</si>
  <si>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</si>
  <si>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</si>
  <si>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</si>
  <si>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</si>
  <si>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</si>
  <si>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</si>
  <si>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</si>
  <si>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</si>
  <si>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</si>
  <si>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</si>
  <si>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</si>
  <si>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</si>
  <si>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</si>
  <si>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</si>
  <si>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</si>
  <si>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</si>
  <si>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</si>
  <si>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</si>
  <si>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</si>
  <si>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</si>
  <si>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</si>
  <si>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</si>
  <si>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</si>
  <si>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</si>
  <si>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</si>
  <si>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</si>
  <si>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</si>
  <si>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</si>
  <si>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</si>
  <si>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</si>
  <si>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</si>
  <si>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</si>
  <si>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</si>
  <si>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</si>
  <si>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</si>
  <si>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</si>
  <si>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</si>
  <si>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</si>
  <si>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</si>
  <si>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</si>
  <si>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</si>
  <si>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</si>
  <si>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</si>
  <si>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</si>
  <si>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</si>
  <si>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</si>
  <si>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</si>
  <si>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</si>
  <si>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</si>
  <si>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</si>
  <si>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</si>
  <si>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</si>
  <si>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</si>
  <si>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</si>
  <si>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</si>
  <si>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</si>
  <si>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</si>
  <si>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</si>
  <si>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</si>
  <si>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</si>
  <si>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</si>
  <si>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</si>
  <si>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</si>
  <si>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</si>
  <si>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</si>
  <si>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</si>
  <si>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</si>
  <si>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</si>
  <si>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</si>
  <si>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</si>
  <si>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</si>
  <si>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</si>
  <si>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</si>
  <si>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</si>
  <si>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</si>
  <si>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</si>
  <si>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</si>
  <si>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</si>
  <si>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</si>
  <si>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</si>
  <si>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</si>
  <si>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</si>
  <si>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</si>
  <si>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</si>
  <si>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</si>
  <si>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</si>
  <si>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</si>
  <si>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</si>
  <si>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</si>
  <si>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</si>
  <si>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</si>
  <si>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</si>
  <si>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</si>
  <si>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</si>
  <si>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</si>
  <si>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</si>
  <si>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</si>
  <si>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</si>
  <si>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</si>
  <si>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</si>
  <si>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</si>
  <si>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</si>
  <si>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</si>
  <si>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</si>
  <si>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</si>
  <si>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</si>
  <si>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</si>
  <si>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</si>
  <si>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</si>
  <si>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</si>
  <si>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</si>
  <si>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</si>
  <si>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</si>
  <si>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</si>
  <si>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</si>
  <si>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</si>
  <si>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</si>
  <si>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</si>
  <si>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</si>
  <si>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</si>
  <si>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</si>
  <si>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</si>
  <si>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</si>
  <si>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</si>
  <si>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</si>
  <si>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</si>
  <si>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</si>
  <si>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</si>
  <si>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</si>
  <si>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</si>
  <si>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</si>
  <si>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</si>
  <si>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</si>
  <si>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</si>
  <si>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</si>
  <si>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</si>
  <si>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</si>
  <si>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</si>
  <si>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</si>
  <si>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</si>
  <si>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</si>
  <si>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</si>
  <si>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</si>
  <si>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</si>
  <si>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</si>
  <si>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</si>
  <si>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</si>
  <si>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</si>
  <si>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</si>
  <si>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</si>
  <si>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</si>
  <si>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</si>
  <si>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</si>
  <si>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</si>
  <si>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</si>
  <si>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</si>
  <si>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</si>
  <si>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</si>
  <si>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</si>
  <si>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</si>
  <si>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</si>
  <si>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</si>
  <si>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</si>
  <si>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</si>
  <si>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</si>
  <si>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</si>
  <si>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</si>
  <si>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</si>
  <si>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</si>
  <si>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</si>
  <si>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</si>
  <si>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</si>
  <si>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</si>
  <si>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</si>
  <si>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</si>
  <si>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</si>
  <si>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</si>
  <si>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</si>
  <si>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</si>
  <si>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</si>
  <si>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</si>
  <si>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</si>
  <si>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</si>
  <si>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</si>
  <si>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</si>
  <si>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</si>
  <si>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</si>
  <si>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</si>
  <si>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</si>
  <si>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</si>
  <si>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</si>
  <si>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</si>
  <si>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</si>
  <si>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</si>
  <si>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</si>
  <si>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</si>
  <si>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</si>
  <si>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</si>
  <si>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</si>
  <si>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</si>
  <si>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</si>
  <si>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</si>
  <si>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</si>
  <si>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</si>
  <si>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</si>
  <si>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</si>
  <si>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</si>
  <si>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</si>
  <si>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</si>
  <si>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</si>
  <si>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</si>
  <si>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</si>
  <si>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</si>
  <si>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</si>
  <si>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</si>
  <si>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</si>
  <si>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</si>
  <si>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</si>
  <si>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</si>
  <si>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</si>
  <si>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</si>
  <si>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</si>
  <si>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</si>
  <si>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</si>
  <si>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</si>
  <si>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</si>
  <si>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</si>
  <si>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</si>
  <si>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</si>
  <si>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</si>
  <si>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</si>
  <si>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</si>
  <si>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</si>
  <si>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</si>
  <si>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</si>
  <si>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</si>
  <si>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</si>
  <si>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</si>
  <si>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</si>
  <si>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</si>
  <si>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</si>
  <si>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</si>
  <si>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</si>
  <si>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</si>
  <si>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</si>
  <si>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</si>
  <si>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</si>
  <si>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</si>
  <si>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</si>
  <si>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</si>
  <si>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</si>
  <si>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</si>
  <si>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</si>
  <si>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</si>
  <si>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</si>
  <si>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</si>
  <si>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</si>
  <si>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</si>
  <si>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</si>
  <si>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</si>
  <si>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</si>
  <si>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</si>
  <si>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</si>
  <si>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</si>
  <si>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</si>
  <si>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</si>
  <si>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</si>
  <si>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</si>
  <si>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</si>
  <si>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</si>
  <si>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</si>
  <si>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</si>
  <si>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</si>
  <si>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</si>
  <si>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</si>
  <si>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</si>
  <si>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</si>
  <si>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</si>
  <si>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</si>
  <si>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</si>
  <si>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</si>
  <si>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</si>
  <si>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</si>
  <si>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</si>
  <si>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</si>
  <si>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</si>
  <si>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</si>
  <si>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</si>
  <si>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</si>
  <si>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</si>
  <si>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</si>
  <si>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</si>
  <si>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</si>
  <si>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</si>
  <si>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</si>
  <si>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</si>
  <si>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</si>
  <si>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</si>
  <si>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</si>
  <si>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</si>
  <si>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</si>
  <si>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</si>
  <si>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</si>
  <si>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</si>
  <si>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</si>
  <si>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</si>
  <si>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</si>
  <si>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</si>
  <si>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</si>
  <si>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</si>
  <si>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</si>
  <si>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</si>
  <si>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</si>
  <si>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</si>
  <si>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</si>
  <si>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</si>
  <si>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</si>
  <si>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</si>
  <si>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</si>
  <si>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</si>
  <si>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</si>
  <si>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</si>
  <si>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</si>
  <si>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</si>
  <si>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</si>
  <si>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</si>
  <si>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</si>
  <si>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</si>
  <si>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</si>
  <si>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</si>
  <si>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</si>
  <si>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</si>
  <si>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</si>
  <si>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</si>
  <si>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</si>
  <si>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</si>
  <si>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</si>
  <si>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</si>
  <si>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</si>
  <si>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</si>
  <si>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</si>
  <si>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</si>
  <si>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</si>
  <si>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</si>
  <si>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</si>
  <si>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</si>
  <si>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</si>
  <si>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</si>
  <si>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</si>
  <si>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</si>
  <si>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</si>
  <si>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</si>
  <si>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</si>
  <si>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</si>
  <si>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</si>
  <si>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</si>
  <si>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</si>
  <si>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</si>
  <si>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</si>
  <si>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</si>
  <si>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</si>
  <si>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</si>
  <si>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</si>
  <si>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</si>
  <si>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</si>
  <si>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</si>
  <si>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</si>
  <si>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</si>
  <si>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</si>
  <si>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</si>
  <si>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</si>
  <si>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</si>
  <si>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</si>
  <si>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</si>
  <si>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</si>
  <si>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</si>
  <si>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</si>
  <si>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</si>
  <si>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</si>
  <si>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</si>
  <si>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</si>
  <si>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</si>
  <si>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</si>
  <si>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</si>
  <si>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</si>
  <si>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</si>
  <si>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</si>
  <si>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</si>
  <si>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</si>
  <si>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</si>
  <si>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</si>
  <si>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</si>
  <si>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</si>
  <si>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</si>
  <si>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</si>
  <si>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</si>
  <si>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</si>
  <si>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</si>
  <si>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</si>
  <si>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</si>
  <si>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</si>
  <si>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</si>
  <si>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</si>
  <si>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</si>
  <si>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</si>
  <si>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</si>
  <si>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</si>
  <si>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</si>
  <si>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</si>
  <si>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</si>
  <si>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</si>
  <si>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</si>
  <si>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</si>
  <si>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</si>
  <si>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</si>
  <si>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</si>
  <si>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</si>
  <si>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</si>
  <si>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</si>
  <si>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</si>
  <si>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</si>
  <si>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</si>
  <si>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</si>
  <si>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</si>
  <si>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</si>
  <si>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</si>
  <si>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</si>
  <si>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</si>
  <si>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</si>
  <si>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</si>
  <si>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</si>
  <si>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</si>
  <si>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</si>
  <si>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</si>
  <si>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</si>
  <si>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</si>
  <si>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</si>
  <si>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</si>
  <si>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</si>
  <si>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</si>
  <si>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</si>
  <si>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</si>
  <si>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</si>
  <si>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</si>
  <si>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</si>
  <si>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</si>
  <si>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</si>
  <si>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</si>
  <si>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</si>
  <si>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</si>
  <si>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</si>
  <si>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</si>
  <si>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</si>
  <si>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</si>
  <si>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</si>
  <si>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</si>
  <si>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</si>
  <si>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</si>
  <si>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</si>
  <si>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</si>
  <si>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</si>
  <si>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</si>
  <si>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</si>
  <si>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</si>
  <si>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</si>
  <si>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</si>
  <si>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</si>
  <si>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</si>
  <si>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</si>
  <si>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</si>
  <si>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</si>
  <si>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</si>
  <si>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</si>
  <si>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</si>
  <si>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</si>
  <si>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</si>
  <si>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</si>
  <si>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</si>
  <si>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</si>
  <si>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</si>
  <si>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</si>
  <si>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</si>
  <si>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</si>
  <si>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</si>
  <si>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</si>
  <si>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</si>
  <si>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</si>
  <si>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</si>
  <si>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</si>
  <si>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</si>
  <si>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</si>
  <si>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</si>
  <si>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</si>
  <si>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</si>
  <si>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</si>
  <si>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</si>
  <si>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</si>
  <si>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</si>
  <si>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</si>
  <si>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</si>
  <si>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</si>
  <si>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</si>
  <si>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</si>
  <si>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</si>
  <si>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</si>
  <si>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</si>
  <si>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</si>
  <si>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</si>
  <si>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</si>
  <si>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</si>
  <si>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</si>
  <si>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</si>
  <si>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</si>
  <si>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</si>
  <si>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</si>
  <si>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</si>
  <si>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</si>
  <si>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</si>
  <si>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</si>
  <si>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</si>
  <si>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</si>
  <si>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</si>
  <si>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</si>
  <si>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</si>
  <si>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</si>
  <si>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</si>
  <si>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</si>
  <si>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</si>
  <si>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</si>
  <si>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</si>
  <si>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</si>
  <si>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</si>
  <si>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</si>
  <si>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</si>
  <si>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</si>
  <si>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</si>
  <si>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</si>
  <si>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</si>
  <si>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</si>
  <si>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</si>
  <si>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</si>
  <si>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</si>
  <si>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</si>
  <si>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</si>
  <si>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</si>
  <si>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</si>
  <si>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</si>
  <si>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</si>
  <si>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</si>
  <si>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</si>
  <si>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</si>
  <si>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</si>
  <si>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</si>
  <si>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</si>
  <si>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</si>
  <si>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</si>
  <si>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</si>
  <si>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</si>
  <si>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</si>
  <si>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</si>
  <si>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</si>
  <si>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</si>
  <si>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</si>
  <si>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</si>
  <si>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</si>
  <si>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</si>
  <si>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</si>
  <si>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</si>
  <si>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</si>
  <si>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</si>
  <si>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</si>
  <si>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</si>
  <si>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</si>
  <si>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</si>
  <si>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</si>
  <si>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</si>
  <si>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</si>
  <si>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</si>
  <si>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</si>
  <si>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</si>
  <si>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</si>
  <si>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</si>
  <si>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</si>
  <si>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</si>
  <si>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</si>
  <si>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</si>
  <si>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</si>
  <si>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</si>
  <si>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</si>
  <si>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</si>
  <si>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</si>
  <si>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</si>
  <si>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</si>
  <si>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</si>
  <si>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</si>
  <si>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</si>
  <si>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</si>
  <si>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</si>
  <si>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</si>
  <si>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</si>
  <si>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</si>
  <si>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</si>
  <si>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</si>
  <si>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</si>
  <si>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</si>
  <si>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</si>
  <si>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</si>
  <si>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</si>
  <si>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</si>
  <si>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</si>
  <si>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</si>
  <si>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</si>
  <si>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</si>
  <si>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</si>
  <si>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</si>
  <si>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</si>
  <si>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</si>
  <si>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</si>
  <si>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</si>
  <si>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</si>
  <si>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</si>
  <si>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</si>
  <si>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</si>
  <si>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</si>
  <si>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</si>
  <si>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</si>
  <si>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</si>
  <si>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</si>
  <si>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</si>
  <si>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</si>
  <si>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</si>
  <si>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</si>
  <si>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</si>
  <si>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</si>
  <si>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</si>
  <si>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</si>
  <si>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</si>
  <si>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</si>
  <si>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</si>
  <si>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</si>
  <si>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</si>
  <si>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</si>
  <si>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</si>
  <si>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</si>
  <si>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</si>
  <si>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</si>
  <si>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</si>
  <si>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</si>
  <si>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</si>
  <si>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</si>
  <si>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</si>
  <si>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</si>
  <si>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</si>
  <si>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</si>
  <si>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</si>
  <si>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</si>
  <si>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</si>
  <si>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</si>
  <si>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</si>
  <si>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</si>
  <si>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</si>
  <si>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</si>
  <si>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</si>
  <si>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</si>
  <si>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</si>
  <si>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</si>
  <si>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</si>
  <si>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</si>
  <si>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</si>
  <si>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</si>
  <si>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</si>
  <si>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</si>
  <si>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</si>
  <si>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</si>
  <si>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</si>
  <si>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</si>
  <si>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</si>
  <si>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</si>
  <si>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</si>
  <si>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</si>
  <si>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</si>
  <si>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</si>
  <si>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</si>
  <si>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</si>
  <si>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</si>
  <si>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</si>
  <si>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</si>
  <si>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</si>
  <si>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</si>
  <si>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</si>
  <si>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</si>
  <si>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</si>
  <si>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</si>
  <si>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</si>
  <si>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</si>
  <si>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</si>
  <si>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</si>
  <si>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</si>
  <si>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</si>
  <si>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</si>
  <si>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</si>
  <si>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</si>
  <si>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</si>
  <si>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</si>
  <si>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</si>
  <si>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</si>
  <si>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</si>
  <si>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</si>
  <si>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</si>
  <si>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</si>
  <si>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</si>
  <si>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</si>
  <si>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</si>
  <si>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</si>
  <si>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</si>
  <si>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</si>
  <si>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</si>
  <si>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</si>
  <si>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</si>
  <si>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</si>
  <si>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</si>
  <si>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</si>
  <si>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</si>
  <si>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</si>
  <si>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</si>
  <si>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</si>
  <si>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</si>
  <si>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</si>
  <si>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</si>
  <si>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</si>
  <si>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</si>
  <si>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</si>
  <si>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</si>
  <si>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</si>
  <si>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</si>
  <si>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</si>
  <si>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</si>
  <si>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</si>
  <si>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</si>
  <si>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</si>
  <si>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</si>
  <si>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</si>
  <si>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</si>
  <si>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</si>
  <si>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</si>
  <si>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</si>
  <si>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</si>
  <si>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</si>
  <si>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</si>
  <si>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</si>
  <si>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</si>
  <si>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</si>
  <si>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</si>
  <si>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</si>
  <si>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</si>
  <si>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</si>
  <si>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</si>
  <si>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</si>
  <si>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</si>
  <si>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</si>
  <si>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</si>
  <si>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</si>
  <si>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</si>
  <si>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</si>
  <si>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</si>
  <si>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</si>
  <si>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</si>
  <si>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</si>
  <si>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</si>
  <si>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</si>
  <si>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</si>
  <si>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</si>
  <si>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</si>
  <si>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</si>
  <si>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</si>
  <si>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</si>
  <si>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</si>
  <si>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</si>
  <si>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</si>
  <si>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</si>
  <si>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</si>
  <si>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</si>
  <si>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</si>
  <si>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</si>
  <si>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</si>
  <si>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</si>
  <si>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</si>
  <si>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</si>
  <si>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</si>
  <si>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</si>
  <si>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</si>
  <si>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</si>
  <si>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</si>
  <si>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</si>
  <si>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</si>
  <si>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</si>
  <si>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</si>
  <si>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</si>
  <si>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</si>
  <si>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</si>
  <si>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</si>
  <si>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</si>
  <si>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</si>
  <si>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</si>
  <si>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</si>
  <si>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</si>
  <si>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</si>
  <si>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</si>
  <si>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</si>
  <si>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</si>
  <si>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</si>
  <si>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</si>
  <si>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</si>
  <si>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</si>
  <si>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</si>
  <si>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</si>
  <si>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</si>
  <si>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</si>
  <si>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</si>
  <si>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</si>
  <si>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</si>
  <si>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</si>
  <si>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</si>
  <si>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</si>
  <si>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</si>
  <si>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</si>
  <si>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</si>
  <si>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</si>
  <si>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</si>
  <si>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</si>
  <si>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</si>
  <si>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</si>
  <si>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</si>
  <si>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</si>
  <si>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</si>
  <si>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</si>
  <si>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</si>
  <si>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</si>
  <si>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</si>
  <si>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</si>
  <si>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</si>
  <si>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</si>
  <si>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</si>
  <si>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</si>
  <si>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</si>
  <si>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</si>
  <si>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</si>
  <si>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</si>
  <si>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</si>
  <si>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</si>
  <si>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</si>
  <si>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</si>
  <si>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</si>
  <si>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</si>
  <si>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</si>
  <si>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</si>
  <si>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</si>
  <si>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</si>
  <si>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</si>
  <si>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</si>
  <si>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</si>
  <si>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</si>
  <si>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</si>
  <si>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</si>
  <si>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</si>
  <si>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</si>
  <si>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</si>
  <si>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</si>
  <si>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</si>
  <si>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</si>
  <si>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</si>
  <si>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</si>
  <si>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</si>
  <si>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</si>
  <si>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</si>
  <si>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</si>
  <si>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</si>
  <si>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</si>
  <si>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</si>
  <si>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</si>
  <si>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</si>
  <si>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</si>
  <si>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</si>
  <si>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</si>
  <si>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</si>
  <si>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</si>
  <si>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</si>
  <si>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</si>
  <si>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</si>
  <si>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</si>
  <si>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</si>
  <si>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</si>
  <si>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</si>
  <si>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</si>
  <si>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</si>
  <si>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</si>
  <si>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</si>
  <si>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</si>
  <si>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</si>
  <si>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</si>
  <si>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</si>
  <si>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</si>
  <si>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</si>
  <si>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</si>
  <si>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</si>
  <si>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</si>
  <si>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</si>
  <si>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</si>
  <si>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</si>
  <si>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</si>
  <si>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</si>
  <si>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</si>
  <si>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</si>
  <si>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</si>
  <si>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</si>
  <si>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</si>
  <si>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</si>
  <si>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</si>
  <si>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</si>
  <si>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</si>
  <si>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</si>
  <si>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</si>
  <si>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</si>
  <si>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</si>
  <si>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</si>
  <si>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</si>
  <si>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</si>
  <si>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</si>
  <si>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</si>
  <si>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</si>
  <si>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</si>
  <si>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</si>
  <si>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</si>
  <si>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</si>
  <si>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</si>
  <si>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</si>
  <si>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</si>
  <si>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</si>
  <si>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</si>
  <si>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</si>
  <si>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</si>
  <si>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</si>
  <si>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</si>
  <si>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</si>
  <si>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</si>
  <si>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</si>
  <si>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</si>
  <si>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</si>
  <si>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</si>
  <si>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</si>
  <si>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</si>
  <si>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</si>
  <si>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</si>
  <si>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</si>
  <si>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</si>
  <si>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</si>
  <si>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</si>
  <si>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</si>
  <si>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</si>
  <si>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</si>
  <si>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</si>
  <si>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</si>
  <si>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</si>
  <si>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</si>
  <si>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</si>
  <si>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</si>
  <si>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</si>
  <si>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</si>
  <si>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</si>
  <si>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</si>
  <si>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</si>
  <si>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</si>
  <si>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</si>
  <si>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</si>
  <si>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</si>
  <si>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</si>
  <si>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</si>
  <si>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</si>
  <si>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</si>
  <si>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</si>
  <si>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</si>
  <si>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</si>
  <si>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</si>
  <si>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</si>
  <si>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</si>
  <si>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</si>
  <si>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</si>
  <si>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</si>
  <si>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</si>
  <si>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</si>
  <si>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</si>
  <si>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</si>
  <si>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</si>
  <si>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</si>
  <si>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</si>
  <si>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</si>
  <si>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</si>
  <si>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</si>
  <si>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</si>
  <si>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</si>
  <si>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</si>
  <si>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</si>
  <si>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</si>
  <si>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</si>
  <si>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</si>
  <si>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</si>
  <si>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</si>
  <si>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</si>
  <si>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</si>
  <si>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</si>
  <si>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</si>
  <si>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</si>
  <si>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</si>
  <si>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</si>
  <si>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</si>
  <si>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</si>
  <si>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</si>
  <si>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</si>
  <si>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</si>
  <si>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</si>
  <si>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</si>
  <si>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</si>
  <si>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</si>
  <si>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</si>
  <si>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</si>
  <si>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</si>
  <si>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</si>
  <si>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</si>
  <si>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</si>
  <si>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</si>
  <si>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</si>
  <si>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</si>
  <si>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</si>
  <si>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</si>
  <si>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</si>
  <si>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</si>
  <si>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</si>
  <si>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</si>
  <si>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</si>
  <si>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</si>
  <si>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</si>
  <si>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</si>
  <si>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</si>
  <si>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</si>
  <si>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</si>
  <si>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</si>
  <si>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</si>
  <si>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</si>
  <si>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</si>
  <si>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</si>
  <si>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</si>
  <si>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</si>
  <si>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</si>
  <si>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</si>
  <si>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</si>
  <si>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</si>
  <si>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</si>
  <si>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</si>
  <si>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</si>
  <si>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</si>
  <si>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</si>
  <si>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</si>
  <si>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</si>
  <si>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</si>
  <si>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</si>
  <si>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</si>
  <si>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</si>
  <si>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</si>
  <si>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</si>
  <si>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</si>
  <si>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</si>
  <si>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</si>
  <si>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</si>
  <si>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</si>
  <si>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</si>
  <si>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</si>
  <si>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</si>
  <si>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</si>
  <si>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</si>
  <si>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</si>
  <si>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</si>
  <si>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</si>
  <si>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</si>
  <si>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</si>
  <si>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</si>
  <si>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</si>
  <si>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</si>
  <si>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</si>
  <si>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</si>
  <si>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</si>
  <si>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</si>
  <si>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</si>
  <si>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</si>
  <si>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</si>
  <si>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</si>
  <si>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</si>
  <si>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</si>
  <si>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</si>
  <si>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</si>
  <si>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</si>
  <si>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</si>
  <si>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</si>
  <si>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</si>
  <si>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</si>
  <si>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</si>
  <si>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</si>
  <si>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</si>
  <si>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</si>
  <si>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</si>
  <si>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</si>
  <si>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</si>
  <si>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</si>
  <si>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</si>
  <si>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</si>
  <si>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</si>
  <si>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</si>
  <si>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</si>
  <si>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</si>
  <si>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</si>
  <si>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</si>
  <si>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</si>
  <si>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</si>
  <si>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</si>
  <si>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</si>
  <si>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</si>
  <si>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</si>
  <si>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</si>
  <si>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</si>
  <si>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</si>
  <si>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Row Labels</t>
  </si>
  <si>
    <t>Grand Total</t>
  </si>
  <si>
    <t>Sum of Sales</t>
  </si>
  <si>
    <t>Max of Order Date</t>
  </si>
  <si>
    <t>Count of Order ID</t>
  </si>
  <si>
    <t>Frequency</t>
  </si>
  <si>
    <t>Recency</t>
  </si>
  <si>
    <t>Days_since_last_order</t>
  </si>
  <si>
    <t>Monetary_value</t>
  </si>
  <si>
    <t>RFM</t>
  </si>
  <si>
    <t>RFM_Score</t>
  </si>
  <si>
    <t xml:space="preserve">RFM Score </t>
  </si>
  <si>
    <t>Customer Segment</t>
  </si>
  <si>
    <t>Top Customer</t>
  </si>
  <si>
    <t>Loyal Customer</t>
  </si>
  <si>
    <t>At Risk/Need Attention</t>
  </si>
  <si>
    <t>Immediate Attention</t>
  </si>
  <si>
    <t>customer_segment</t>
  </si>
  <si>
    <t>No. of customers in each segment</t>
  </si>
  <si>
    <t>% of customers in each segment</t>
  </si>
  <si>
    <t>Average purchases per customer</t>
  </si>
  <si>
    <t>Average spending per purchase</t>
  </si>
  <si>
    <t>Average No. of Days_since_last_order</t>
  </si>
  <si>
    <t>Customer Segmentation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</si>
</sst>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5" formatCode="&quot;$&quot;#,##0_);\(&quot;$&quot;#,##0\)"/>
  </numFmts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</fills>
  <borders count="5">
    <border>
      <left/>
      <right/>
      <top/>
      <bottom/>
      <diagonal/>
    </border>
    <border>
      <left/>
      <right/>
      <top/>
      <bottom style="thin">
        <color theme="6" tint="0.79998168889431442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/>
      <bottom style="thin">
        <color theme="6" tint="0.59999389629810485"/>
      </bottom>
      <diagonal/>
    </border>
    <border>
      <left/>
      <right/>
      <top style="thin">
        <color theme="6" tint="0.79998168889431442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/>
    <xf numFmtId="0" fontId="2" fillId="2" borderId="3" xfId="0" applyFont="1" applyFill="1" applyBorder="1"/>
    <xf numFmtId="0" fontId="0" fillId="0" borderId="2" xfId="0" applyBorder="1" applyAlignment="1">
      <alignment horizontal="left"/>
    </xf>
    <xf numFmtId="0" fontId="0" fillId="0" borderId="2" xfId="0" applyBorder="1"/>
    <xf numFmtId="14" fontId="0" fillId="0" borderId="2" xfId="0" applyNumberFormat="1" applyBorder="1"/>
    <xf numFmtId="0" fontId="2" fillId="2" borderId="0" xfId="0" applyFont="1" applyFill="1"/>
    <xf numFmtId="10" fontId="0" fillId="0" borderId="0" xfId="0" applyNumberFormat="1"/>
    <xf numFmtId="3" fontId="0" fillId="0" borderId="0" xfId="0" applyNumberFormat="1"/>
    <xf numFmtId="5" fontId="0" fillId="0" borderId="0" xfId="0" applyNumberFormat="1"/>
    <xf numFmtId="3" fontId="0" fillId="0" borderId="2" xfId="0" applyNumberFormat="1" applyBorder="1"/>
    <xf numFmtId="0" fontId="3" fillId="0" borderId="0" xfId="0" applyFont="1"/>
    <xf numFmtId="9" fontId="0" fillId="0" borderId="0" xfId="0" applyNumberFormat="1"/>
    <xf numFmtId="1" fontId="0" fillId="0" borderId="0" xfId="0" applyNumberFormat="1"/>
    <xf numFmtId="3" fontId="0" fillId="0" borderId="1" xfId="0" applyNumberFormat="1" applyBorder="1"/>
    <xf numFmtId="3" fontId="0" fillId="0" borderId="4" xfId="0" applyNumberFormat="1" applyBorder="1"/>
    <xf numFmtId="1" fontId="3" fillId="0" borderId="0" xfId="0" applyNumberFormat="1" applyFont="1"/>
    <xf numFmtId="0" fontId="3" fillId="0" borderId="1" xfId="0" applyFont="1" applyBorder="1" applyAlignment="1">
      <alignment horizontal="left"/>
    </xf>
    <xf numFmtId="10" fontId="3" fillId="0" borderId="1" xfId="0" applyNumberFormat="1" applyFont="1" applyBorder="1"/>
    <xf numFmtId="9" fontId="0" fillId="0" borderId="2" xfId="0" applyNumberFormat="1" applyBorder="1"/>
    <xf numFmtId="9" fontId="0" fillId="0" borderId="4" xfId="0" applyNumberFormat="1" applyBorder="1"/>
    <xf numFmtId="0" fontId="3" fillId="0" borderId="2" xfId="0" applyFont="1" applyBorder="1" applyAlignment="1">
      <alignment horizontal="left"/>
    </xf>
    <xf numFmtId="0" fontId="3" fillId="0" borderId="4" xfId="0" applyFont="1" applyBorder="1" applyAlignment="1">
      <alignment horizontal="left"/>
    </xf>
  </cellXfs>
  <cellStyles count="1">
    <cellStyle name="Normal" xfId="0" builtinId="0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border diagonalUp="0" diagonalDown="0" outline="0">
        <left/>
        <right/>
        <top style="thin">
          <color theme="6" tint="0.79998168889431442"/>
        </top>
        <bottom style="thin">
          <color theme="6" tint="0.7999816888943144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 tint="0.79998168889431442"/>
        </top>
        <bottom style="thin">
          <color theme="6" tint="0.79998168889431442"/>
        </bottom>
      </border>
    </dxf>
    <dxf>
      <border outline="0">
        <bottom style="thin">
          <color theme="6" tint="0.79998168889431442"/>
        </bottom>
      </border>
    </dxf>
    <dxf>
      <numFmt numFmtId="9" formatCode="&quot;$&quot;#,##0_);\(&quot;$&quot;#,##0\)"/>
    </dxf>
    <dxf>
      <font>
        <b/>
      </font>
    </dxf>
    <dxf>
      <border outline="0">
        <bottom style="thin">
          <color theme="6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3" formatCode="0%"/>
      <border diagonalUp="0" diagonalDown="0" outline="0">
        <left/>
        <right/>
        <top style="thin">
          <color theme="6" tint="0.79998168889431442"/>
        </top>
        <bottom style="thin">
          <color theme="6" tint="0.7999816888943144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 tint="0.79998168889431442"/>
        </top>
        <bottom style="thin">
          <color theme="6" tint="0.79998168889431442"/>
        </bottom>
      </border>
    </dxf>
    <dxf>
      <border outline="0">
        <top style="thin">
          <color theme="6" tint="0.79998168889431442"/>
        </top>
      </border>
    </dxf>
    <dxf>
      <border outline="0">
        <top style="thin">
          <color theme="6" tint="0.79998168889431442"/>
        </top>
        <bottom style="thin">
          <color theme="6" tint="0.79998168889431442"/>
        </bottom>
      </border>
    </dxf>
    <dxf>
      <border outline="0">
        <bottom style="thin">
          <color theme="6" tint="0.79998168889431442"/>
        </bottom>
      </border>
    </dxf>
    <dxf>
      <font>
        <b/>
      </font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6" tint="0.79998168889431442"/>
        </top>
        <bottom style="thin">
          <color theme="6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6" tint="0.79998168889431442"/>
        </top>
        <bottom style="thin">
          <color theme="6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6" tint="0.79998168889431442"/>
        </top>
        <bottom style="thin">
          <color theme="6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 tint="0.79998168889431442"/>
        </top>
        <bottom style="thin">
          <color theme="6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6" tint="-0.249977111117893"/>
          <bgColor theme="6" tint="-0.249977111117893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Dashboard!$B$9</c:f>
              <c:strCache>
                <c:ptCount val="1"/>
                <c:pt idx="0">
                  <c:v>% of customers in each segment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7C-46C4-A6E2-72984136A116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EC7C-46C4-A6E2-72984136A116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7C-46C4-A6E2-72984136A116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C7C-46C4-A6E2-72984136A11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C7C-46C4-A6E2-72984136A11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EC7C-46C4-A6E2-72984136A116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EC7C-46C4-A6E2-72984136A116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EC7C-46C4-A6E2-72984136A1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Dashboard!$A$10:$A$13</c:f>
              <c:strCache>
                <c:ptCount val="4"/>
                <c:pt idx="0">
                  <c:v>At Risk/Need Attention</c:v>
                </c:pt>
                <c:pt idx="1">
                  <c:v>Loyal Customer</c:v>
                </c:pt>
                <c:pt idx="2">
                  <c:v>Immediate Attention</c:v>
                </c:pt>
                <c:pt idx="3">
                  <c:v>Top Customer</c:v>
                </c:pt>
              </c:strCache>
            </c:strRef>
          </c:cat>
          <c:val>
            <c:numRef>
              <c:f>Dashboard!$B$10:$B$13</c:f>
              <c:numCache>
                <c:formatCode>0%</c:formatCode>
                <c:ptCount val="4"/>
                <c:pt idx="0">
                  <c:v>0.32534678436317782</c:v>
                </c:pt>
                <c:pt idx="1">
                  <c:v>0.3026481715006305</c:v>
                </c:pt>
                <c:pt idx="2">
                  <c:v>0.21563682219419925</c:v>
                </c:pt>
                <c:pt idx="3">
                  <c:v>0.15636822194199243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C-46C4-A6E2-72984136A1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Dashboard!$B$15</c:f>
              <c:strCache>
                <c:ptCount val="1"/>
                <c:pt idx="0">
                  <c:v>Average spending per purchase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Dashboard!$A$16:$A$19</c:f>
              <c:strCache>
                <c:ptCount val="4"/>
                <c:pt idx="0">
                  <c:v>Top Customer</c:v>
                </c:pt>
                <c:pt idx="1">
                  <c:v>Loyal Customer</c:v>
                </c:pt>
                <c:pt idx="2">
                  <c:v>At Risk/Need Attention</c:v>
                </c:pt>
                <c:pt idx="3">
                  <c:v>Immediate Attention</c:v>
                </c:pt>
              </c:strCache>
            </c:strRef>
          </c:cat>
          <c:val>
            <c:numRef>
              <c:f>Dashboard!$B$16:$B$19</c:f>
              <c:numCache>
                <c:formatCode>"$"#,##0_);\("$"#,##0\)</c:formatCode>
                <c:ptCount val="4"/>
                <c:pt idx="0">
                  <c:v>5474.3989532258065</c:v>
                </c:pt>
                <c:pt idx="1">
                  <c:v>4023.3204508333338</c:v>
                </c:pt>
                <c:pt idx="2">
                  <c:v>1953.0910356589147</c:v>
                </c:pt>
                <c:pt idx="3">
                  <c:v>870.64909181286578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B-495B-92F0-234EC24AA7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74265856"/>
        <c:axId val="1973278048"/>
      </c:barChart>
      <c:catAx>
        <c:axId val="187426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78048"/>
        <c:crosses val="autoZero"/>
        <c:auto val="1"/>
        <c:lblAlgn val="ctr"/>
        <c:lblOffset val="100"/>
        <c:noMultiLvlLbl val="0"/>
      </c:catAx>
      <c:valAx>
        <c:axId val="197327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26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number of purchases per customer</a:t>
            </a:r>
          </a:p>
        </c:rich>
      </c:tx>
      <c:layout>
        <c:manualLayout>
          <c:xMode val="edge"/>
          <c:yMode val="edge"/>
          <c:x val="0.19125004896775963"/>
          <c:y val="2.77779075835105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Dashboard!$B$3</c:f>
              <c:strCache>
                <c:ptCount val="1"/>
                <c:pt idx="0">
                  <c:v>Average purchases per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Dashboard!$A$4:$A$7</c:f>
              <c:strCache>
                <c:ptCount val="4"/>
                <c:pt idx="0">
                  <c:v>Top Customer</c:v>
                </c:pt>
                <c:pt idx="1">
                  <c:v>Loyal Customer</c:v>
                </c:pt>
                <c:pt idx="2">
                  <c:v>At Risk/Need Attention</c:v>
                </c:pt>
                <c:pt idx="3">
                  <c:v>Immediate Attention</c:v>
                </c:pt>
              </c:strCache>
            </c:strRef>
          </c:cat>
          <c:val>
            <c:numRef>
              <c:f>Dashboard!$B$4:$B$7</c:f>
              <c:numCache>
                <c:formatCode>0</c:formatCode>
                <c:ptCount val="4"/>
                <c:pt idx="0">
                  <c:v>20.79032258064516</c:v>
                </c:pt>
                <c:pt idx="1">
                  <c:v>15.483333333333333</c:v>
                </c:pt>
                <c:pt idx="2">
                  <c:v>10.337209302325581</c:v>
                </c:pt>
                <c:pt idx="3">
                  <c:v>6.0409356725146202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3-4A15-A0B9-3364239836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744496"/>
        <c:axId val="1973243760"/>
      </c:barChart>
      <c:catAx>
        <c:axId val="687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43760"/>
        <c:crosses val="autoZero"/>
        <c:auto val="1"/>
        <c:lblAlgn val="ctr"/>
        <c:lblOffset val="100"/>
        <c:noMultiLvlLbl val="0"/>
      </c:catAx>
      <c:valAx>
        <c:axId val="197324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no. of Days</a:t>
            </a:r>
            <a:r>
              <a:rPr lang="en-US" sz="1600" b="1" baseline="0"/>
              <a:t> </a:t>
            </a:r>
            <a:r>
              <a:rPr lang="en-US" sz="1600" b="1"/>
              <a:t>since</a:t>
            </a:r>
            <a:r>
              <a:rPr lang="en-US" sz="1600" b="1" baseline="0"/>
              <a:t> </a:t>
            </a:r>
            <a:r>
              <a:rPr lang="en-US" sz="1600" b="1"/>
              <a:t>last</a:t>
            </a:r>
            <a:r>
              <a:rPr lang="en-US" sz="1600" b="1" baseline="0"/>
              <a:t> </a:t>
            </a:r>
            <a:r>
              <a:rPr lang="en-US" sz="1600" b="1"/>
              <a:t>order</a:t>
            </a:r>
          </a:p>
        </c:rich>
      </c:tx>
      <c:layout>
        <c:manualLayout>
          <c:xMode val="edge"/>
          <c:yMode val="edge"/>
          <c:x val="0.22808491373847523"/>
          <c:y val="2.8112351627688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447835849157155E-2"/>
          <c:y val="0.15733333333333333"/>
          <c:w val="0.90546099206638408"/>
          <c:h val="0.750335252869510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Dashboard!$B$24</c:f>
              <c:strCache>
                <c:ptCount val="1"/>
                <c:pt idx="0">
                  <c:v>Average No. of Days_since_last_order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Dashboard!$A$25:$A$28</c:f>
              <c:strCache>
                <c:ptCount val="4"/>
                <c:pt idx="0">
                  <c:v>Immediate Attention</c:v>
                </c:pt>
                <c:pt idx="1">
                  <c:v>At Risk/Need Attention</c:v>
                </c:pt>
                <c:pt idx="2">
                  <c:v>Loyal Customer</c:v>
                </c:pt>
                <c:pt idx="3">
                  <c:v>Top Customer</c:v>
                </c:pt>
              </c:strCache>
            </c:strRef>
          </c:cat>
          <c:val>
            <c:numRef>
              <c:f>Dashboard!$B$25:$B$28</c:f>
              <c:numCache>
                <c:formatCode>#,##0</c:formatCode>
                <c:ptCount val="4"/>
                <c:pt idx="0">
                  <c:v>334.22222222222223</c:v>
                </c:pt>
                <c:pt idx="1">
                  <c:v>137.69767441860466</c:v>
                </c:pt>
                <c:pt idx="2">
                  <c:v>86.5625</c:v>
                </c:pt>
                <c:pt idx="3">
                  <c:v>30.298387096774192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C-42AF-AFB8-4ACE4F9C45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745936"/>
        <c:axId val="1977470224"/>
      </c:barChart>
      <c:catAx>
        <c:axId val="6874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470224"/>
        <c:crosses val="autoZero"/>
        <c:auto val="1"/>
        <c:lblAlgn val="ctr"/>
        <c:lblOffset val="100"/>
        <c:noMultiLvlLbl val="0"/>
      </c:catAx>
      <c:valAx>
        <c:axId val="197747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4761</xdr:colOff>
      <xdr:row>1</xdr:row>
      <xdr:rowOff>57150</xdr:rowOff>
    </xdr:from>
    <xdr:to>
      <xdr:col>10</xdr:col>
      <xdr:colOff>104775</xdr:colOff>
      <xdr:row>18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83CE8B-2286-7203-A8EA-40239F916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119061</xdr:colOff>
      <xdr:row>1</xdr:row>
      <xdr:rowOff>57151</xdr:rowOff>
    </xdr:from>
    <xdr:to>
      <xdr:col>17</xdr:col>
      <xdr:colOff>600074</xdr:colOff>
      <xdr:row>18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4D850F-A8DD-6180-A0BD-E5FF7F2F7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676275</xdr:colOff>
      <xdr:row>18</xdr:row>
      <xdr:rowOff>114300</xdr:rowOff>
    </xdr:from>
    <xdr:to>
      <xdr:col>10</xdr:col>
      <xdr:colOff>114300</xdr:colOff>
      <xdr:row>34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6E4839-4700-2D01-DB8D-42C6978A0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128586</xdr:colOff>
      <xdr:row>18</xdr:row>
      <xdr:rowOff>123825</xdr:rowOff>
    </xdr:from>
    <xdr:to>
      <xdr:col>17</xdr:col>
      <xdr:colOff>638175</xdr:colOff>
      <xdr:row>34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074E43-F586-B8AD-254F-C8A097757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350.394621990738" createdVersion="8" refreshedVersion="8" minRefreshableVersion="3" recordCount="9994" xr:uid="{860CB8E1-639C-4B48-962B-8117CE7FD702}">
  <cacheSource type="worksheet">
    <worksheetSource ref="A1:U9995" sheet="Source 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3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Quarters (Order Date)" numFmtId="0" databaseField="0">
      <fieldGroup base="2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 (Order Date)" numFmtId="0" databaseField="0">
      <fieldGroup base="2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351.624717361112" createdVersion="8" refreshedVersion="8" minRefreshableVersion="3" recordCount="793" xr:uid="{5786CB73-3529-4DD2-B094-7488E02C6E01}">
  <cacheSource type="worksheet">
    <worksheetSource name="Table2"/>
  </cacheSource>
  <cacheFields count="11">
    <cacheField name="Customer ID" numFmtId="0">
      <sharedItems/>
    </cacheField>
    <cacheField name="Sum of Sales" numFmtId="0">
      <sharedItems containsSemiMixedTypes="0" containsString="0" containsNumber="1" minValue="4.8330000000000011" maxValue="25043.05"/>
    </cacheField>
    <cacheField name="Max of Order Date" numFmtId="14">
      <sharedItems containsSemiMixedTypes="0" containsNonDate="0" containsDate="1" containsString="0" minDate="2011-10-22T00:00:00" maxDate="2015-01-01T00:00:00"/>
    </cacheField>
    <cacheField name="Count of Order ID" numFmtId="0">
      <sharedItems containsSemiMixedTypes="0" containsString="0" containsNumber="1" containsInteger="1" minValue="1" maxValue="37"/>
    </cacheField>
    <cacheField name="Days_since_last_order" numFmtId="0">
      <sharedItems containsSemiMixedTypes="0" containsString="0" containsNumber="1" containsInteger="1" minValue="1" maxValue="1167"/>
    </cacheField>
    <cacheField name="Recency" numFmtId="0">
      <sharedItems containsSemiMixedTypes="0" containsString="0" containsNumber="1" minValue="0" maxValue="10"/>
    </cacheField>
    <cacheField name="Frequency" numFmtId="0">
      <sharedItems containsSemiMixedTypes="0" containsString="0" containsNumber="1" containsInteger="1" minValue="0" maxValue="10"/>
    </cacheField>
    <cacheField name="Monetary_value" numFmtId="0">
      <sharedItems containsSemiMixedTypes="0" containsString="0" containsNumber="1" containsInteger="1" minValue="0" maxValue="10"/>
    </cacheField>
    <cacheField name="RFM" numFmtId="0">
      <sharedItems containsSemiMixedTypes="0" containsString="0" containsNumber="1" minValue="0" maxValue="28"/>
    </cacheField>
    <cacheField name="RFM_Score" numFmtId="0">
      <sharedItems containsSemiMixedTypes="0" containsString="0" containsNumber="1" containsInteger="1" minValue="0" maxValue="9"/>
    </cacheField>
    <cacheField name="customer_segment" numFmtId="0">
      <sharedItems count="4">
        <s v="At Risk/Need Attention"/>
        <s v="Loyal Customer"/>
        <s v="Immediate Attention"/>
        <s v="Top Custom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d v="2013-11-12T00:00:00"/>
    <s v="Second Class"/>
    <x v="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3-152156"/>
    <x v="0"/>
    <d v="2013-11-12T00:00:00"/>
    <s v="Second Class"/>
    <x v="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3-138688"/>
    <x v="1"/>
    <d v="2013-06-17T00:00:00"/>
    <s v="Second Class"/>
    <x v="1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2-108966"/>
    <x v="2"/>
    <d v="2012-10-18T00:00:00"/>
    <s v="Standard Class"/>
    <x v="2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2-108966"/>
    <x v="2"/>
    <d v="2012-10-18T00:00:00"/>
    <s v="Standard Class"/>
    <x v="2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1-115812"/>
    <x v="3"/>
    <d v="2011-06-14T00:00:00"/>
    <s v="Standard Class"/>
    <x v="3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1-115812"/>
    <x v="3"/>
    <d v="2011-06-14T00:00:00"/>
    <s v="Standard Class"/>
    <x v="3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1-115812"/>
    <x v="3"/>
    <d v="2011-06-14T00:00:00"/>
    <s v="Standard Class"/>
    <x v="3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1-115812"/>
    <x v="3"/>
    <d v="2011-06-14T00:00:00"/>
    <s v="Standard Class"/>
    <x v="3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1-115812"/>
    <x v="3"/>
    <d v="2011-06-14T00:00:00"/>
    <s v="Standard Class"/>
    <x v="3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1-115812"/>
    <x v="3"/>
    <d v="2011-06-14T00:00:00"/>
    <s v="Standard Class"/>
    <x v="3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1-115812"/>
    <x v="3"/>
    <d v="2011-06-14T00:00:00"/>
    <s v="Standard Class"/>
    <x v="3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4-114412"/>
    <x v="4"/>
    <d v="2014-04-21T00:00:00"/>
    <s v="Standard Class"/>
    <x v="4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3-161389"/>
    <x v="5"/>
    <d v="2013-12-11T00:00:00"/>
    <s v="Standard Class"/>
    <x v="5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2-118983"/>
    <x v="6"/>
    <d v="2012-11-26T00:00:00"/>
    <s v="Standard Class"/>
    <x v="6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2-118983"/>
    <x v="6"/>
    <d v="2012-11-26T00:00:00"/>
    <s v="Standard Class"/>
    <x v="6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1-105893"/>
    <x v="7"/>
    <d v="2011-11-18T00:00:00"/>
    <s v="Standard Class"/>
    <x v="7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1-167164"/>
    <x v="8"/>
    <d v="2011-05-15T00:00:00"/>
    <s v="Second Class"/>
    <x v="8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1-143336"/>
    <x v="9"/>
    <d v="2011-09-01T00:00:00"/>
    <s v="Second Class"/>
    <x v="9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1-143336"/>
    <x v="9"/>
    <d v="2011-09-01T00:00:00"/>
    <s v="Second Class"/>
    <x v="9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1-143336"/>
    <x v="9"/>
    <d v="2011-09-01T00:00:00"/>
    <s v="Second Class"/>
    <x v="9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3-137330"/>
    <x v="10"/>
    <d v="2013-12-14T00:00:00"/>
    <s v="Standard Class"/>
    <x v="10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3-137330"/>
    <x v="10"/>
    <d v="2013-12-14T00:00:00"/>
    <s v="Standard Class"/>
    <x v="10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4-156909"/>
    <x v="11"/>
    <d v="2014-07-19T00:00:00"/>
    <s v="Second Class"/>
    <x v="11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2-106320"/>
    <x v="12"/>
    <d v="2012-09-30T00:00:00"/>
    <s v="Standard Class"/>
    <x v="12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3-121755"/>
    <x v="13"/>
    <d v="2013-01-20T00:00:00"/>
    <s v="Second Class"/>
    <x v="13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3-121755"/>
    <x v="13"/>
    <d v="2013-01-20T00:00:00"/>
    <s v="Second Class"/>
    <x v="13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2-150630"/>
    <x v="14"/>
    <d v="2012-09-21T00:00:00"/>
    <s v="Standard Class"/>
    <x v="14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2-150630"/>
    <x v="14"/>
    <d v="2012-09-21T00:00:00"/>
    <s v="Standard Class"/>
    <x v="14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2-150630"/>
    <x v="14"/>
    <d v="2012-09-21T00:00:00"/>
    <s v="Standard Class"/>
    <x v="14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2-150630"/>
    <x v="14"/>
    <d v="2012-09-21T00:00:00"/>
    <s v="Standard Class"/>
    <x v="14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2-150630"/>
    <x v="14"/>
    <d v="2012-09-21T00:00:00"/>
    <s v="Standard Class"/>
    <x v="14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2-150630"/>
    <x v="14"/>
    <d v="2012-09-21T00:00:00"/>
    <s v="Standard Class"/>
    <x v="14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2-150630"/>
    <x v="14"/>
    <d v="2012-09-21T00:00:00"/>
    <s v="Standard Class"/>
    <x v="14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4-107727"/>
    <x v="15"/>
    <d v="2014-10-24T00:00:00"/>
    <s v="Second Class"/>
    <x v="15"/>
    <s v="Matt Abelman"/>
    <s v="Home Office"/>
    <s v="United States"/>
    <s v="Houston"/>
    <s v="Texas"/>
    <n v="77095"/>
    <s v="Central"/>
    <s v="OFF-PA-10000249"/>
    <s v="Office Supplies"/>
    <s v="Paper"/>
    <s v="Staples"/>
    <n v="29.472000000000001"/>
    <n v="3"/>
    <n v="0.2"/>
    <n v="9.9467999999999979"/>
  </r>
  <r>
    <n v="36"/>
    <s v="CA-2013-117590"/>
    <x v="16"/>
    <d v="2013-12-11T00:00:00"/>
    <s v="First Class"/>
    <x v="16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3-117590"/>
    <x v="16"/>
    <d v="2013-12-11T00:00:00"/>
    <s v="First Class"/>
    <x v="16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2-117415"/>
    <x v="17"/>
    <d v="2012-12-31T00:00:00"/>
    <s v="Standard Class"/>
    <x v="17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2-117415"/>
    <x v="17"/>
    <d v="2012-12-31T00:00:00"/>
    <s v="Standard Class"/>
    <x v="17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2-117415"/>
    <x v="17"/>
    <d v="2012-12-31T00:00:00"/>
    <s v="Standard Class"/>
    <x v="17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2-117415"/>
    <x v="17"/>
    <d v="2012-12-31T00:00:00"/>
    <s v="Standard Class"/>
    <x v="17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4-120999"/>
    <x v="18"/>
    <d v="2014-09-16T00:00:00"/>
    <s v="Standard Class"/>
    <x v="18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3-101343"/>
    <x v="19"/>
    <d v="2013-07-23T00:00:00"/>
    <s v="Standard Class"/>
    <x v="19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4-139619"/>
    <x v="20"/>
    <d v="2014-09-24T00:00:00"/>
    <s v="Standard Class"/>
    <x v="2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3-118255"/>
    <x v="21"/>
    <d v="2013-03-14T00:00:00"/>
    <s v="First Class"/>
    <x v="21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3-118255"/>
    <x v="21"/>
    <d v="2013-03-14T00:00:00"/>
    <s v="First Class"/>
    <x v="21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1-146703"/>
    <x v="22"/>
    <d v="2011-10-25T00:00:00"/>
    <s v="Second Class"/>
    <x v="22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3-169194"/>
    <x v="23"/>
    <d v="2013-06-26T00:00:00"/>
    <s v="Standard Class"/>
    <x v="23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3-169194"/>
    <x v="23"/>
    <d v="2013-06-26T00:00:00"/>
    <s v="Standard Class"/>
    <x v="23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2-115742"/>
    <x v="24"/>
    <d v="2012-04-22T00:00:00"/>
    <s v="Standard Class"/>
    <x v="24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2-115742"/>
    <x v="24"/>
    <d v="2012-04-22T00:00:00"/>
    <s v="Standard Class"/>
    <x v="24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2-115742"/>
    <x v="24"/>
    <d v="2012-04-22T00:00:00"/>
    <s v="Standard Class"/>
    <x v="24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2-115742"/>
    <x v="24"/>
    <d v="2012-04-22T00:00:00"/>
    <s v="Standard Class"/>
    <x v="24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3-105816"/>
    <x v="25"/>
    <d v="2013-12-18T00:00:00"/>
    <s v="Standard Class"/>
    <x v="2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3-105816"/>
    <x v="25"/>
    <d v="2013-12-18T00:00:00"/>
    <s v="Standard Class"/>
    <x v="2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3-111682"/>
    <x v="26"/>
    <d v="2013-06-19T00:00:00"/>
    <s v="First Class"/>
    <x v="26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3-111682"/>
    <x v="26"/>
    <d v="2013-06-19T00:00:00"/>
    <s v="First Class"/>
    <x v="26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3-111682"/>
    <x v="26"/>
    <d v="2013-06-19T00:00:00"/>
    <s v="First Class"/>
    <x v="26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3-111682"/>
    <x v="26"/>
    <d v="2013-06-19T00:00:00"/>
    <s v="First Class"/>
    <x v="26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3-111682"/>
    <x v="26"/>
    <d v="2013-06-19T00:00:00"/>
    <s v="First Class"/>
    <x v="26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3-111682"/>
    <x v="26"/>
    <d v="2013-06-19T00:00:00"/>
    <s v="First Class"/>
    <x v="26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3-111682"/>
    <x v="26"/>
    <d v="2013-06-19T00:00:00"/>
    <s v="First Class"/>
    <x v="26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2-135545"/>
    <x v="27"/>
    <d v="2012-11-30T00:00:00"/>
    <s v="Standard Class"/>
    <x v="27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2-135545"/>
    <x v="27"/>
    <d v="2012-11-30T00:00:00"/>
    <s v="Standard Class"/>
    <x v="27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2-135545"/>
    <x v="27"/>
    <d v="2012-11-30T00:00:00"/>
    <s v="Standard Class"/>
    <x v="27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2-135545"/>
    <x v="27"/>
    <d v="2012-11-30T00:00:00"/>
    <s v="Standard Class"/>
    <x v="27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2-164175"/>
    <x v="28"/>
    <d v="2012-05-05T00:00:00"/>
    <s v="Standard Class"/>
    <x v="28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1-106376"/>
    <x v="29"/>
    <d v="2011-12-10T00:00:00"/>
    <s v="Standard Class"/>
    <x v="29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1-106376"/>
    <x v="29"/>
    <d v="2011-12-10T00:00:00"/>
    <s v="Standard Class"/>
    <x v="29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3-119823"/>
    <x v="30"/>
    <d v="2013-06-07T00:00:00"/>
    <s v="First Class"/>
    <x v="3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3-106075"/>
    <x v="31"/>
    <d v="2013-09-24T00:00:00"/>
    <s v="Standard Class"/>
    <x v="31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4-114440"/>
    <x v="32"/>
    <d v="2014-09-18T00:00:00"/>
    <s v="Second Class"/>
    <x v="14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2-134026"/>
    <x v="33"/>
    <d v="2012-05-02T00:00:00"/>
    <s v="Standard Class"/>
    <x v="32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2-134026"/>
    <x v="33"/>
    <d v="2012-05-02T00:00:00"/>
    <s v="Standard Class"/>
    <x v="32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2-134026"/>
    <x v="33"/>
    <d v="2012-05-02T00:00:00"/>
    <s v="Standard Class"/>
    <x v="32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4-118038"/>
    <x v="34"/>
    <d v="2014-12-12T00:00:00"/>
    <s v="First Class"/>
    <x v="33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4-118038"/>
    <x v="34"/>
    <d v="2014-12-12T00:00:00"/>
    <s v="First Class"/>
    <x v="33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4-118038"/>
    <x v="34"/>
    <d v="2014-12-12T00:00:00"/>
    <s v="First Class"/>
    <x v="33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1-147606"/>
    <x v="35"/>
    <d v="2011-12-01T00:00:00"/>
    <s v="Second Class"/>
    <x v="32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3-127208"/>
    <x v="1"/>
    <d v="2013-06-16T00:00:00"/>
    <s v="First Class"/>
    <x v="34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3-127208"/>
    <x v="1"/>
    <d v="2013-06-16T00:00:00"/>
    <s v="First Class"/>
    <x v="34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1-139451"/>
    <x v="36"/>
    <d v="2011-10-16T00:00:00"/>
    <s v="Standard Class"/>
    <x v="35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1-139451"/>
    <x v="36"/>
    <d v="2011-10-16T00:00:00"/>
    <s v="Standard Class"/>
    <x v="35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2-149734"/>
    <x v="37"/>
    <d v="2012-09-08T00:00:00"/>
    <s v="Standard Class"/>
    <x v="36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4-119662"/>
    <x v="38"/>
    <d v="2014-11-17T00:00:00"/>
    <s v="First Class"/>
    <x v="37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4-140088"/>
    <x v="39"/>
    <d v="2014-05-31T00:00:00"/>
    <s v="Second Class"/>
    <x v="22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4-155558"/>
    <x v="40"/>
    <d v="2014-11-03T00:00:00"/>
    <s v="Standard Class"/>
    <x v="38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4-155558"/>
    <x v="40"/>
    <d v="2014-11-03T00:00:00"/>
    <s v="Standard Class"/>
    <x v="38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3-159695"/>
    <x v="41"/>
    <d v="2013-04-11T00:00:00"/>
    <s v="Second Class"/>
    <x v="39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3-109806"/>
    <x v="42"/>
    <d v="2013-09-23T00:00:00"/>
    <s v="Standard Class"/>
    <x v="40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3-109806"/>
    <x v="42"/>
    <d v="2013-09-23T00:00:00"/>
    <s v="Standard Class"/>
    <x v="40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3-109806"/>
    <x v="42"/>
    <d v="2013-09-23T00:00:00"/>
    <s v="Standard Class"/>
    <x v="40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2-149587"/>
    <x v="43"/>
    <d v="2012-02-05T00:00:00"/>
    <s v="Second Class"/>
    <x v="41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2-149587"/>
    <x v="43"/>
    <d v="2012-02-05T00:00:00"/>
    <s v="Second Class"/>
    <x v="41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2-149587"/>
    <x v="43"/>
    <d v="2012-02-05T00:00:00"/>
    <s v="Second Class"/>
    <x v="41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4-109484"/>
    <x v="44"/>
    <d v="2014-11-13T00:00:00"/>
    <s v="Standard Class"/>
    <x v="42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4-161018"/>
    <x v="45"/>
    <d v="2014-11-12T00:00:00"/>
    <s v="Second Class"/>
    <x v="43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4-157833"/>
    <x v="46"/>
    <d v="2014-06-21T00:00:00"/>
    <s v="First Class"/>
    <x v="44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3-149223"/>
    <x v="47"/>
    <d v="2013-09-12T00:00:00"/>
    <s v="Standard Class"/>
    <x v="4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3-158568"/>
    <x v="48"/>
    <d v="2013-09-03T00:00:00"/>
    <s v="Standard Class"/>
    <x v="46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3-158568"/>
    <x v="48"/>
    <d v="2013-09-03T00:00:00"/>
    <s v="Standard Class"/>
    <x v="46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3-158568"/>
    <x v="48"/>
    <d v="2013-09-03T00:00:00"/>
    <s v="Standard Class"/>
    <x v="46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3-129903"/>
    <x v="49"/>
    <d v="2013-12-05T00:00:00"/>
    <s v="Second Class"/>
    <x v="47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2-156867"/>
    <x v="50"/>
    <d v="2012-11-17T00:00:00"/>
    <s v="Standard Class"/>
    <x v="48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2-156867"/>
    <x v="50"/>
    <d v="2012-11-17T00:00:00"/>
    <s v="Standard Class"/>
    <x v="48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2-156867"/>
    <x v="50"/>
    <d v="2012-11-17T00:00:00"/>
    <s v="Standard Class"/>
    <x v="48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4-119004"/>
    <x v="51"/>
    <d v="2014-11-29T00:00:00"/>
    <s v="Standard Class"/>
    <x v="49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4-119004"/>
    <x v="51"/>
    <d v="2014-11-29T00:00:00"/>
    <s v="Standard Class"/>
    <x v="49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4-119004"/>
    <x v="51"/>
    <d v="2014-11-29T00:00:00"/>
    <s v="Standard Class"/>
    <x v="49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2-129476"/>
    <x v="52"/>
    <d v="2012-10-20T00:00:00"/>
    <s v="Standard Class"/>
    <x v="5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4-146780"/>
    <x v="53"/>
    <d v="2014-12-31T00:00:00"/>
    <s v="Standard Class"/>
    <x v="51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3-128867"/>
    <x v="54"/>
    <d v="2013-11-11T00:00:00"/>
    <s v="Standard Class"/>
    <x v="52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3-128867"/>
    <x v="54"/>
    <d v="2013-11-11T00:00:00"/>
    <s v="Standard Class"/>
    <x v="52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1-115259"/>
    <x v="55"/>
    <d v="2011-08-27T00:00:00"/>
    <s v="Second Class"/>
    <x v="53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1-115259"/>
    <x v="55"/>
    <d v="2011-08-27T00:00:00"/>
    <s v="Second Class"/>
    <x v="53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1-115259"/>
    <x v="55"/>
    <d v="2011-08-27T00:00:00"/>
    <s v="Second Class"/>
    <x v="53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1-115259"/>
    <x v="55"/>
    <d v="2011-08-27T00:00:00"/>
    <s v="Second Class"/>
    <x v="53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2-110457"/>
    <x v="56"/>
    <d v="2012-03-06T00:00:00"/>
    <s v="Standard Class"/>
    <x v="54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2-136476"/>
    <x v="57"/>
    <d v="2012-04-10T00:00:00"/>
    <s v="Standard Class"/>
    <x v="55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3-103730"/>
    <x v="1"/>
    <d v="2013-06-16T00:00:00"/>
    <s v="First Class"/>
    <x v="56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3-103730"/>
    <x v="1"/>
    <d v="2013-06-16T00:00:00"/>
    <s v="First Class"/>
    <x v="56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3-103730"/>
    <x v="1"/>
    <d v="2013-06-16T00:00:00"/>
    <s v="First Class"/>
    <x v="56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3-103730"/>
    <x v="1"/>
    <d v="2013-06-16T00:00:00"/>
    <s v="First Class"/>
    <x v="56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3-103730"/>
    <x v="1"/>
    <d v="2013-06-16T00:00:00"/>
    <s v="First Class"/>
    <x v="56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1-152030"/>
    <x v="58"/>
    <d v="2011-12-28T00:00:00"/>
    <s v="Second Class"/>
    <x v="57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1-134614"/>
    <x v="59"/>
    <d v="2011-09-25T00:00:00"/>
    <s v="Standard Class"/>
    <x v="58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4-107272"/>
    <x v="60"/>
    <d v="2014-11-13T00:00:00"/>
    <s v="Standard Class"/>
    <x v="59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4-107272"/>
    <x v="60"/>
    <d v="2014-11-13T00:00:00"/>
    <s v="Standard Class"/>
    <x v="59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3-125969"/>
    <x v="61"/>
    <d v="2013-11-11T00:00:00"/>
    <s v="Second Class"/>
    <x v="60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3-125969"/>
    <x v="61"/>
    <d v="2013-11-11T00:00:00"/>
    <s v="Second Class"/>
    <x v="60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4-164147"/>
    <x v="62"/>
    <d v="2014-02-06T00:00:00"/>
    <s v="First Class"/>
    <x v="61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4-164147"/>
    <x v="62"/>
    <d v="2014-02-06T00:00:00"/>
    <s v="First Class"/>
    <x v="61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4-164147"/>
    <x v="62"/>
    <d v="2014-02-06T00:00:00"/>
    <s v="First Class"/>
    <x v="61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3-145583"/>
    <x v="63"/>
    <d v="2013-10-20T00:00:00"/>
    <s v="Standard Class"/>
    <x v="62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3-145583"/>
    <x v="63"/>
    <d v="2013-10-20T00:00:00"/>
    <s v="Standard Class"/>
    <x v="62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3-145583"/>
    <x v="63"/>
    <d v="2013-10-20T00:00:00"/>
    <s v="Standard Class"/>
    <x v="62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3-145583"/>
    <x v="63"/>
    <d v="2013-10-20T00:00:00"/>
    <s v="Standard Class"/>
    <x v="62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3-145583"/>
    <x v="63"/>
    <d v="2013-10-20T00:00:00"/>
    <s v="Standard Class"/>
    <x v="62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3-145583"/>
    <x v="63"/>
    <d v="2013-10-20T00:00:00"/>
    <s v="Standard Class"/>
    <x v="62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3-145583"/>
    <x v="63"/>
    <d v="2013-10-20T00:00:00"/>
    <s v="Standard Class"/>
    <x v="62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3-110366"/>
    <x v="64"/>
    <d v="2013-09-08T00:00:00"/>
    <s v="Second Class"/>
    <x v="63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4-106180"/>
    <x v="65"/>
    <d v="2014-09-24T00:00:00"/>
    <s v="Standard Class"/>
    <x v="64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4-106180"/>
    <x v="65"/>
    <d v="2014-09-24T00:00:00"/>
    <s v="Standard Class"/>
    <x v="64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4-106180"/>
    <x v="65"/>
    <d v="2014-09-24T00:00:00"/>
    <s v="Standard Class"/>
    <x v="64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4-155376"/>
    <x v="66"/>
    <d v="2014-12-28T00:00:00"/>
    <s v="Standard Class"/>
    <x v="65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2-110744"/>
    <x v="67"/>
    <d v="2012-09-12T00:00:00"/>
    <s v="Standard Class"/>
    <x v="66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1-110072"/>
    <x v="68"/>
    <d v="2011-10-28T00:00:00"/>
    <s v="Standard Class"/>
    <x v="67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3-114489"/>
    <x v="5"/>
    <d v="2013-12-10T00:00:00"/>
    <s v="Standard Class"/>
    <x v="68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3-114489"/>
    <x v="5"/>
    <d v="2013-12-10T00:00:00"/>
    <s v="Standard Class"/>
    <x v="68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3-114489"/>
    <x v="5"/>
    <d v="2013-12-10T00:00:00"/>
    <s v="Standard Class"/>
    <x v="68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3-114489"/>
    <x v="5"/>
    <d v="2013-12-10T00:00:00"/>
    <s v="Standard Class"/>
    <x v="68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3-158834"/>
    <x v="69"/>
    <d v="2013-03-17T00:00:00"/>
    <s v="First Class"/>
    <x v="69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3-158834"/>
    <x v="69"/>
    <d v="2013-03-17T00:00:00"/>
    <s v="First Class"/>
    <x v="69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2-124919"/>
    <x v="70"/>
    <d v="2012-06-02T00:00:00"/>
    <s v="First Class"/>
    <x v="7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2-124919"/>
    <x v="70"/>
    <d v="2012-06-02T00:00:00"/>
    <s v="First Class"/>
    <x v="7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2-124919"/>
    <x v="70"/>
    <d v="2012-06-02T00:00:00"/>
    <s v="First Class"/>
    <x v="7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2-118948"/>
    <x v="71"/>
    <d v="2012-06-03T00:00:00"/>
    <s v="Standard Class"/>
    <x v="71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1-104269"/>
    <x v="72"/>
    <d v="2011-03-06T00:00:00"/>
    <s v="Second Class"/>
    <x v="72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3-114104"/>
    <x v="73"/>
    <d v="2013-11-25T00:00:00"/>
    <s v="Standard Class"/>
    <x v="73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3-114104"/>
    <x v="73"/>
    <d v="2013-11-25T00:00:00"/>
    <s v="Standard Class"/>
    <x v="73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3-162733"/>
    <x v="74"/>
    <d v="2013-05-13T00:00:00"/>
    <s v="First Class"/>
    <x v="74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2-119697"/>
    <x v="75"/>
    <d v="2012-12-31T00:00:00"/>
    <s v="Second Class"/>
    <x v="75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3-154508"/>
    <x v="76"/>
    <d v="2013-11-21T00:00:00"/>
    <s v="Standard Class"/>
    <x v="76"/>
    <s v="Ruben Dartt"/>
    <s v="Consumer"/>
    <s v="United States"/>
    <s v="Carlsbad"/>
    <s v="New Mexico"/>
    <n v="88220"/>
    <s v="West"/>
    <s v="OFF-EN-10001990"/>
    <s v="Office Supplies"/>
    <s v="Envelopes"/>
    <s v="Staples"/>
    <n v="28.4"/>
    <n v="5"/>
    <n v="0"/>
    <n v="13.347999999999997"/>
  </r>
  <r>
    <n v="164"/>
    <s v="CA-2013-113817"/>
    <x v="77"/>
    <d v="2013-11-12T00:00:00"/>
    <s v="Standard Class"/>
    <x v="77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1-139892"/>
    <x v="78"/>
    <d v="2011-09-12T00:00:00"/>
    <s v="Standard Class"/>
    <x v="78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1-139892"/>
    <x v="78"/>
    <d v="2011-09-12T00:00:00"/>
    <s v="Standard Class"/>
    <x v="78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1-139892"/>
    <x v="78"/>
    <d v="2011-09-12T00:00:00"/>
    <s v="Standard Class"/>
    <x v="78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1-139892"/>
    <x v="78"/>
    <d v="2011-09-12T00:00:00"/>
    <s v="Standard Class"/>
    <x v="78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1-139892"/>
    <x v="78"/>
    <d v="2011-09-12T00:00:00"/>
    <s v="Standard Class"/>
    <x v="78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1-139892"/>
    <x v="78"/>
    <d v="2011-09-12T00:00:00"/>
    <s v="Standard Class"/>
    <x v="78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1-139892"/>
    <x v="78"/>
    <d v="2011-09-12T00:00:00"/>
    <s v="Standard Class"/>
    <x v="78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1-118962"/>
    <x v="79"/>
    <d v="2011-08-09T00:00:00"/>
    <s v="Standard Class"/>
    <x v="79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1-118962"/>
    <x v="79"/>
    <d v="2011-08-09T00:00:00"/>
    <s v="Standard Class"/>
    <x v="79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1-118962"/>
    <x v="79"/>
    <d v="2011-08-09T00:00:00"/>
    <s v="Standard Class"/>
    <x v="79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1-100853"/>
    <x v="80"/>
    <d v="2011-09-19T00:00:00"/>
    <s v="Standard Class"/>
    <x v="8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1-100853"/>
    <x v="80"/>
    <d v="2011-09-19T00:00:00"/>
    <s v="Standard Class"/>
    <x v="8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4-152366"/>
    <x v="81"/>
    <d v="2014-04-26T00:00:00"/>
    <s v="Second Class"/>
    <x v="81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2-101511"/>
    <x v="82"/>
    <d v="2012-11-23T00:00:00"/>
    <s v="Second Class"/>
    <x v="32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2-101511"/>
    <x v="82"/>
    <d v="2012-11-23T00:00:00"/>
    <s v="Second Class"/>
    <x v="32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2-137225"/>
    <x v="83"/>
    <d v="2012-12-19T00:00:00"/>
    <s v="Standard Class"/>
    <x v="82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1-166191"/>
    <x v="29"/>
    <d v="2011-12-09T00:00:00"/>
    <s v="Second Class"/>
    <x v="83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1-166191"/>
    <x v="29"/>
    <d v="2011-12-09T00:00:00"/>
    <s v="Second Class"/>
    <x v="83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1-158274"/>
    <x v="84"/>
    <d v="2011-11-24T00:00:00"/>
    <s v="Second Class"/>
    <x v="84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1-158274"/>
    <x v="84"/>
    <d v="2011-11-24T00:00:00"/>
    <s v="Second Class"/>
    <x v="84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1-158274"/>
    <x v="84"/>
    <d v="2011-11-24T00:00:00"/>
    <s v="Second Class"/>
    <x v="84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3-105018"/>
    <x v="85"/>
    <d v="2013-12-03T00:00:00"/>
    <s v="Standard Class"/>
    <x v="85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1-123260"/>
    <x v="86"/>
    <d v="2011-08-30T00:00:00"/>
    <s v="Standard Class"/>
    <x v="86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3-157000"/>
    <x v="87"/>
    <d v="2013-07-23T00:00:00"/>
    <s v="Standard Class"/>
    <x v="87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3-157000"/>
    <x v="87"/>
    <d v="2013-07-23T00:00:00"/>
    <s v="Standard Class"/>
    <x v="87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2-102281"/>
    <x v="88"/>
    <d v="2012-10-14T00:00:00"/>
    <s v="First Class"/>
    <x v="88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2-102281"/>
    <x v="88"/>
    <d v="2012-10-14T00:00:00"/>
    <s v="First Class"/>
    <x v="88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x v="88"/>
    <d v="2012-10-14T00:00:00"/>
    <s v="First Class"/>
    <x v="88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2-102281"/>
    <x v="88"/>
    <d v="2012-10-14T00:00:00"/>
    <s v="First Class"/>
    <x v="88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2-102281"/>
    <x v="88"/>
    <d v="2012-10-14T00:00:00"/>
    <s v="First Class"/>
    <x v="88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2-131457"/>
    <x v="89"/>
    <d v="2012-11-06T00:00:00"/>
    <s v="Standard Class"/>
    <x v="89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1-140004"/>
    <x v="90"/>
    <d v="2011-03-25T00:00:00"/>
    <s v="Standard Class"/>
    <x v="90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1-140004"/>
    <x v="90"/>
    <d v="2011-03-25T00:00:00"/>
    <s v="Standard Class"/>
    <x v="90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4-107720"/>
    <x v="44"/>
    <d v="2014-11-14T00:00:00"/>
    <s v="Standard Class"/>
    <x v="91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4-124303"/>
    <x v="91"/>
    <d v="2014-07-14T00:00:00"/>
    <s v="Standard Class"/>
    <x v="92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4-124303"/>
    <x v="91"/>
    <d v="2014-07-14T00:00:00"/>
    <s v="Standard Class"/>
    <x v="92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4-105074"/>
    <x v="92"/>
    <d v="2014-06-30T00:00:00"/>
    <s v="Standard Class"/>
    <x v="93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1-133690"/>
    <x v="93"/>
    <d v="2011-08-05T00:00:00"/>
    <s v="First Class"/>
    <x v="94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1-133690"/>
    <x v="93"/>
    <d v="2011-08-05T00:00:00"/>
    <s v="First Class"/>
    <x v="94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4-116701"/>
    <x v="94"/>
    <d v="2014-12-22T00:00:00"/>
    <s v="Second Class"/>
    <x v="95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4-126382"/>
    <x v="95"/>
    <d v="2014-06-08T00:00:00"/>
    <s v="Standard Class"/>
    <x v="96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4-108329"/>
    <x v="34"/>
    <d v="2014-12-15T00:00:00"/>
    <s v="Standard Class"/>
    <x v="97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4-135860"/>
    <x v="96"/>
    <d v="2014-12-08T00:00:00"/>
    <s v="Standard Class"/>
    <x v="98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4-135860"/>
    <x v="96"/>
    <d v="2014-12-08T00:00:00"/>
    <s v="Standard Class"/>
    <x v="98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4-135860"/>
    <x v="96"/>
    <d v="2014-12-08T00:00:00"/>
    <s v="Standard Class"/>
    <x v="98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4-135860"/>
    <x v="96"/>
    <d v="2014-12-08T00:00:00"/>
    <s v="Standard Class"/>
    <x v="98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4-135860"/>
    <x v="96"/>
    <d v="2014-12-08T00:00:00"/>
    <s v="Standard Class"/>
    <x v="98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2-101007"/>
    <x v="97"/>
    <d v="2012-02-13T00:00:00"/>
    <s v="Second Class"/>
    <x v="99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2-146262"/>
    <x v="98"/>
    <d v="2012-01-09T00:00:00"/>
    <s v="Standard Class"/>
    <x v="100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2-146262"/>
    <x v="98"/>
    <d v="2012-01-09T00:00:00"/>
    <s v="Standard Class"/>
    <x v="100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2-146262"/>
    <x v="98"/>
    <d v="2012-01-09T00:00:00"/>
    <s v="Standard Class"/>
    <x v="100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2-146262"/>
    <x v="98"/>
    <d v="2012-01-09T00:00:00"/>
    <s v="Standard Class"/>
    <x v="100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2-146262"/>
    <x v="98"/>
    <d v="2012-01-09T00:00:00"/>
    <s v="Standard Class"/>
    <x v="100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3-130162"/>
    <x v="99"/>
    <d v="2013-11-02T00:00:00"/>
    <s v="Standard Class"/>
    <x v="101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3-130162"/>
    <x v="99"/>
    <d v="2013-11-02T00:00:00"/>
    <s v="Standard Class"/>
    <x v="101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2-169397"/>
    <x v="100"/>
    <d v="2012-12-27T00:00:00"/>
    <s v="First Class"/>
    <x v="102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2-169397"/>
    <x v="100"/>
    <d v="2012-12-27T00:00:00"/>
    <s v="First Class"/>
    <x v="102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2-169397"/>
    <x v="100"/>
    <d v="2012-12-27T00:00:00"/>
    <s v="First Class"/>
    <x v="102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2-169397"/>
    <x v="100"/>
    <d v="2012-12-27T00:00:00"/>
    <s v="First Class"/>
    <x v="102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2-169397"/>
    <x v="100"/>
    <d v="2012-12-27T00:00:00"/>
    <s v="First Class"/>
    <x v="102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2-169397"/>
    <x v="100"/>
    <d v="2012-12-27T00:00:00"/>
    <s v="First Class"/>
    <x v="102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2-163055"/>
    <x v="101"/>
    <d v="2012-08-16T00:00:00"/>
    <s v="Standard Class"/>
    <x v="103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2-163055"/>
    <x v="101"/>
    <d v="2012-08-16T00:00:00"/>
    <s v="Standard Class"/>
    <x v="103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2-163055"/>
    <x v="101"/>
    <d v="2012-08-16T00:00:00"/>
    <s v="Standard Class"/>
    <x v="103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2-145436"/>
    <x v="102"/>
    <d v="2012-03-04T00:00:00"/>
    <s v="Standard Class"/>
    <x v="104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2-145436"/>
    <x v="102"/>
    <d v="2012-03-04T00:00:00"/>
    <s v="Standard Class"/>
    <x v="104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1-156216"/>
    <x v="103"/>
    <d v="2011-09-17T00:00:00"/>
    <s v="Standard Class"/>
    <x v="10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4-100930"/>
    <x v="104"/>
    <d v="2014-04-13T00:00:00"/>
    <s v="Standard Class"/>
    <x v="37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4-100930"/>
    <x v="104"/>
    <d v="2014-04-13T00:00:00"/>
    <s v="Standard Class"/>
    <x v="37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4-100930"/>
    <x v="104"/>
    <d v="2014-04-13T00:00:00"/>
    <s v="Standard Class"/>
    <x v="37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4-100930"/>
    <x v="104"/>
    <d v="2014-04-13T00:00:00"/>
    <s v="Standard Class"/>
    <x v="37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4-100930"/>
    <x v="104"/>
    <d v="2014-04-13T00:00:00"/>
    <s v="Standard Class"/>
    <x v="37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4-160514"/>
    <x v="105"/>
    <d v="2014-11-17T00:00:00"/>
    <s v="Standard Class"/>
    <x v="106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3-157749"/>
    <x v="30"/>
    <d v="2013-06-10T00:00:00"/>
    <s v="Second Class"/>
    <x v="107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3-157749"/>
    <x v="30"/>
    <d v="2013-06-10T00:00:00"/>
    <s v="Second Class"/>
    <x v="107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3-157749"/>
    <x v="30"/>
    <d v="2013-06-10T00:00:00"/>
    <s v="Second Class"/>
    <x v="107"/>
    <s v="Ken Lonsdale"/>
    <s v="Consumer"/>
    <s v="United States"/>
    <s v="Chicago"/>
    <s v="Illinois"/>
    <n v="60610"/>
    <s v="Central"/>
    <s v="FUR-FU-10004351"/>
    <s v="Furniture"/>
    <s v="Furnishings"/>
    <s v="Staples"/>
    <n v="11.688000000000001"/>
    <n v="3"/>
    <n v="0.6"/>
    <n v="-4.6751999999999985"/>
  </r>
  <r>
    <n v="241"/>
    <s v="CA-2013-157749"/>
    <x v="30"/>
    <d v="2013-06-10T00:00:00"/>
    <s v="Second Class"/>
    <x v="107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3-157749"/>
    <x v="30"/>
    <d v="2013-06-10T00:00:00"/>
    <s v="Second Class"/>
    <x v="107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3-157749"/>
    <x v="30"/>
    <d v="2013-06-10T00:00:00"/>
    <s v="Second Class"/>
    <x v="107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3-157749"/>
    <x v="30"/>
    <d v="2013-06-10T00:00:00"/>
    <s v="Second Class"/>
    <x v="107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1-131926"/>
    <x v="106"/>
    <d v="2011-06-06T00:00:00"/>
    <s v="Second Class"/>
    <x v="108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1-131926"/>
    <x v="106"/>
    <d v="2011-06-06T00:00:00"/>
    <s v="Second Class"/>
    <x v="108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1-131926"/>
    <x v="106"/>
    <d v="2011-06-06T00:00:00"/>
    <s v="Second Class"/>
    <x v="108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1-131926"/>
    <x v="106"/>
    <d v="2011-06-06T00:00:00"/>
    <s v="Second Class"/>
    <x v="108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1-131926"/>
    <x v="106"/>
    <d v="2011-06-06T00:00:00"/>
    <s v="Second Class"/>
    <x v="108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3-154739"/>
    <x v="107"/>
    <d v="2013-12-16T00:00:00"/>
    <s v="Second Class"/>
    <x v="109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3-145625"/>
    <x v="108"/>
    <d v="2013-09-18T00:00:00"/>
    <s v="Standard Class"/>
    <x v="11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3-145625"/>
    <x v="108"/>
    <d v="2013-09-18T00:00:00"/>
    <s v="Standard Class"/>
    <x v="11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3-146941"/>
    <x v="107"/>
    <d v="2013-12-14T00:00:00"/>
    <s v="First Class"/>
    <x v="111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3-146941"/>
    <x v="107"/>
    <d v="2013-12-14T00:00:00"/>
    <s v="First Class"/>
    <x v="111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2-159982"/>
    <x v="109"/>
    <d v="2012-12-04T00:00:00"/>
    <s v="Standard Class"/>
    <x v="112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2-159982"/>
    <x v="109"/>
    <d v="2012-12-04T00:00:00"/>
    <s v="Standard Class"/>
    <x v="112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2-159982"/>
    <x v="109"/>
    <d v="2012-12-04T00:00:00"/>
    <s v="Standard Class"/>
    <x v="112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2-159982"/>
    <x v="109"/>
    <d v="2012-12-04T00:00:00"/>
    <s v="Standard Class"/>
    <x v="112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4-163139"/>
    <x v="96"/>
    <d v="2014-12-04T00:00:00"/>
    <s v="Second Class"/>
    <x v="113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4-163139"/>
    <x v="96"/>
    <d v="2014-12-04T00:00:00"/>
    <s v="Second Class"/>
    <x v="113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4-163139"/>
    <x v="96"/>
    <d v="2014-12-04T00:00:00"/>
    <s v="Second Class"/>
    <x v="113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4-155299"/>
    <x v="110"/>
    <d v="2014-06-13T00:00:00"/>
    <s v="Standard Class"/>
    <x v="114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1-106992"/>
    <x v="111"/>
    <d v="2011-09-21T00:00:00"/>
    <s v="Second Class"/>
    <x v="115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1-106992"/>
    <x v="111"/>
    <d v="2011-09-21T00:00:00"/>
    <s v="Second Class"/>
    <x v="115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3-125318"/>
    <x v="112"/>
    <d v="2013-06-14T00:00:00"/>
    <s v="Standard Class"/>
    <x v="116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2-155040"/>
    <x v="113"/>
    <d v="2012-11-15T00:00:00"/>
    <s v="Standard Class"/>
    <x v="117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4-136826"/>
    <x v="114"/>
    <d v="2014-06-21T00:00:00"/>
    <s v="Standard Class"/>
    <x v="118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3-111010"/>
    <x v="115"/>
    <d v="2013-01-28T00:00:00"/>
    <s v="Standard Class"/>
    <x v="38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4-145366"/>
    <x v="34"/>
    <d v="2014-12-14T00:00:00"/>
    <s v="Standard Class"/>
    <x v="119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4-145366"/>
    <x v="34"/>
    <d v="2014-12-14T00:00:00"/>
    <s v="Standard Class"/>
    <x v="119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4-163979"/>
    <x v="116"/>
    <d v="2015-01-03T00:00:00"/>
    <s v="Second Class"/>
    <x v="12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2-155334"/>
    <x v="117"/>
    <d v="2012-07-31T00:00:00"/>
    <s v="First Class"/>
    <x v="66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2-155334"/>
    <x v="117"/>
    <d v="2012-07-31T00:00:00"/>
    <s v="First Class"/>
    <x v="66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2-155334"/>
    <x v="117"/>
    <d v="2012-07-31T00:00:00"/>
    <s v="First Class"/>
    <x v="66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4-118136"/>
    <x v="118"/>
    <d v="2014-09-18T00:00:00"/>
    <s v="First Class"/>
    <x v="121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4-118136"/>
    <x v="118"/>
    <d v="2014-09-18T00:00:00"/>
    <s v="First Class"/>
    <x v="121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4-132976"/>
    <x v="119"/>
    <d v="2014-10-18T00:00:00"/>
    <s v="Standard Class"/>
    <x v="122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4-132976"/>
    <x v="119"/>
    <d v="2014-10-18T00:00:00"/>
    <s v="Standard Class"/>
    <x v="122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4-132976"/>
    <x v="119"/>
    <d v="2014-10-18T00:00:00"/>
    <s v="Standard Class"/>
    <x v="122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4-132976"/>
    <x v="119"/>
    <d v="2014-10-18T00:00:00"/>
    <s v="Standard Class"/>
    <x v="122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2-161991"/>
    <x v="120"/>
    <d v="2012-09-28T00:00:00"/>
    <s v="Second Class"/>
    <x v="56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2-161991"/>
    <x v="120"/>
    <d v="2012-09-28T00:00:00"/>
    <s v="Second Class"/>
    <x v="56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2-130890"/>
    <x v="121"/>
    <d v="2012-11-06T00:00:00"/>
    <s v="Standard Class"/>
    <x v="123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2-130883"/>
    <x v="120"/>
    <d v="2012-10-02T00:00:00"/>
    <s v="Standard Class"/>
    <x v="14"/>
    <s v="Tracy Blumstein"/>
    <s v="Consumer"/>
    <s v="United States"/>
    <s v="Portland"/>
    <s v="Oregon"/>
    <n v="97206"/>
    <s v="West"/>
    <s v="OFF-PA-10000474"/>
    <s v="Office Supplies"/>
    <s v="Paper"/>
    <s v="Staples"/>
    <n v="141.76"/>
    <n v="5"/>
    <n v="0.2"/>
    <n v="47.843999999999994"/>
  </r>
  <r>
    <n v="285"/>
    <s v="CA-2012-130883"/>
    <x v="120"/>
    <d v="2012-10-02T00:00:00"/>
    <s v="Standard Class"/>
    <x v="14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2-130883"/>
    <x v="120"/>
    <d v="2012-10-02T00:00:00"/>
    <s v="Standard Class"/>
    <x v="14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3-112697"/>
    <x v="122"/>
    <d v="2013-12-21T00:00:00"/>
    <s v="Second Class"/>
    <x v="124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3-112697"/>
    <x v="122"/>
    <d v="2013-12-21T00:00:00"/>
    <s v="Second Class"/>
    <x v="124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3-112697"/>
    <x v="122"/>
    <d v="2013-12-21T00:00:00"/>
    <s v="Second Class"/>
    <x v="124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3-110772"/>
    <x v="73"/>
    <d v="2013-11-25T00:00:00"/>
    <s v="Second Class"/>
    <x v="12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3-110772"/>
    <x v="73"/>
    <d v="2013-11-25T00:00:00"/>
    <s v="Second Class"/>
    <x v="12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3-110772"/>
    <x v="73"/>
    <d v="2013-11-25T00:00:00"/>
    <s v="Second Class"/>
    <x v="12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3-110772"/>
    <x v="73"/>
    <d v="2013-11-25T00:00:00"/>
    <s v="Second Class"/>
    <x v="12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1-111451"/>
    <x v="58"/>
    <d v="2011-12-28T00:00:00"/>
    <s v="First Class"/>
    <x v="126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1-111451"/>
    <x v="58"/>
    <d v="2011-12-28T00:00:00"/>
    <s v="First Class"/>
    <x v="126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1-111451"/>
    <x v="58"/>
    <d v="2011-12-28T00:00:00"/>
    <s v="First Class"/>
    <x v="126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1-111451"/>
    <x v="58"/>
    <d v="2011-12-28T00:00:00"/>
    <s v="First Class"/>
    <x v="126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1-111451"/>
    <x v="58"/>
    <d v="2011-12-28T00:00:00"/>
    <s v="First Class"/>
    <x v="126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3-142545"/>
    <x v="99"/>
    <d v="2013-11-04T00:00:00"/>
    <s v="Standard Class"/>
    <x v="63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3-142545"/>
    <x v="99"/>
    <d v="2013-11-04T00:00:00"/>
    <s v="Standard Class"/>
    <x v="63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3-142545"/>
    <x v="99"/>
    <d v="2013-11-04T00:00:00"/>
    <s v="Standard Class"/>
    <x v="63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3-142545"/>
    <x v="99"/>
    <d v="2013-11-04T00:00:00"/>
    <s v="Standard Class"/>
    <x v="63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3-142545"/>
    <x v="99"/>
    <d v="2013-11-04T00:00:00"/>
    <s v="Standard Class"/>
    <x v="63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4-152380"/>
    <x v="123"/>
    <d v="2014-11-24T00:00:00"/>
    <s v="Standard Class"/>
    <x v="101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2-144253"/>
    <x v="124"/>
    <d v="2012-05-09T00:00:00"/>
    <s v="Second Class"/>
    <x v="127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1-130960"/>
    <x v="125"/>
    <d v="2012-01-04T00:00:00"/>
    <s v="Standard Class"/>
    <x v="33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1-111003"/>
    <x v="106"/>
    <d v="2011-06-06T00:00:00"/>
    <s v="Standard Class"/>
    <x v="128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1-111003"/>
    <x v="106"/>
    <d v="2011-06-06T00:00:00"/>
    <s v="Standard Class"/>
    <x v="128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4-126774"/>
    <x v="4"/>
    <d v="2014-04-18T00:00:00"/>
    <s v="First Class"/>
    <x v="129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3-142902"/>
    <x v="126"/>
    <d v="2013-09-15T00:00:00"/>
    <s v="Second Class"/>
    <x v="130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3-142902"/>
    <x v="126"/>
    <d v="2013-09-15T00:00:00"/>
    <s v="Second Class"/>
    <x v="130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3-142902"/>
    <x v="126"/>
    <d v="2013-09-15T00:00:00"/>
    <s v="Second Class"/>
    <x v="130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3-142902"/>
    <x v="126"/>
    <d v="2013-09-15T00:00:00"/>
    <s v="Second Class"/>
    <x v="130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1-120887"/>
    <x v="127"/>
    <d v="2011-10-03T00:00:00"/>
    <s v="Standard Class"/>
    <x v="131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1-167850"/>
    <x v="128"/>
    <d v="2011-08-16T00:00:00"/>
    <s v="Standard Class"/>
    <x v="132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1-167850"/>
    <x v="128"/>
    <d v="2011-08-16T00:00:00"/>
    <s v="Standard Class"/>
    <x v="132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1-164259"/>
    <x v="129"/>
    <d v="2011-12-30T00:00:00"/>
    <s v="First Class"/>
    <x v="133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1-164973"/>
    <x v="130"/>
    <d v="2011-11-09T00:00:00"/>
    <s v="Standard Class"/>
    <x v="134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1-164973"/>
    <x v="130"/>
    <d v="2011-11-09T00:00:00"/>
    <s v="Standard Class"/>
    <x v="134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1-164973"/>
    <x v="130"/>
    <d v="2011-11-09T00:00:00"/>
    <s v="Standard Class"/>
    <x v="134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1-164973"/>
    <x v="130"/>
    <d v="2011-11-09T00:00:00"/>
    <s v="Standard Class"/>
    <x v="134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1-164973"/>
    <x v="130"/>
    <d v="2011-11-09T00:00:00"/>
    <s v="Standard Class"/>
    <x v="134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1-156601"/>
    <x v="111"/>
    <d v="2011-09-24T00:00:00"/>
    <s v="Standard Class"/>
    <x v="135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3-162138"/>
    <x v="131"/>
    <d v="2013-04-28T00:00:00"/>
    <s v="Standard Class"/>
    <x v="136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3-162138"/>
    <x v="131"/>
    <d v="2013-04-28T00:00:00"/>
    <s v="Standard Class"/>
    <x v="136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4-153339"/>
    <x v="132"/>
    <d v="2014-11-06T00:00:00"/>
    <s v="Second Class"/>
    <x v="137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3-141544"/>
    <x v="133"/>
    <d v="2013-09-02T00:00:00"/>
    <s v="First Class"/>
    <x v="138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3-141544"/>
    <x v="133"/>
    <d v="2013-09-02T00:00:00"/>
    <s v="First Class"/>
    <x v="138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3-141544"/>
    <x v="133"/>
    <d v="2013-09-02T00:00:00"/>
    <s v="First Class"/>
    <x v="138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3-141544"/>
    <x v="133"/>
    <d v="2013-09-02T00:00:00"/>
    <s v="First Class"/>
    <x v="138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3-141544"/>
    <x v="133"/>
    <d v="2013-09-02T00:00:00"/>
    <s v="First Class"/>
    <x v="138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3-150147"/>
    <x v="134"/>
    <d v="2013-04-30T00:00:00"/>
    <s v="Second Class"/>
    <x v="139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3-150147"/>
    <x v="134"/>
    <d v="2013-04-30T00:00:00"/>
    <s v="Second Class"/>
    <x v="139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3-150147"/>
    <x v="134"/>
    <d v="2013-04-30T00:00:00"/>
    <s v="Second Class"/>
    <x v="139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2-137946"/>
    <x v="135"/>
    <d v="2012-09-04T00:00:00"/>
    <s v="Second Class"/>
    <x v="140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2-137946"/>
    <x v="135"/>
    <d v="2012-09-04T00:00:00"/>
    <s v="Second Class"/>
    <x v="140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2-137946"/>
    <x v="135"/>
    <d v="2012-09-04T00:00:00"/>
    <s v="Second Class"/>
    <x v="140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1-129924"/>
    <x v="136"/>
    <d v="2011-07-17T00:00:00"/>
    <s v="Standard Class"/>
    <x v="141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1-129924"/>
    <x v="136"/>
    <d v="2011-07-17T00:00:00"/>
    <s v="Standard Class"/>
    <x v="141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2-128167"/>
    <x v="137"/>
    <d v="2012-06-26T00:00:00"/>
    <s v="Second Class"/>
    <x v="107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1-122336"/>
    <x v="138"/>
    <d v="2011-04-17T00:00:00"/>
    <s v="Second Class"/>
    <x v="63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1-122336"/>
    <x v="138"/>
    <d v="2011-04-17T00:00:00"/>
    <s v="Second Class"/>
    <x v="63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1-122336"/>
    <x v="138"/>
    <d v="2011-04-17T00:00:00"/>
    <s v="Second Class"/>
    <x v="63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1-122336"/>
    <x v="138"/>
    <d v="2011-04-17T00:00:00"/>
    <s v="Second Class"/>
    <x v="63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2-120712"/>
    <x v="139"/>
    <d v="2012-12-24T00:00:00"/>
    <s v="Standard Class"/>
    <x v="79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4-169901"/>
    <x v="140"/>
    <d v="2014-06-20T00:00:00"/>
    <s v="Standard Class"/>
    <x v="142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4-134306"/>
    <x v="141"/>
    <d v="2014-07-13T00:00:00"/>
    <s v="Standard Class"/>
    <x v="143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4-134306"/>
    <x v="141"/>
    <d v="2014-07-13T00:00:00"/>
    <s v="Standard Class"/>
    <x v="143"/>
    <s v="Tamara Dahlen"/>
    <s v="Consumer"/>
    <s v="United States"/>
    <s v="Lowell"/>
    <s v="Massachusetts"/>
    <n v="1852"/>
    <s v="East"/>
    <s v="OFF-PA-10000249"/>
    <s v="Office Supplies"/>
    <s v="Paper"/>
    <s v="Staples"/>
    <n v="24.56"/>
    <n v="2"/>
    <n v="0"/>
    <n v="11.543199999999999"/>
  </r>
  <r>
    <n v="349"/>
    <s v="CA-2014-134306"/>
    <x v="141"/>
    <d v="2014-07-13T00:00:00"/>
    <s v="Standard Class"/>
    <x v="143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3-129714"/>
    <x v="142"/>
    <d v="2013-09-04T00:00:00"/>
    <s v="First Class"/>
    <x v="144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3-129714"/>
    <x v="142"/>
    <d v="2013-09-04T00:00:00"/>
    <s v="First Class"/>
    <x v="144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3-129714"/>
    <x v="142"/>
    <d v="2013-09-04T00:00:00"/>
    <s v="First Class"/>
    <x v="144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3-129714"/>
    <x v="142"/>
    <d v="2013-09-04T00:00:00"/>
    <s v="First Class"/>
    <x v="144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3-129714"/>
    <x v="142"/>
    <d v="2013-09-04T00:00:00"/>
    <s v="First Class"/>
    <x v="144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3-138520"/>
    <x v="143"/>
    <d v="2013-04-14T00:00:00"/>
    <s v="Standard Class"/>
    <x v="14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3-138520"/>
    <x v="143"/>
    <d v="2013-04-14T00:00:00"/>
    <s v="Standard Class"/>
    <x v="14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3-138520"/>
    <x v="143"/>
    <d v="2013-04-14T00:00:00"/>
    <s v="Standard Class"/>
    <x v="14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3-138520"/>
    <x v="143"/>
    <d v="2013-04-14T00:00:00"/>
    <s v="Standard Class"/>
    <x v="14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3-130001"/>
    <x v="131"/>
    <d v="2013-04-29T00:00:00"/>
    <s v="Standard Class"/>
    <x v="96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4-155698"/>
    <x v="144"/>
    <d v="2014-03-12T00:00:00"/>
    <s v="First Class"/>
    <x v="146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4-155698"/>
    <x v="144"/>
    <d v="2014-03-12T00:00:00"/>
    <s v="First Class"/>
    <x v="146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4-144904"/>
    <x v="145"/>
    <d v="2014-10-02T00:00:00"/>
    <s v="Standard Class"/>
    <x v="147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4-144904"/>
    <x v="145"/>
    <d v="2014-10-02T00:00:00"/>
    <s v="Standard Class"/>
    <x v="147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4-144904"/>
    <x v="145"/>
    <d v="2014-10-02T00:00:00"/>
    <s v="Standard Class"/>
    <x v="147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4-144904"/>
    <x v="145"/>
    <d v="2014-10-02T00:00:00"/>
    <s v="Standard Class"/>
    <x v="147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1-123344"/>
    <x v="146"/>
    <d v="2011-09-29T00:00:00"/>
    <s v="Standard Class"/>
    <x v="148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3-155516"/>
    <x v="147"/>
    <d v="2013-10-22T00:00:00"/>
    <s v="Same Day"/>
    <x v="149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3-155516"/>
    <x v="147"/>
    <d v="2013-10-22T00:00:00"/>
    <s v="Same Day"/>
    <x v="149"/>
    <s v="Michael Kennedy"/>
    <s v="Corporate"/>
    <s v="United States"/>
    <s v="Manchester"/>
    <s v="Connecticut"/>
    <n v="6040"/>
    <s v="East"/>
    <s v="OFF-SU-10001225"/>
    <s v="Office Supplies"/>
    <s v="Supplies"/>
    <s v="Staples"/>
    <n v="7.36"/>
    <n v="2"/>
    <n v="0"/>
    <n v="0.14719999999999978"/>
  </r>
  <r>
    <n v="369"/>
    <s v="CA-2013-155516"/>
    <x v="147"/>
    <d v="2013-10-22T00:00:00"/>
    <s v="Same Day"/>
    <x v="149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3-155516"/>
    <x v="147"/>
    <d v="2013-10-22T00:00:00"/>
    <s v="Same Day"/>
    <x v="149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4-104745"/>
    <x v="148"/>
    <d v="2014-06-05T00:00:00"/>
    <s v="Standard Class"/>
    <x v="150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4-104745"/>
    <x v="148"/>
    <d v="2014-06-05T00:00:00"/>
    <s v="Standard Class"/>
    <x v="150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1-119137"/>
    <x v="149"/>
    <d v="2011-07-27T00:00:00"/>
    <s v="Standard Class"/>
    <x v="151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1-119137"/>
    <x v="149"/>
    <d v="2011-07-27T00:00:00"/>
    <s v="Standard Class"/>
    <x v="151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1-119137"/>
    <x v="149"/>
    <d v="2011-07-27T00:00:00"/>
    <s v="Standard Class"/>
    <x v="151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1-119137"/>
    <x v="149"/>
    <d v="2011-07-27T00:00:00"/>
    <s v="Standard Class"/>
    <x v="151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3-134656"/>
    <x v="150"/>
    <d v="2013-10-02T00:00:00"/>
    <s v="First Class"/>
    <x v="152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4-134481"/>
    <x v="151"/>
    <d v="2014-09-02T00:00:00"/>
    <s v="Standard Class"/>
    <x v="153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2-130792"/>
    <x v="152"/>
    <d v="2012-05-05T00:00:00"/>
    <s v="Standard Class"/>
    <x v="154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2-130792"/>
    <x v="152"/>
    <d v="2012-05-05T00:00:00"/>
    <s v="Standard Class"/>
    <x v="154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2-130792"/>
    <x v="152"/>
    <d v="2012-05-05T00:00:00"/>
    <s v="Standard Class"/>
    <x v="154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3-134775"/>
    <x v="99"/>
    <d v="2013-10-30T00:00:00"/>
    <s v="First Class"/>
    <x v="15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3-134775"/>
    <x v="99"/>
    <d v="2013-10-30T00:00:00"/>
    <s v="First Class"/>
    <x v="15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2-125395"/>
    <x v="153"/>
    <d v="2012-06-29T00:00:00"/>
    <s v="Second Class"/>
    <x v="156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2-168935"/>
    <x v="154"/>
    <d v="2012-12-02T00:00:00"/>
    <s v="Standard Class"/>
    <x v="157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2-168935"/>
    <x v="154"/>
    <d v="2012-12-02T00:00:00"/>
    <s v="Standard Class"/>
    <x v="157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2-122756"/>
    <x v="155"/>
    <d v="2012-12-07T00:00:00"/>
    <s v="Standard Class"/>
    <x v="158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2-122756"/>
    <x v="155"/>
    <d v="2012-12-07T00:00:00"/>
    <s v="Standard Class"/>
    <x v="158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1-115973"/>
    <x v="156"/>
    <d v="2011-11-26T00:00:00"/>
    <s v="First Class"/>
    <x v="159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4-101798"/>
    <x v="157"/>
    <d v="2014-12-16T00:00:00"/>
    <s v="Standard Class"/>
    <x v="16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4-101798"/>
    <x v="157"/>
    <d v="2014-12-16T00:00:00"/>
    <s v="Standard Class"/>
    <x v="16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1-135972"/>
    <x v="158"/>
    <d v="2011-09-23T00:00:00"/>
    <s v="Second Class"/>
    <x v="161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1-135972"/>
    <x v="158"/>
    <d v="2011-09-23T00:00:00"/>
    <s v="Second Class"/>
    <x v="161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1-134971"/>
    <x v="159"/>
    <d v="2011-06-10T00:00:00"/>
    <s v="Second Class"/>
    <x v="162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4-102946"/>
    <x v="160"/>
    <d v="2014-07-06T00:00:00"/>
    <s v="Standard Class"/>
    <x v="163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4-165603"/>
    <x v="161"/>
    <d v="2014-10-20T00:00:00"/>
    <s v="Second Class"/>
    <x v="164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4-165603"/>
    <x v="161"/>
    <d v="2014-10-20T00:00:00"/>
    <s v="Second Class"/>
    <x v="164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2-122259"/>
    <x v="89"/>
    <d v="2012-11-04T00:00:00"/>
    <s v="Standard Class"/>
    <x v="6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3-108987"/>
    <x v="162"/>
    <d v="2013-09-11T00:00:00"/>
    <s v="Second Class"/>
    <x v="16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3-108987"/>
    <x v="162"/>
    <d v="2013-09-11T00:00:00"/>
    <s v="Second Class"/>
    <x v="16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3-108987"/>
    <x v="162"/>
    <d v="2013-09-11T00:00:00"/>
    <s v="Second Class"/>
    <x v="16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3-108987"/>
    <x v="162"/>
    <d v="2013-09-11T00:00:00"/>
    <s v="Second Class"/>
    <x v="16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1-113166"/>
    <x v="163"/>
    <d v="2011-12-26T00:00:00"/>
    <s v="First Class"/>
    <x v="166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1-155208"/>
    <x v="164"/>
    <d v="2011-04-20T00:00:00"/>
    <s v="Standard Class"/>
    <x v="7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4-117933"/>
    <x v="165"/>
    <d v="2014-12-30T00:00:00"/>
    <s v="Standard Class"/>
    <x v="167"/>
    <s v="Roy Französisch"/>
    <s v="Consumer"/>
    <s v="United States"/>
    <s v="New York City"/>
    <s v="New York"/>
    <n v="10024"/>
    <s v="East"/>
    <s v="OFF-AP-10004249"/>
    <s v="Office Supplies"/>
    <s v="Appliances"/>
    <s v="Staples"/>
    <n v="35.910000000000004"/>
    <n v="3"/>
    <n v="0"/>
    <n v="9.6956999999999987"/>
  </r>
  <r>
    <n v="406"/>
    <s v="CA-2014-117457"/>
    <x v="166"/>
    <d v="2014-12-13T00:00:00"/>
    <s v="Standard Class"/>
    <x v="168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4-117457"/>
    <x v="166"/>
    <d v="2014-12-13T00:00:00"/>
    <s v="Standard Class"/>
    <x v="168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4-117457"/>
    <x v="166"/>
    <d v="2014-12-13T00:00:00"/>
    <s v="Standard Class"/>
    <x v="168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4-117457"/>
    <x v="166"/>
    <d v="2014-12-13T00:00:00"/>
    <s v="Standard Class"/>
    <x v="168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4-117457"/>
    <x v="166"/>
    <d v="2014-12-13T00:00:00"/>
    <s v="Standard Class"/>
    <x v="168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4-117457"/>
    <x v="166"/>
    <d v="2014-12-13T00:00:00"/>
    <s v="Standard Class"/>
    <x v="168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4-117457"/>
    <x v="166"/>
    <d v="2014-12-13T00:00:00"/>
    <s v="Standard Class"/>
    <x v="168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4-117457"/>
    <x v="166"/>
    <d v="2014-12-13T00:00:00"/>
    <s v="Standard Class"/>
    <x v="168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4-117457"/>
    <x v="166"/>
    <d v="2014-12-13T00:00:00"/>
    <s v="Standard Class"/>
    <x v="168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4-142636"/>
    <x v="132"/>
    <d v="2014-11-08T00:00:00"/>
    <s v="Standard Class"/>
    <x v="169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4-142636"/>
    <x v="132"/>
    <d v="2014-11-08T00:00:00"/>
    <s v="Standard Class"/>
    <x v="169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4-122105"/>
    <x v="92"/>
    <d v="2014-06-29T00:00:00"/>
    <s v="Standard Class"/>
    <x v="17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3-148796"/>
    <x v="167"/>
    <d v="2013-04-19T00:00:00"/>
    <s v="Standard Class"/>
    <x v="171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4-154816"/>
    <x v="44"/>
    <d v="2014-11-11T00:00:00"/>
    <s v="Standard Class"/>
    <x v="146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4-110478"/>
    <x v="168"/>
    <d v="2014-03-10T00:00:00"/>
    <s v="Standard Class"/>
    <x v="133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4-110478"/>
    <x v="168"/>
    <d v="2014-03-10T00:00:00"/>
    <s v="Standard Class"/>
    <x v="133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1-142048"/>
    <x v="169"/>
    <d v="2011-06-25T00:00:00"/>
    <s v="First Class"/>
    <x v="32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4-125388"/>
    <x v="15"/>
    <d v="2014-10-24T00:00:00"/>
    <s v="Standard Class"/>
    <x v="172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4-125388"/>
    <x v="15"/>
    <d v="2014-10-24T00:00:00"/>
    <s v="Standard Class"/>
    <x v="172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4-155705"/>
    <x v="170"/>
    <d v="2014-08-24T00:00:00"/>
    <s v="Second Class"/>
    <x v="173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4-149160"/>
    <x v="51"/>
    <d v="2014-11-27T00:00:00"/>
    <s v="Second Class"/>
    <x v="2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4-149160"/>
    <x v="51"/>
    <d v="2014-11-27T00:00:00"/>
    <s v="Second Class"/>
    <x v="2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1-101476"/>
    <x v="171"/>
    <d v="2011-09-13T00:00:00"/>
    <s v="First Class"/>
    <x v="174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4-152275"/>
    <x v="172"/>
    <d v="2014-10-09T00:00:00"/>
    <s v="Standard Class"/>
    <x v="175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3-123750"/>
    <x v="173"/>
    <d v="2013-04-22T00:00:00"/>
    <s v="Standard Class"/>
    <x v="176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3-123750"/>
    <x v="173"/>
    <d v="2013-04-22T00:00:00"/>
    <s v="Standard Class"/>
    <x v="176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3-123750"/>
    <x v="173"/>
    <d v="2013-04-22T00:00:00"/>
    <s v="Standard Class"/>
    <x v="176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3-123750"/>
    <x v="173"/>
    <d v="2013-04-22T00:00:00"/>
    <s v="Standard Class"/>
    <x v="176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3-127369"/>
    <x v="112"/>
    <d v="2013-06-08T00:00:00"/>
    <s v="First Class"/>
    <x v="72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1-150574"/>
    <x v="174"/>
    <d v="2011-12-25T00:00:00"/>
    <s v="Standard Class"/>
    <x v="177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1-150574"/>
    <x v="174"/>
    <d v="2011-12-25T00:00:00"/>
    <s v="Standard Class"/>
    <x v="177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3-147375"/>
    <x v="1"/>
    <d v="2013-06-15T00:00:00"/>
    <s v="Second Class"/>
    <x v="178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3-147375"/>
    <x v="1"/>
    <d v="2013-06-15T00:00:00"/>
    <s v="Second Class"/>
    <x v="178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4-130043"/>
    <x v="175"/>
    <d v="2014-09-20T00:00:00"/>
    <s v="Standard Class"/>
    <x v="179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4-157252"/>
    <x v="176"/>
    <d v="2014-01-24T00:00:00"/>
    <s v="Second Class"/>
    <x v="51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3-115756"/>
    <x v="64"/>
    <d v="2013-09-08T00:00:00"/>
    <s v="Second Class"/>
    <x v="7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3-115756"/>
    <x v="64"/>
    <d v="2013-09-08T00:00:00"/>
    <s v="Second Class"/>
    <x v="7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3-115756"/>
    <x v="64"/>
    <d v="2013-09-08T00:00:00"/>
    <s v="Second Class"/>
    <x v="7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3-115756"/>
    <x v="64"/>
    <d v="2013-09-08T00:00:00"/>
    <s v="Second Class"/>
    <x v="7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3-115756"/>
    <x v="64"/>
    <d v="2013-09-08T00:00:00"/>
    <s v="Second Class"/>
    <x v="7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3-115756"/>
    <x v="64"/>
    <d v="2013-09-08T00:00:00"/>
    <s v="Second Class"/>
    <x v="7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4-154214"/>
    <x v="177"/>
    <d v="2014-03-26T00:00:00"/>
    <s v="Second Class"/>
    <x v="180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3-166674"/>
    <x v="178"/>
    <d v="2013-04-04T00:00:00"/>
    <s v="Second Class"/>
    <x v="181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3-166674"/>
    <x v="178"/>
    <d v="2013-04-04T00:00:00"/>
    <s v="Second Class"/>
    <x v="181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3-166674"/>
    <x v="178"/>
    <d v="2013-04-04T00:00:00"/>
    <s v="Second Class"/>
    <x v="181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3-166674"/>
    <x v="178"/>
    <d v="2013-04-04T00:00:00"/>
    <s v="Second Class"/>
    <x v="181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3-166674"/>
    <x v="178"/>
    <d v="2013-04-04T00:00:00"/>
    <s v="Second Class"/>
    <x v="181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3-166674"/>
    <x v="178"/>
    <d v="2013-04-04T00:00:00"/>
    <s v="Second Class"/>
    <x v="181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4-147277"/>
    <x v="179"/>
    <d v="2014-10-25T00:00:00"/>
    <s v="Standard Class"/>
    <x v="182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4-147277"/>
    <x v="179"/>
    <d v="2014-10-25T00:00:00"/>
    <s v="Standard Class"/>
    <x v="182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3-100153"/>
    <x v="180"/>
    <d v="2013-12-18T00:00:00"/>
    <s v="Standard Class"/>
    <x v="175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1-110674"/>
    <x v="181"/>
    <d v="2011-02-19T00:00:00"/>
    <s v="Standard Class"/>
    <x v="183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3-157945"/>
    <x v="182"/>
    <d v="2013-10-02T00:00:00"/>
    <s v="Standard Class"/>
    <x v="173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3-157945"/>
    <x v="182"/>
    <d v="2013-10-02T00:00:00"/>
    <s v="Standard Class"/>
    <x v="173"/>
    <s v="Natalie Fritzler"/>
    <s v="Consumer"/>
    <s v="United States"/>
    <s v="Decatur"/>
    <s v="Illinois"/>
    <n v="62521"/>
    <s v="Central"/>
    <s v="OFF-EN-10001415"/>
    <s v="Office Supplies"/>
    <s v="Envelopes"/>
    <s v="Staples"/>
    <n v="8.9280000000000008"/>
    <n v="2"/>
    <n v="0.2"/>
    <n v="3.3479999999999999"/>
  </r>
  <r>
    <n v="460"/>
    <s v="CA-2012-109638"/>
    <x v="83"/>
    <d v="2012-12-22T00:00:00"/>
    <s v="Standard Class"/>
    <x v="98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2-109638"/>
    <x v="83"/>
    <d v="2012-12-22T00:00:00"/>
    <s v="Standard Class"/>
    <x v="98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2-109638"/>
    <x v="83"/>
    <d v="2012-12-22T00:00:00"/>
    <s v="Standard Class"/>
    <x v="98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3-109869"/>
    <x v="183"/>
    <d v="2013-04-30T00:00:00"/>
    <s v="Standard Class"/>
    <x v="184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3-109869"/>
    <x v="183"/>
    <d v="2013-04-30T00:00:00"/>
    <s v="Standard Class"/>
    <x v="184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3-109869"/>
    <x v="183"/>
    <d v="2013-04-30T00:00:00"/>
    <s v="Standard Class"/>
    <x v="184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3-109869"/>
    <x v="183"/>
    <d v="2013-04-30T00:00:00"/>
    <s v="Standard Class"/>
    <x v="184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3-109869"/>
    <x v="183"/>
    <d v="2013-04-30T00:00:00"/>
    <s v="Standard Class"/>
    <x v="184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2-101399"/>
    <x v="184"/>
    <d v="2012-01-24T00:00:00"/>
    <s v="Standard Class"/>
    <x v="185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4-154907"/>
    <x v="185"/>
    <d v="2014-04-05T00:00:00"/>
    <s v="Standard Class"/>
    <x v="103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3-100419"/>
    <x v="186"/>
    <d v="2013-12-21T00:00:00"/>
    <s v="Second Class"/>
    <x v="113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2-154144"/>
    <x v="139"/>
    <d v="2012-12-24T00:00:00"/>
    <s v="Standard Class"/>
    <x v="186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1-144666"/>
    <x v="187"/>
    <d v="2011-11-11T00:00:00"/>
    <s v="Second Class"/>
    <x v="187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1-144666"/>
    <x v="187"/>
    <d v="2011-11-11T00:00:00"/>
    <s v="Second Class"/>
    <x v="187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1-144666"/>
    <x v="187"/>
    <d v="2011-11-11T00:00:00"/>
    <s v="Second Class"/>
    <x v="187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1-144666"/>
    <x v="187"/>
    <d v="2011-11-11T00:00:00"/>
    <s v="Second Class"/>
    <x v="187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1-144666"/>
    <x v="187"/>
    <d v="2011-11-11T00:00:00"/>
    <s v="Second Class"/>
    <x v="187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1-144666"/>
    <x v="187"/>
    <d v="2011-11-11T00:00:00"/>
    <s v="Second Class"/>
    <x v="187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3-103891"/>
    <x v="188"/>
    <d v="2013-07-20T00:00:00"/>
    <s v="Standard Class"/>
    <x v="12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3-152632"/>
    <x v="189"/>
    <d v="2013-11-03T00:00:00"/>
    <s v="Standard Class"/>
    <x v="188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3-100790"/>
    <x v="190"/>
    <d v="2013-07-03T00:00:00"/>
    <s v="Standard Class"/>
    <x v="189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3-100790"/>
    <x v="190"/>
    <d v="2013-07-03T00:00:00"/>
    <s v="Standard Class"/>
    <x v="189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1-134677"/>
    <x v="191"/>
    <d v="2011-10-10T00:00:00"/>
    <s v="Standard Class"/>
    <x v="190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1-127691"/>
    <x v="192"/>
    <d v="2011-07-27T00:00:00"/>
    <s v="Standard Class"/>
    <x v="191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1-127691"/>
    <x v="192"/>
    <d v="2011-07-27T00:00:00"/>
    <s v="Standard Class"/>
    <x v="191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4-140963"/>
    <x v="193"/>
    <d v="2014-06-14T00:00:00"/>
    <s v="First Class"/>
    <x v="192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4-140963"/>
    <x v="193"/>
    <d v="2014-06-14T00:00:00"/>
    <s v="First Class"/>
    <x v="192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4-140963"/>
    <x v="193"/>
    <d v="2014-06-14T00:00:00"/>
    <s v="First Class"/>
    <x v="192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1-154627"/>
    <x v="194"/>
    <d v="2011-10-31T00:00:00"/>
    <s v="First Class"/>
    <x v="193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1-133753"/>
    <x v="3"/>
    <d v="2011-06-13T00:00:00"/>
    <s v="Second Class"/>
    <x v="194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1-133753"/>
    <x v="3"/>
    <d v="2011-06-13T00:00:00"/>
    <s v="Second Class"/>
    <x v="194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1-133753"/>
    <x v="3"/>
    <d v="2011-06-13T00:00:00"/>
    <s v="Second Class"/>
    <x v="194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1-113362"/>
    <x v="80"/>
    <d v="2011-09-19T00:00:00"/>
    <s v="Standard Class"/>
    <x v="195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1-113362"/>
    <x v="80"/>
    <d v="2011-09-19T00:00:00"/>
    <s v="Standard Class"/>
    <x v="195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3-169166"/>
    <x v="195"/>
    <d v="2013-05-15T00:00:00"/>
    <s v="Standard Class"/>
    <x v="196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3-120929"/>
    <x v="196"/>
    <d v="2013-03-22T00:00:00"/>
    <s v="Second Class"/>
    <x v="197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2-134782"/>
    <x v="17"/>
    <d v="2012-12-31T00:00:00"/>
    <s v="Standard Class"/>
    <x v="198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3-126158"/>
    <x v="197"/>
    <d v="2013-08-01T00:00:00"/>
    <s v="Standard Class"/>
    <x v="183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3-126158"/>
    <x v="197"/>
    <d v="2013-08-01T00:00:00"/>
    <s v="Standard Class"/>
    <x v="183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3-126158"/>
    <x v="197"/>
    <d v="2013-08-01T00:00:00"/>
    <s v="Standard Class"/>
    <x v="183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3-126158"/>
    <x v="197"/>
    <d v="2013-08-01T00:00:00"/>
    <s v="Standard Class"/>
    <x v="183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3-105578"/>
    <x v="198"/>
    <d v="2013-06-05T00:00:00"/>
    <s v="Standard Class"/>
    <x v="199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3-105578"/>
    <x v="198"/>
    <d v="2013-06-05T00:00:00"/>
    <s v="Standard Class"/>
    <x v="199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3-105578"/>
    <x v="198"/>
    <d v="2013-06-05T00:00:00"/>
    <s v="Standard Class"/>
    <x v="199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3-105578"/>
    <x v="198"/>
    <d v="2013-06-05T00:00:00"/>
    <s v="Standard Class"/>
    <x v="199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3-105578"/>
    <x v="198"/>
    <d v="2013-06-05T00:00:00"/>
    <s v="Standard Class"/>
    <x v="199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4-134978"/>
    <x v="105"/>
    <d v="2014-11-16T00:00:00"/>
    <s v="Second Class"/>
    <x v="182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2-145352"/>
    <x v="199"/>
    <d v="2012-03-22T00:00:00"/>
    <s v="Standard Class"/>
    <x v="200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2-145352"/>
    <x v="199"/>
    <d v="2012-03-22T00:00:00"/>
    <s v="Standard Class"/>
    <x v="200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2-145352"/>
    <x v="199"/>
    <d v="2012-03-22T00:00:00"/>
    <s v="Standard Class"/>
    <x v="200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2-145352"/>
    <x v="199"/>
    <d v="2012-03-22T00:00:00"/>
    <s v="Standard Class"/>
    <x v="200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4-135307"/>
    <x v="200"/>
    <d v="2014-11-28T00:00:00"/>
    <s v="First Class"/>
    <x v="201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4-135307"/>
    <x v="200"/>
    <d v="2014-11-28T00:00:00"/>
    <s v="First Class"/>
    <x v="201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3-106341"/>
    <x v="201"/>
    <d v="2013-10-24T00:00:00"/>
    <s v="First Class"/>
    <x v="166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4-163405"/>
    <x v="202"/>
    <d v="2014-12-26T00:00:00"/>
    <s v="Standard Class"/>
    <x v="202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4-163405"/>
    <x v="202"/>
    <d v="2014-12-26T00:00:00"/>
    <s v="Standard Class"/>
    <x v="202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4-127432"/>
    <x v="203"/>
    <d v="2014-01-28T00:00:00"/>
    <s v="Standard Class"/>
    <x v="57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4-127432"/>
    <x v="203"/>
    <d v="2014-01-28T00:00:00"/>
    <s v="Standard Class"/>
    <x v="57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4-127432"/>
    <x v="203"/>
    <d v="2014-01-28T00:00:00"/>
    <s v="Standard Class"/>
    <x v="57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4-127432"/>
    <x v="203"/>
    <d v="2014-01-28T00:00:00"/>
    <s v="Standard Class"/>
    <x v="57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2-157812"/>
    <x v="204"/>
    <d v="2012-03-26T00:00:00"/>
    <s v="Standard Class"/>
    <x v="203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2-157812"/>
    <x v="204"/>
    <d v="2012-03-26T00:00:00"/>
    <s v="Standard Class"/>
    <x v="203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2-157812"/>
    <x v="204"/>
    <d v="2012-03-26T00:00:00"/>
    <s v="Standard Class"/>
    <x v="203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4-145142"/>
    <x v="205"/>
    <d v="2014-01-26T00:00:00"/>
    <s v="First Class"/>
    <x v="204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3-139486"/>
    <x v="206"/>
    <d v="2013-05-24T00:00:00"/>
    <s v="First Class"/>
    <x v="109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3-139486"/>
    <x v="206"/>
    <d v="2013-05-24T00:00:00"/>
    <s v="First Class"/>
    <x v="109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2-158792"/>
    <x v="207"/>
    <d v="2013-01-02T00:00:00"/>
    <s v="Standard Class"/>
    <x v="2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4-113558"/>
    <x v="208"/>
    <d v="2014-10-27T00:00:00"/>
    <s v="Standard Class"/>
    <x v="206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4-113558"/>
    <x v="208"/>
    <d v="2014-10-27T00:00:00"/>
    <s v="Standard Class"/>
    <x v="206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2-138303"/>
    <x v="37"/>
    <d v="2012-09-07T00:00:00"/>
    <s v="Standard Class"/>
    <x v="207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2-138303"/>
    <x v="37"/>
    <d v="2012-09-07T00:00:00"/>
    <s v="Standard Class"/>
    <x v="207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2-138303"/>
    <x v="37"/>
    <d v="2012-09-07T00:00:00"/>
    <s v="Standard Class"/>
    <x v="207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2-102848"/>
    <x v="209"/>
    <d v="2012-11-09T00:00:00"/>
    <s v="Second Class"/>
    <x v="208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4-129441"/>
    <x v="210"/>
    <d v="2014-09-12T00:00:00"/>
    <s v="Standard Class"/>
    <x v="209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3-168753"/>
    <x v="211"/>
    <d v="2013-06-02T00:00:00"/>
    <s v="Second Class"/>
    <x v="210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3-168753"/>
    <x v="211"/>
    <d v="2013-06-02T00:00:00"/>
    <s v="Second Class"/>
    <x v="210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3-126613"/>
    <x v="212"/>
    <d v="2013-07-17T00:00:00"/>
    <s v="Standard Class"/>
    <x v="211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4-122637"/>
    <x v="213"/>
    <d v="2014-09-09T00:00:00"/>
    <s v="Second Class"/>
    <x v="212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2-147851"/>
    <x v="155"/>
    <d v="2012-12-08T00:00:00"/>
    <s v="Standard Class"/>
    <x v="88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2-134894"/>
    <x v="214"/>
    <d v="2012-12-11T00:00:00"/>
    <s v="Standard Class"/>
    <x v="213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2-134894"/>
    <x v="214"/>
    <d v="2012-12-11T00:00:00"/>
    <s v="Standard Class"/>
    <x v="213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1-140795"/>
    <x v="215"/>
    <d v="2011-02-04T00:00:00"/>
    <s v="First Class"/>
    <x v="214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3-136924"/>
    <x v="216"/>
    <d v="2013-07-18T00:00:00"/>
    <s v="First Class"/>
    <x v="2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2-120131"/>
    <x v="217"/>
    <d v="2012-12-23T00:00:00"/>
    <s v="Standard Class"/>
    <x v="21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1-103849"/>
    <x v="218"/>
    <d v="2011-05-16T00:00:00"/>
    <s v="Standard Class"/>
    <x v="38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1-103849"/>
    <x v="218"/>
    <d v="2011-05-16T00:00:00"/>
    <s v="Standard Class"/>
    <x v="38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1-103849"/>
    <x v="218"/>
    <d v="2011-05-16T00:00:00"/>
    <s v="Standard Class"/>
    <x v="38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4-162929"/>
    <x v="123"/>
    <d v="2014-11-23T00:00:00"/>
    <s v="First Class"/>
    <x v="216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4-162929"/>
    <x v="123"/>
    <d v="2014-11-23T00:00:00"/>
    <s v="First Class"/>
    <x v="216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2-113173"/>
    <x v="219"/>
    <d v="2012-11-17T00:00:00"/>
    <s v="Second Class"/>
    <x v="158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2-113173"/>
    <x v="219"/>
    <d v="2012-11-17T00:00:00"/>
    <s v="Second Class"/>
    <x v="158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2-113173"/>
    <x v="219"/>
    <d v="2012-11-17T00:00:00"/>
    <s v="Second Class"/>
    <x v="158"/>
    <s v="Dean Katz"/>
    <s v="Corporate"/>
    <s v="United States"/>
    <s v="Chicago"/>
    <s v="Illinois"/>
    <n v="60653"/>
    <s v="Central"/>
    <s v="OFF-SU-10001935"/>
    <s v="Office Supplies"/>
    <s v="Supplies"/>
    <s v="Staples"/>
    <n v="8.7200000000000006"/>
    <n v="5"/>
    <n v="0.2"/>
    <n v="-1.7440000000000015"/>
  </r>
  <r>
    <n v="552"/>
    <s v="CA-2013-136406"/>
    <x v="173"/>
    <d v="2013-04-18T00:00:00"/>
    <s v="Second Class"/>
    <x v="217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4-112774"/>
    <x v="220"/>
    <d v="2014-09-13T00:00:00"/>
    <s v="First Class"/>
    <x v="53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4-101945"/>
    <x v="221"/>
    <d v="2014-11-29T00:00:00"/>
    <s v="Standard Class"/>
    <x v="218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4-100650"/>
    <x v="222"/>
    <d v="2014-07-04T00:00:00"/>
    <s v="Second Class"/>
    <x v="158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1-155852"/>
    <x v="223"/>
    <d v="2011-03-07T00:00:00"/>
    <s v="Second Class"/>
    <x v="219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3-113243"/>
    <x v="224"/>
    <d v="2013-06-16T00:00:00"/>
    <s v="Standard Class"/>
    <x v="22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3-113243"/>
    <x v="224"/>
    <d v="2013-06-16T00:00:00"/>
    <s v="Standard Class"/>
    <x v="22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3-113243"/>
    <x v="224"/>
    <d v="2013-06-16T00:00:00"/>
    <s v="Standard Class"/>
    <x v="22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4-118731"/>
    <x v="225"/>
    <d v="2014-11-23T00:00:00"/>
    <s v="Second Class"/>
    <x v="221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4-118731"/>
    <x v="225"/>
    <d v="2014-11-23T00:00:00"/>
    <s v="Second Class"/>
    <x v="221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1-145576"/>
    <x v="80"/>
    <d v="2011-09-18T00:00:00"/>
    <s v="Second Class"/>
    <x v="222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1-145576"/>
    <x v="80"/>
    <d v="2011-09-18T00:00:00"/>
    <s v="Second Class"/>
    <x v="222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2-130736"/>
    <x v="214"/>
    <d v="2012-12-09T00:00:00"/>
    <s v="First Class"/>
    <x v="223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2-130736"/>
    <x v="214"/>
    <d v="2012-12-09T00:00:00"/>
    <s v="First Class"/>
    <x v="223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4-137099"/>
    <x v="226"/>
    <d v="2014-12-11T00:00:00"/>
    <s v="First Class"/>
    <x v="224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4-156951"/>
    <x v="172"/>
    <d v="2014-10-09T00:00:00"/>
    <s v="Standard Class"/>
    <x v="225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4-156951"/>
    <x v="172"/>
    <d v="2014-10-09T00:00:00"/>
    <s v="Standard Class"/>
    <x v="225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4-156951"/>
    <x v="172"/>
    <d v="2014-10-09T00:00:00"/>
    <s v="Standard Class"/>
    <x v="225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4-156951"/>
    <x v="172"/>
    <d v="2014-10-09T00:00:00"/>
    <s v="Standard Class"/>
    <x v="225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4-164826"/>
    <x v="116"/>
    <d v="2015-01-05T00:00:00"/>
    <s v="Standard Class"/>
    <x v="226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4-164826"/>
    <x v="116"/>
    <d v="2015-01-05T00:00:00"/>
    <s v="Standard Class"/>
    <x v="226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4-164826"/>
    <x v="116"/>
    <d v="2015-01-05T00:00:00"/>
    <s v="Standard Class"/>
    <x v="226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4-164826"/>
    <x v="116"/>
    <d v="2015-01-05T00:00:00"/>
    <s v="Standard Class"/>
    <x v="226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3-127250"/>
    <x v="54"/>
    <d v="2013-11-08T00:00:00"/>
    <s v="Standard Class"/>
    <x v="227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2-149713"/>
    <x v="227"/>
    <d v="2012-09-22T00:00:00"/>
    <s v="Second Class"/>
    <x v="228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2-149713"/>
    <x v="227"/>
    <d v="2012-09-22T00:00:00"/>
    <s v="Second Class"/>
    <x v="228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2-149713"/>
    <x v="227"/>
    <d v="2012-09-22T00:00:00"/>
    <s v="Second Class"/>
    <x v="228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4-118640"/>
    <x v="228"/>
    <d v="2014-07-27T00:00:00"/>
    <s v="Standard Class"/>
    <x v="229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4-118640"/>
    <x v="228"/>
    <d v="2014-07-27T00:00:00"/>
    <s v="Standard Class"/>
    <x v="229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2-132906"/>
    <x v="229"/>
    <d v="2012-09-14T00:00:00"/>
    <s v="Standard Class"/>
    <x v="230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4-145233"/>
    <x v="96"/>
    <d v="2014-12-06T00:00:00"/>
    <s v="Standard Class"/>
    <x v="231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4-145233"/>
    <x v="96"/>
    <d v="2014-12-06T00:00:00"/>
    <s v="Standard Class"/>
    <x v="231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4-145233"/>
    <x v="96"/>
    <d v="2014-12-06T00:00:00"/>
    <s v="Standard Class"/>
    <x v="231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4-145233"/>
    <x v="96"/>
    <d v="2014-12-06T00:00:00"/>
    <s v="Standard Class"/>
    <x v="231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4-145233"/>
    <x v="96"/>
    <d v="2014-12-06T00:00:00"/>
    <s v="Standard Class"/>
    <x v="231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2-128139"/>
    <x v="230"/>
    <d v="2012-07-09T00:00:00"/>
    <s v="Standard Class"/>
    <x v="232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2-128139"/>
    <x v="230"/>
    <d v="2012-07-09T00:00:00"/>
    <s v="Standard Class"/>
    <x v="232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3-156986"/>
    <x v="231"/>
    <d v="2013-03-25T00:00:00"/>
    <s v="Standard Class"/>
    <x v="233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3-156986"/>
    <x v="231"/>
    <d v="2013-03-25T00:00:00"/>
    <s v="Standard Class"/>
    <x v="233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3-156986"/>
    <x v="231"/>
    <d v="2013-03-25T00:00:00"/>
    <s v="Standard Class"/>
    <x v="233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3-156986"/>
    <x v="231"/>
    <d v="2013-03-25T00:00:00"/>
    <s v="Standard Class"/>
    <x v="233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1-135405"/>
    <x v="232"/>
    <d v="2011-01-14T00:00:00"/>
    <s v="Standard Class"/>
    <x v="234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1-135405"/>
    <x v="232"/>
    <d v="2011-01-14T00:00:00"/>
    <s v="Standard Class"/>
    <x v="234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1-131450"/>
    <x v="233"/>
    <d v="2011-08-15T00:00:00"/>
    <s v="Standard Class"/>
    <x v="23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1-131450"/>
    <x v="233"/>
    <d v="2011-08-15T00:00:00"/>
    <s v="Standard Class"/>
    <x v="23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1-131450"/>
    <x v="233"/>
    <d v="2011-08-15T00:00:00"/>
    <s v="Standard Class"/>
    <x v="23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1-131450"/>
    <x v="233"/>
    <d v="2011-08-15T00:00:00"/>
    <s v="Standard Class"/>
    <x v="23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3-120180"/>
    <x v="216"/>
    <d v="2013-07-17T00:00:00"/>
    <s v="First Class"/>
    <x v="236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3-100720"/>
    <x v="87"/>
    <d v="2013-07-22T00:00:00"/>
    <s v="Standard Class"/>
    <x v="237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3-100720"/>
    <x v="87"/>
    <d v="2013-07-22T00:00:00"/>
    <s v="Standard Class"/>
    <x v="237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3-100720"/>
    <x v="87"/>
    <d v="2013-07-22T00:00:00"/>
    <s v="Standard Class"/>
    <x v="237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1-149958"/>
    <x v="234"/>
    <d v="2011-03-19T00:00:00"/>
    <s v="Standard Class"/>
    <x v="238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1-149958"/>
    <x v="234"/>
    <d v="2011-03-19T00:00:00"/>
    <s v="Standard Class"/>
    <x v="238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1-149958"/>
    <x v="234"/>
    <d v="2011-03-19T00:00:00"/>
    <s v="Standard Class"/>
    <x v="238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1-149958"/>
    <x v="234"/>
    <d v="2011-03-19T00:00:00"/>
    <s v="Standard Class"/>
    <x v="238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1-149958"/>
    <x v="234"/>
    <d v="2011-03-19T00:00:00"/>
    <s v="Standard Class"/>
    <x v="238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1-105767"/>
    <x v="235"/>
    <d v="2011-05-27T00:00:00"/>
    <s v="Standard Class"/>
    <x v="239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1-105767"/>
    <x v="235"/>
    <d v="2011-05-27T00:00:00"/>
    <s v="Standard Class"/>
    <x v="239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1-105767"/>
    <x v="235"/>
    <d v="2011-05-27T00:00:00"/>
    <s v="Standard Class"/>
    <x v="239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3-161816"/>
    <x v="236"/>
    <d v="2013-05-02T00:00:00"/>
    <s v="First Class"/>
    <x v="240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3-161816"/>
    <x v="236"/>
    <d v="2013-05-02T00:00:00"/>
    <s v="First Class"/>
    <x v="240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3-121223"/>
    <x v="108"/>
    <d v="2013-09-14T00:00:00"/>
    <s v="Second Class"/>
    <x v="241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3-121223"/>
    <x v="108"/>
    <d v="2013-09-14T00:00:00"/>
    <s v="Second Class"/>
    <x v="241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4-138611"/>
    <x v="237"/>
    <d v="2014-11-18T00:00:00"/>
    <s v="Second Class"/>
    <x v="242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4-138611"/>
    <x v="237"/>
    <d v="2014-11-18T00:00:00"/>
    <s v="Second Class"/>
    <x v="242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4-117947"/>
    <x v="238"/>
    <d v="2014-08-24T00:00:00"/>
    <s v="Second Class"/>
    <x v="243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4-117947"/>
    <x v="238"/>
    <d v="2014-08-24T00:00:00"/>
    <s v="Second Class"/>
    <x v="243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4-117947"/>
    <x v="238"/>
    <d v="2014-08-24T00:00:00"/>
    <s v="Second Class"/>
    <x v="243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4-117947"/>
    <x v="238"/>
    <d v="2014-08-24T00:00:00"/>
    <s v="Second Class"/>
    <x v="243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4-117947"/>
    <x v="238"/>
    <d v="2014-08-24T00:00:00"/>
    <s v="Second Class"/>
    <x v="243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1-111171"/>
    <x v="58"/>
    <d v="2011-12-31T00:00:00"/>
    <s v="Standard Class"/>
    <x v="244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2-138009"/>
    <x v="239"/>
    <d v="2012-12-03T00:00:00"/>
    <s v="Standard Class"/>
    <x v="24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2-138009"/>
    <x v="239"/>
    <d v="2012-12-03T00:00:00"/>
    <s v="Standard Class"/>
    <x v="24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2-138009"/>
    <x v="239"/>
    <d v="2012-12-03T00:00:00"/>
    <s v="Standard Class"/>
    <x v="24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2-138009"/>
    <x v="239"/>
    <d v="2012-12-03T00:00:00"/>
    <s v="Standard Class"/>
    <x v="24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4-163020"/>
    <x v="175"/>
    <d v="2014-09-20T00:00:00"/>
    <s v="Standard Class"/>
    <x v="246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4-153787"/>
    <x v="240"/>
    <d v="2014-05-24T00:00:00"/>
    <s v="Standard Class"/>
    <x v="247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4-133431"/>
    <x v="94"/>
    <d v="2014-12-22T00:00:00"/>
    <s v="Standard Class"/>
    <x v="95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4-133431"/>
    <x v="94"/>
    <d v="2014-12-22T00:00:00"/>
    <s v="Standard Class"/>
    <x v="95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3-135720"/>
    <x v="25"/>
    <d v="2013-12-14T00:00:00"/>
    <s v="Second Class"/>
    <x v="248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3-135720"/>
    <x v="25"/>
    <d v="2013-12-14T00:00:00"/>
    <s v="Second Class"/>
    <x v="248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3-135720"/>
    <x v="25"/>
    <d v="2013-12-14T00:00:00"/>
    <s v="Second Class"/>
    <x v="248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4-144694"/>
    <x v="241"/>
    <d v="2014-09-27T00:00:00"/>
    <s v="Second Class"/>
    <x v="2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4-144694"/>
    <x v="241"/>
    <d v="2014-09-27T00:00:00"/>
    <s v="Second Class"/>
    <x v="2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2-168004"/>
    <x v="242"/>
    <d v="2012-10-09T00:00:00"/>
    <s v="Second Class"/>
    <x v="249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3-123470"/>
    <x v="243"/>
    <d v="2013-08-22T00:00:00"/>
    <s v="Standard Class"/>
    <x v="250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3-123470"/>
    <x v="243"/>
    <d v="2013-08-22T00:00:00"/>
    <s v="Standard Class"/>
    <x v="250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3-115917"/>
    <x v="244"/>
    <d v="2013-05-26T00:00:00"/>
    <s v="Standard Class"/>
    <x v="46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3-115917"/>
    <x v="244"/>
    <d v="2013-05-26T00:00:00"/>
    <s v="Standard Class"/>
    <x v="46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3-147067"/>
    <x v="122"/>
    <d v="2013-12-23T00:00:00"/>
    <s v="Standard Class"/>
    <x v="251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4-167913"/>
    <x v="245"/>
    <d v="2014-08-04T00:00:00"/>
    <s v="Second Class"/>
    <x v="252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4-167913"/>
    <x v="245"/>
    <d v="2014-08-04T00:00:00"/>
    <s v="Second Class"/>
    <x v="252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4-106103"/>
    <x v="193"/>
    <d v="2014-06-16T00:00:00"/>
    <s v="Standard Class"/>
    <x v="253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4-127719"/>
    <x v="246"/>
    <d v="2014-07-26T00:00:00"/>
    <s v="Standard Class"/>
    <x v="69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4-126221"/>
    <x v="247"/>
    <d v="2015-01-06T00:00:00"/>
    <s v="Standard Class"/>
    <x v="254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3-103947"/>
    <x v="178"/>
    <d v="2013-04-09T00:00:00"/>
    <s v="Standard Class"/>
    <x v="121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3-103947"/>
    <x v="178"/>
    <d v="2013-04-09T00:00:00"/>
    <s v="Standard Class"/>
    <x v="121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3-160745"/>
    <x v="25"/>
    <d v="2013-12-17T00:00:00"/>
    <s v="Second Class"/>
    <x v="25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3-160745"/>
    <x v="25"/>
    <d v="2013-12-17T00:00:00"/>
    <s v="Second Class"/>
    <x v="25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3-160745"/>
    <x v="25"/>
    <d v="2013-12-17T00:00:00"/>
    <s v="Second Class"/>
    <x v="25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3-132661"/>
    <x v="248"/>
    <d v="2013-10-30T00:00:00"/>
    <s v="Standard Class"/>
    <x v="256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4-140844"/>
    <x v="249"/>
    <d v="2014-06-24T00:00:00"/>
    <s v="Standard Class"/>
    <x v="153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4-140844"/>
    <x v="249"/>
    <d v="2014-06-24T00:00:00"/>
    <s v="Standard Class"/>
    <x v="153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3-137239"/>
    <x v="250"/>
    <d v="2013-08-29T00:00:00"/>
    <s v="Standard Class"/>
    <x v="257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3-137239"/>
    <x v="250"/>
    <d v="2013-08-29T00:00:00"/>
    <s v="Standard Class"/>
    <x v="257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3-137239"/>
    <x v="250"/>
    <d v="2013-08-29T00:00:00"/>
    <s v="Standard Class"/>
    <x v="257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3-156097"/>
    <x v="251"/>
    <d v="2013-09-20T00:00:00"/>
    <s v="Same Day"/>
    <x v="258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3-156097"/>
    <x v="251"/>
    <d v="2013-09-20T00:00:00"/>
    <s v="Same Day"/>
    <x v="258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2-146563"/>
    <x v="252"/>
    <d v="2012-08-28T00:00:00"/>
    <s v="Standard Class"/>
    <x v="90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2-146563"/>
    <x v="252"/>
    <d v="2012-08-28T00:00:00"/>
    <s v="Standard Class"/>
    <x v="90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2-146563"/>
    <x v="252"/>
    <d v="2012-08-28T00:00:00"/>
    <s v="Standard Class"/>
    <x v="90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2-146563"/>
    <x v="252"/>
    <d v="2012-08-28T00:00:00"/>
    <s v="Standard Class"/>
    <x v="90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3-123666"/>
    <x v="253"/>
    <d v="2013-03-31T00:00:00"/>
    <s v="Standard Class"/>
    <x v="259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3-143308"/>
    <x v="254"/>
    <d v="2013-11-05T00:00:00"/>
    <s v="Same Day"/>
    <x v="116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4-132682"/>
    <x v="110"/>
    <d v="2014-06-11T00:00:00"/>
    <s v="Second Class"/>
    <x v="260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4-132682"/>
    <x v="110"/>
    <d v="2014-06-11T00:00:00"/>
    <s v="Second Class"/>
    <x v="260"/>
    <s v="Tiffany House"/>
    <s v="Corporate"/>
    <s v="United States"/>
    <s v="Dallas"/>
    <s v="Texas"/>
    <n v="75081"/>
    <s v="Central"/>
    <s v="OFF-PA-10000474"/>
    <s v="Office Supplies"/>
    <s v="Paper"/>
    <s v="Staples"/>
    <n v="85.055999999999997"/>
    <n v="3"/>
    <n v="0.2"/>
    <n v="28.706399999999991"/>
  </r>
  <r>
    <n v="668"/>
    <s v="CA-2014-132682"/>
    <x v="110"/>
    <d v="2014-06-11T00:00:00"/>
    <s v="Second Class"/>
    <x v="260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1-156314"/>
    <x v="163"/>
    <d v="2011-12-26T00:00:00"/>
    <s v="First Class"/>
    <x v="261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4-106663"/>
    <x v="255"/>
    <d v="2014-06-14T00:00:00"/>
    <s v="Standard Class"/>
    <x v="246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4-106663"/>
    <x v="255"/>
    <d v="2014-06-14T00:00:00"/>
    <s v="Standard Class"/>
    <x v="246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4-106663"/>
    <x v="255"/>
    <d v="2014-06-14T00:00:00"/>
    <s v="Standard Class"/>
    <x v="246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4-111178"/>
    <x v="140"/>
    <d v="2014-06-23T00:00:00"/>
    <s v="Standard Class"/>
    <x v="143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4-130351"/>
    <x v="256"/>
    <d v="2014-12-09T00:00:00"/>
    <s v="First Class"/>
    <x v="262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4-130351"/>
    <x v="256"/>
    <d v="2014-12-09T00:00:00"/>
    <s v="First Class"/>
    <x v="262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4-130351"/>
    <x v="256"/>
    <d v="2014-12-09T00:00:00"/>
    <s v="First Class"/>
    <x v="262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4-119438"/>
    <x v="257"/>
    <d v="2014-03-24T00:00:00"/>
    <s v="Standard Class"/>
    <x v="263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4-119438"/>
    <x v="257"/>
    <d v="2014-03-24T00:00:00"/>
    <s v="Standard Class"/>
    <x v="263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4-119438"/>
    <x v="257"/>
    <d v="2014-03-24T00:00:00"/>
    <s v="Standard Class"/>
    <x v="263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4-119438"/>
    <x v="257"/>
    <d v="2014-03-24T00:00:00"/>
    <s v="Standard Class"/>
    <x v="263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3-164511"/>
    <x v="258"/>
    <d v="2013-11-25T00:00:00"/>
    <s v="Standard Class"/>
    <x v="264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3-164511"/>
    <x v="258"/>
    <d v="2013-11-25T00:00:00"/>
    <s v="Standard Class"/>
    <x v="264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3-164511"/>
    <x v="258"/>
    <d v="2013-11-25T00:00:00"/>
    <s v="Standard Class"/>
    <x v="264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4-168116"/>
    <x v="259"/>
    <d v="2014-11-05T00:00:00"/>
    <s v="Same Day"/>
    <x v="26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4-168116"/>
    <x v="259"/>
    <d v="2014-11-05T00:00:00"/>
    <s v="Same Day"/>
    <x v="26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1-157784"/>
    <x v="260"/>
    <d v="2011-07-08T00:00:00"/>
    <s v="First Class"/>
    <x v="266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1-157784"/>
    <x v="260"/>
    <d v="2011-07-08T00:00:00"/>
    <s v="First Class"/>
    <x v="266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1-157784"/>
    <x v="260"/>
    <d v="2011-07-08T00:00:00"/>
    <s v="First Class"/>
    <x v="266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4-161480"/>
    <x v="53"/>
    <d v="2014-12-30T00:00:00"/>
    <s v="Standard Class"/>
    <x v="267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1-117135"/>
    <x v="261"/>
    <d v="2011-06-23T00:00:00"/>
    <s v="Second Class"/>
    <x v="268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1-117135"/>
    <x v="261"/>
    <d v="2011-06-23T00:00:00"/>
    <s v="Second Class"/>
    <x v="268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1-117135"/>
    <x v="261"/>
    <d v="2011-06-23T00:00:00"/>
    <s v="Second Class"/>
    <x v="268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2-131534"/>
    <x v="262"/>
    <d v="2012-04-02T00:00:00"/>
    <s v="Standard Class"/>
    <x v="269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2-131534"/>
    <x v="262"/>
    <d v="2012-04-02T00:00:00"/>
    <s v="Standard Class"/>
    <x v="269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2-119291"/>
    <x v="263"/>
    <d v="2012-05-17T00:00:00"/>
    <s v="First Class"/>
    <x v="27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2-119291"/>
    <x v="263"/>
    <d v="2012-05-17T00:00:00"/>
    <s v="First Class"/>
    <x v="27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2-119291"/>
    <x v="263"/>
    <d v="2012-05-17T00:00:00"/>
    <s v="First Class"/>
    <x v="27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2-119291"/>
    <x v="263"/>
    <d v="2012-05-17T00:00:00"/>
    <s v="First Class"/>
    <x v="27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2-119291"/>
    <x v="263"/>
    <d v="2012-05-17T00:00:00"/>
    <s v="First Class"/>
    <x v="27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2-119291"/>
    <x v="263"/>
    <d v="2012-05-17T00:00:00"/>
    <s v="First Class"/>
    <x v="27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2-119291"/>
    <x v="263"/>
    <d v="2012-05-17T00:00:00"/>
    <s v="First Class"/>
    <x v="27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4-114552"/>
    <x v="264"/>
    <d v="2014-09-09T00:00:00"/>
    <s v="Standard Class"/>
    <x v="114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3-163755"/>
    <x v="254"/>
    <d v="2013-11-09T00:00:00"/>
    <s v="Second Class"/>
    <x v="15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2-142027"/>
    <x v="265"/>
    <d v="2012-04-14T00:00:00"/>
    <s v="Standard Class"/>
    <x v="271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1-138527"/>
    <x v="171"/>
    <d v="2011-09-17T00:00:00"/>
    <s v="Standard Class"/>
    <x v="272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1-138527"/>
    <x v="171"/>
    <d v="2011-09-17T00:00:00"/>
    <s v="Standard Class"/>
    <x v="272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1-138527"/>
    <x v="171"/>
    <d v="2011-09-17T00:00:00"/>
    <s v="Standard Class"/>
    <x v="272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1-112158"/>
    <x v="266"/>
    <d v="2011-12-04T00:00:00"/>
    <s v="First Class"/>
    <x v="273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1-112158"/>
    <x v="266"/>
    <d v="2011-12-04T00:00:00"/>
    <s v="First Class"/>
    <x v="273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1-112158"/>
    <x v="266"/>
    <d v="2011-12-04T00:00:00"/>
    <s v="First Class"/>
    <x v="273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1-113887"/>
    <x v="267"/>
    <d v="2011-04-07T00:00:00"/>
    <s v="First Class"/>
    <x v="274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4-146136"/>
    <x v="213"/>
    <d v="2014-09-08T00:00:00"/>
    <s v="Standard Class"/>
    <x v="27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4-100048"/>
    <x v="240"/>
    <d v="2014-05-25T00:00:00"/>
    <s v="Standard Class"/>
    <x v="276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4-100048"/>
    <x v="240"/>
    <d v="2014-05-25T00:00:00"/>
    <s v="Standard Class"/>
    <x v="276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4-100048"/>
    <x v="240"/>
    <d v="2014-05-25T00:00:00"/>
    <s v="Standard Class"/>
    <x v="276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1-153150"/>
    <x v="268"/>
    <d v="2011-07-06T00:00:00"/>
    <s v="Second Class"/>
    <x v="114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1-130092"/>
    <x v="269"/>
    <d v="2011-01-15T00:00:00"/>
    <s v="First Class"/>
    <x v="277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4-108910"/>
    <x v="241"/>
    <d v="2014-09-30T00:00:00"/>
    <s v="Standard Class"/>
    <x v="11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1-104472"/>
    <x v="270"/>
    <d v="2011-06-07T00:00:00"/>
    <s v="Standard Class"/>
    <x v="278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1-104472"/>
    <x v="270"/>
    <d v="2011-06-07T00:00:00"/>
    <s v="Standard Class"/>
    <x v="278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3-112942"/>
    <x v="271"/>
    <d v="2013-02-18T00:00:00"/>
    <s v="Standard Class"/>
    <x v="279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3-142335"/>
    <x v="272"/>
    <d v="2013-12-20T00:00:00"/>
    <s v="Standard Class"/>
    <x v="172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3-142335"/>
    <x v="272"/>
    <d v="2013-12-20T00:00:00"/>
    <s v="Standard Class"/>
    <x v="172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1-117429"/>
    <x v="273"/>
    <d v="2011-10-13T00:00:00"/>
    <s v="Standard Class"/>
    <x v="280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3-114713"/>
    <x v="274"/>
    <d v="2013-07-13T00:00:00"/>
    <s v="Standard Class"/>
    <x v="281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4-144113"/>
    <x v="118"/>
    <d v="2014-09-21T00:00:00"/>
    <s v="Standard Class"/>
    <x v="282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4-144113"/>
    <x v="118"/>
    <d v="2014-09-21T00:00:00"/>
    <s v="Standard Class"/>
    <x v="282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3-150861"/>
    <x v="275"/>
    <d v="2013-12-07T00:00:00"/>
    <s v="First Class"/>
    <x v="283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3-150861"/>
    <x v="275"/>
    <d v="2013-12-07T00:00:00"/>
    <s v="First Class"/>
    <x v="283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3-150861"/>
    <x v="275"/>
    <d v="2013-12-07T00:00:00"/>
    <s v="First Class"/>
    <x v="283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3-150861"/>
    <x v="275"/>
    <d v="2013-12-07T00:00:00"/>
    <s v="First Class"/>
    <x v="283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3-150861"/>
    <x v="275"/>
    <d v="2013-12-07T00:00:00"/>
    <s v="First Class"/>
    <x v="283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4-131954"/>
    <x v="276"/>
    <d v="2014-01-26T00:00:00"/>
    <s v="Standard Class"/>
    <x v="284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4-131954"/>
    <x v="276"/>
    <d v="2014-01-26T00:00:00"/>
    <s v="Standard Class"/>
    <x v="284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4-131954"/>
    <x v="276"/>
    <d v="2014-01-26T00:00:00"/>
    <s v="Standard Class"/>
    <x v="284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4-131954"/>
    <x v="276"/>
    <d v="2014-01-26T00:00:00"/>
    <s v="Standard Class"/>
    <x v="284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4-131954"/>
    <x v="276"/>
    <d v="2014-01-26T00:00:00"/>
    <s v="Standard Class"/>
    <x v="284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4-131954"/>
    <x v="276"/>
    <d v="2014-01-26T00:00:00"/>
    <s v="Standard Class"/>
    <x v="284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1-132500"/>
    <x v="78"/>
    <d v="2011-09-12T00:00:00"/>
    <s v="Standard Class"/>
    <x v="47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1-112326"/>
    <x v="277"/>
    <d v="2011-01-09T00:00:00"/>
    <s v="Standard Class"/>
    <x v="28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1-112326"/>
    <x v="277"/>
    <d v="2011-01-09T00:00:00"/>
    <s v="Standard Class"/>
    <x v="28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1-112326"/>
    <x v="277"/>
    <d v="2011-01-09T00:00:00"/>
    <s v="Standard Class"/>
    <x v="28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3-146710"/>
    <x v="278"/>
    <d v="2013-09-02T00:00:00"/>
    <s v="Standard Class"/>
    <x v="286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3-146710"/>
    <x v="278"/>
    <d v="2013-09-02T00:00:00"/>
    <s v="Standard Class"/>
    <x v="286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3-146710"/>
    <x v="278"/>
    <d v="2013-09-02T00:00:00"/>
    <s v="Standard Class"/>
    <x v="286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3-146710"/>
    <x v="278"/>
    <d v="2013-09-02T00:00:00"/>
    <s v="Standard Class"/>
    <x v="286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1-124429"/>
    <x v="279"/>
    <d v="2011-05-27T00:00:00"/>
    <s v="Same Day"/>
    <x v="186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1-124429"/>
    <x v="279"/>
    <d v="2011-05-27T00:00:00"/>
    <s v="Same Day"/>
    <x v="186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3-150889"/>
    <x v="231"/>
    <d v="2013-03-23T00:00:00"/>
    <s v="Second Class"/>
    <x v="287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4-126074"/>
    <x v="280"/>
    <d v="2014-10-07T00:00:00"/>
    <s v="Standard Class"/>
    <x v="288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4-126074"/>
    <x v="280"/>
    <d v="2014-10-07T00:00:00"/>
    <s v="Standard Class"/>
    <x v="288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4-126074"/>
    <x v="280"/>
    <d v="2014-10-07T00:00:00"/>
    <s v="Standard Class"/>
    <x v="288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4-126074"/>
    <x v="280"/>
    <d v="2014-10-07T00:00:00"/>
    <s v="Standard Class"/>
    <x v="288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3-110499"/>
    <x v="281"/>
    <d v="2013-04-10T00:00:00"/>
    <s v="First Class"/>
    <x v="289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2-135272"/>
    <x v="214"/>
    <d v="2012-12-12T00:00:00"/>
    <s v="Standard Class"/>
    <x v="234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3-140928"/>
    <x v="31"/>
    <d v="2013-09-23T00:00:00"/>
    <s v="Standard Class"/>
    <x v="240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1-106803"/>
    <x v="282"/>
    <d v="2012-01-02T00:00:00"/>
    <s v="Standard Class"/>
    <x v="290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1-106803"/>
    <x v="282"/>
    <d v="2012-01-02T00:00:00"/>
    <s v="Standard Class"/>
    <x v="290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4-117240"/>
    <x v="283"/>
    <d v="2014-07-29T00:00:00"/>
    <s v="Standard Class"/>
    <x v="291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4-133333"/>
    <x v="65"/>
    <d v="2014-09-23T00:00:00"/>
    <s v="Standard Class"/>
    <x v="292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2-112319"/>
    <x v="284"/>
    <d v="2012-09-05T00:00:00"/>
    <s v="Standard Class"/>
    <x v="239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4-126046"/>
    <x v="132"/>
    <d v="2014-11-08T00:00:00"/>
    <s v="Standard Class"/>
    <x v="36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2-114923"/>
    <x v="285"/>
    <d v="2012-02-13T00:00:00"/>
    <s v="Standard Class"/>
    <x v="293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1-162775"/>
    <x v="286"/>
    <d v="2011-01-16T00:00:00"/>
    <s v="Second Class"/>
    <x v="294"/>
    <s v="Chris Selesnick"/>
    <s v="Corporate"/>
    <s v="United States"/>
    <s v="Bossier City"/>
    <s v="Louisiana"/>
    <n v="71111"/>
    <s v="South"/>
    <s v="OFF-EN-10001990"/>
    <s v="Office Supplies"/>
    <s v="Envelopes"/>
    <s v="Staples"/>
    <n v="11.36"/>
    <n v="2"/>
    <n v="0"/>
    <n v="5.3391999999999991"/>
  </r>
  <r>
    <n v="765"/>
    <s v="CA-2011-162775"/>
    <x v="286"/>
    <d v="2011-01-16T00:00:00"/>
    <s v="Second Class"/>
    <x v="294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1-162775"/>
    <x v="286"/>
    <d v="2011-01-16T00:00:00"/>
    <s v="Second Class"/>
    <x v="294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1-162775"/>
    <x v="286"/>
    <d v="2011-01-16T00:00:00"/>
    <s v="Second Class"/>
    <x v="294"/>
    <s v="Chris Selesnick"/>
    <s v="Corporate"/>
    <s v="United States"/>
    <s v="Bossier City"/>
    <s v="Louisiana"/>
    <n v="71111"/>
    <s v="South"/>
    <s v="OFF-BI-10004187"/>
    <s v="Office Supplies"/>
    <s v="Binders"/>
    <s v="Staples"/>
    <n v="5.64"/>
    <n v="3"/>
    <n v="0"/>
    <n v="2.7071999999999994"/>
  </r>
  <r>
    <n v="768"/>
    <s v="CA-2011-162775"/>
    <x v="286"/>
    <d v="2011-01-16T00:00:00"/>
    <s v="Second Class"/>
    <x v="294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1-106810"/>
    <x v="287"/>
    <d v="2011-05-20T00:00:00"/>
    <s v="Standard Class"/>
    <x v="2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3-157245"/>
    <x v="288"/>
    <d v="2013-05-25T00:00:00"/>
    <s v="Standard Class"/>
    <x v="97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4-104220"/>
    <x v="289"/>
    <d v="2014-02-06T00:00:00"/>
    <s v="Standard Class"/>
    <x v="296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4-104220"/>
    <x v="289"/>
    <d v="2014-02-06T00:00:00"/>
    <s v="Standard Class"/>
    <x v="296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4-104220"/>
    <x v="289"/>
    <d v="2014-02-06T00:00:00"/>
    <s v="Standard Class"/>
    <x v="296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4-104220"/>
    <x v="289"/>
    <d v="2014-02-06T00:00:00"/>
    <s v="Standard Class"/>
    <x v="296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4-104220"/>
    <x v="289"/>
    <d v="2014-02-06T00:00:00"/>
    <s v="Standard Class"/>
    <x v="296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4-104220"/>
    <x v="289"/>
    <d v="2014-02-06T00:00:00"/>
    <s v="Standard Class"/>
    <x v="296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1-165974"/>
    <x v="290"/>
    <d v="2011-07-06T00:00:00"/>
    <s v="Standard Class"/>
    <x v="297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2-144267"/>
    <x v="291"/>
    <d v="2012-08-23T00:00:00"/>
    <s v="First Class"/>
    <x v="12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2-144267"/>
    <x v="291"/>
    <d v="2012-08-23T00:00:00"/>
    <s v="First Class"/>
    <x v="12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2-144267"/>
    <x v="291"/>
    <d v="2012-08-23T00:00:00"/>
    <s v="First Class"/>
    <x v="12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2-144267"/>
    <x v="291"/>
    <d v="2012-08-23T00:00:00"/>
    <s v="First Class"/>
    <x v="12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2-157014"/>
    <x v="292"/>
    <d v="2012-10-06T00:00:00"/>
    <s v="Second Class"/>
    <x v="298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2-157014"/>
    <x v="292"/>
    <d v="2012-10-06T00:00:00"/>
    <s v="Second Class"/>
    <x v="298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2-157014"/>
    <x v="292"/>
    <d v="2012-10-06T00:00:00"/>
    <s v="Second Class"/>
    <x v="298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2-157014"/>
    <x v="292"/>
    <d v="2012-10-06T00:00:00"/>
    <s v="Second Class"/>
    <x v="298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2-154921"/>
    <x v="293"/>
    <d v="2012-05-28T00:00:00"/>
    <s v="Standard Class"/>
    <x v="10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4-129567"/>
    <x v="294"/>
    <d v="2014-03-22T00:00:00"/>
    <s v="Second Class"/>
    <x v="52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2-154620"/>
    <x v="295"/>
    <d v="2012-12-16T00:00:00"/>
    <s v="Standard Class"/>
    <x v="299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2-115938"/>
    <x v="153"/>
    <d v="2012-06-30T00:00:00"/>
    <s v="Standard Class"/>
    <x v="193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2-115938"/>
    <x v="153"/>
    <d v="2012-06-30T00:00:00"/>
    <s v="Standard Class"/>
    <x v="193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2-115938"/>
    <x v="153"/>
    <d v="2012-06-30T00:00:00"/>
    <s v="Standard Class"/>
    <x v="193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2-115938"/>
    <x v="153"/>
    <d v="2012-06-30T00:00:00"/>
    <s v="Standard Class"/>
    <x v="193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3-105256"/>
    <x v="244"/>
    <d v="2013-05-21T00:00:00"/>
    <s v="Same Day"/>
    <x v="30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1-156433"/>
    <x v="59"/>
    <d v="2011-09-26T00:00:00"/>
    <s v="Standard Class"/>
    <x v="301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1-156433"/>
    <x v="59"/>
    <d v="2011-09-26T00:00:00"/>
    <s v="Standard Class"/>
    <x v="301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4-151428"/>
    <x v="296"/>
    <d v="2014-09-27T00:00:00"/>
    <s v="Standard Class"/>
    <x v="302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2-124653"/>
    <x v="100"/>
    <d v="2012-12-26T00:00:00"/>
    <s v="First Class"/>
    <x v="106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2-124653"/>
    <x v="100"/>
    <d v="2012-12-26T00:00:00"/>
    <s v="First Class"/>
    <x v="106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2-124653"/>
    <x v="100"/>
    <d v="2012-12-26T00:00:00"/>
    <s v="First Class"/>
    <x v="106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2-101910"/>
    <x v="154"/>
    <d v="2012-12-03T00:00:00"/>
    <s v="Standard Class"/>
    <x v="303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4-105809"/>
    <x v="297"/>
    <d v="2014-02-24T00:00:00"/>
    <s v="First Class"/>
    <x v="304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4-105809"/>
    <x v="297"/>
    <d v="2014-02-24T00:00:00"/>
    <s v="First Class"/>
    <x v="304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3-136133"/>
    <x v="298"/>
    <d v="2013-08-24T00:00:00"/>
    <s v="Second Class"/>
    <x v="304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3-115504"/>
    <x v="299"/>
    <d v="2013-03-18T00:00:00"/>
    <s v="Standard Class"/>
    <x v="305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4-135783"/>
    <x v="300"/>
    <d v="2014-04-25T00:00:00"/>
    <s v="First Class"/>
    <x v="306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1-134313"/>
    <x v="301"/>
    <d v="2011-11-07T00:00:00"/>
    <s v="Standard Class"/>
    <x v="154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1-134313"/>
    <x v="301"/>
    <d v="2011-11-07T00:00:00"/>
    <s v="Standard Class"/>
    <x v="154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2-140921"/>
    <x v="302"/>
    <d v="2012-02-05T00:00:00"/>
    <s v="First Class"/>
    <x v="211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2-140921"/>
    <x v="302"/>
    <d v="2012-02-05T00:00:00"/>
    <s v="First Class"/>
    <x v="211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1-151995"/>
    <x v="303"/>
    <d v="2011-10-15T00:00:00"/>
    <s v="First Class"/>
    <x v="233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1-151995"/>
    <x v="303"/>
    <d v="2011-10-15T00:00:00"/>
    <s v="First Class"/>
    <x v="233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1-151995"/>
    <x v="303"/>
    <d v="2011-10-15T00:00:00"/>
    <s v="First Class"/>
    <x v="233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1-151995"/>
    <x v="303"/>
    <d v="2011-10-15T00:00:00"/>
    <s v="First Class"/>
    <x v="233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4-143686"/>
    <x v="304"/>
    <d v="2014-05-15T00:00:00"/>
    <s v="Same Day"/>
    <x v="307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4-143686"/>
    <x v="304"/>
    <d v="2014-05-15T00:00:00"/>
    <s v="Same Day"/>
    <x v="307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2-106565"/>
    <x v="305"/>
    <d v="2012-03-23T00:00:00"/>
    <s v="First Class"/>
    <x v="308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3-149370"/>
    <x v="306"/>
    <d v="2013-09-20T00:00:00"/>
    <s v="Standard Class"/>
    <x v="203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1-140858"/>
    <x v="307"/>
    <d v="2011-07-02T00:00:00"/>
    <s v="Standard Class"/>
    <x v="222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1-140858"/>
    <x v="307"/>
    <d v="2011-07-02T00:00:00"/>
    <s v="Standard Class"/>
    <x v="222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1-140858"/>
    <x v="307"/>
    <d v="2011-07-02T00:00:00"/>
    <s v="Standard Class"/>
    <x v="222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1-140858"/>
    <x v="307"/>
    <d v="2011-07-02T00:00:00"/>
    <s v="Standard Class"/>
    <x v="222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1-140858"/>
    <x v="307"/>
    <d v="2011-07-02T00:00:00"/>
    <s v="Standard Class"/>
    <x v="222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4-101434"/>
    <x v="308"/>
    <d v="2014-06-28T00:00:00"/>
    <s v="Standard Class"/>
    <x v="309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4-101434"/>
    <x v="308"/>
    <d v="2014-06-28T00:00:00"/>
    <s v="Standard Class"/>
    <x v="309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1-102071"/>
    <x v="309"/>
    <d v="2011-05-15T00:00:00"/>
    <s v="Standard Class"/>
    <x v="31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1-102071"/>
    <x v="309"/>
    <d v="2011-05-15T00:00:00"/>
    <s v="Standard Class"/>
    <x v="31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4-126956"/>
    <x v="170"/>
    <d v="2014-08-29T00:00:00"/>
    <s v="Standard Class"/>
    <x v="218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4-126956"/>
    <x v="170"/>
    <d v="2014-08-29T00:00:00"/>
    <s v="Standard Class"/>
    <x v="218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4-126956"/>
    <x v="170"/>
    <d v="2014-08-29T00:00:00"/>
    <s v="Standard Class"/>
    <x v="218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4-129462"/>
    <x v="114"/>
    <d v="2014-06-22T00:00:00"/>
    <s v="Second Class"/>
    <x v="32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4-129462"/>
    <x v="114"/>
    <d v="2014-06-22T00:00:00"/>
    <s v="Second Class"/>
    <x v="32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4-129462"/>
    <x v="114"/>
    <d v="2014-06-22T00:00:00"/>
    <s v="Second Class"/>
    <x v="32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4-129462"/>
    <x v="114"/>
    <d v="2014-06-22T00:00:00"/>
    <s v="Second Class"/>
    <x v="32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3-165316"/>
    <x v="310"/>
    <d v="2013-07-28T00:00:00"/>
    <s v="Standard Class"/>
    <x v="8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3-165316"/>
    <x v="310"/>
    <d v="2013-07-28T00:00:00"/>
    <s v="Standard Class"/>
    <x v="8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3-165316"/>
    <x v="310"/>
    <d v="2013-07-28T00:00:00"/>
    <s v="Standard Class"/>
    <x v="8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1-115987"/>
    <x v="78"/>
    <d v="2011-09-13T00:00:00"/>
    <s v="Second Class"/>
    <x v="293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4-156083"/>
    <x v="259"/>
    <d v="2014-11-12T00:00:00"/>
    <s v="Standard Class"/>
    <x v="311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3-137547"/>
    <x v="311"/>
    <d v="2013-03-13T00:00:00"/>
    <s v="Standard Class"/>
    <x v="182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2-100454"/>
    <x v="312"/>
    <d v="2012-11-25T00:00:00"/>
    <s v="Standard Class"/>
    <x v="312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2-100454"/>
    <x v="312"/>
    <d v="2012-11-25T00:00:00"/>
    <s v="Standard Class"/>
    <x v="312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2-100454"/>
    <x v="312"/>
    <d v="2012-11-25T00:00:00"/>
    <s v="Standard Class"/>
    <x v="312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3-161669"/>
    <x v="77"/>
    <d v="2013-11-10T00:00:00"/>
    <s v="First Class"/>
    <x v="313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3-161669"/>
    <x v="77"/>
    <d v="2013-11-10T00:00:00"/>
    <s v="First Class"/>
    <x v="313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3-161669"/>
    <x v="77"/>
    <d v="2013-11-10T00:00:00"/>
    <s v="First Class"/>
    <x v="313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3-161669"/>
    <x v="77"/>
    <d v="2013-11-10T00:00:00"/>
    <s v="First Class"/>
    <x v="313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2-114300"/>
    <x v="313"/>
    <d v="2012-10-17T00:00:00"/>
    <s v="Standard Class"/>
    <x v="314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2-114300"/>
    <x v="313"/>
    <d v="2012-10-17T00:00:00"/>
    <s v="Standard Class"/>
    <x v="314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4-107503"/>
    <x v="314"/>
    <d v="2014-01-07T00:00:00"/>
    <s v="Standard Class"/>
    <x v="31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1-107755"/>
    <x v="315"/>
    <d v="2011-02-13T00:00:00"/>
    <s v="Standard Class"/>
    <x v="316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3-152534"/>
    <x v="23"/>
    <d v="2013-06-26T00:00:00"/>
    <s v="Second Class"/>
    <x v="317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3-152534"/>
    <x v="23"/>
    <d v="2013-06-26T00:00:00"/>
    <s v="Second Class"/>
    <x v="317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3-113747"/>
    <x v="316"/>
    <d v="2013-06-05T00:00:00"/>
    <s v="Standard Class"/>
    <x v="104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3-123274"/>
    <x v="317"/>
    <d v="2013-02-24T00:00:00"/>
    <s v="Standard Class"/>
    <x v="218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3-123274"/>
    <x v="317"/>
    <d v="2013-02-24T00:00:00"/>
    <s v="Standard Class"/>
    <x v="218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1-125612"/>
    <x v="93"/>
    <d v="2011-08-08T00:00:00"/>
    <s v="Standard Class"/>
    <x v="318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1-125612"/>
    <x v="93"/>
    <d v="2011-08-08T00:00:00"/>
    <s v="Standard Class"/>
    <x v="318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1-125612"/>
    <x v="93"/>
    <d v="2011-08-08T00:00:00"/>
    <s v="Standard Class"/>
    <x v="318"/>
    <s v="Berenike Kampe"/>
    <s v="Consumer"/>
    <s v="United States"/>
    <s v="New York City"/>
    <s v="New York"/>
    <n v="10035"/>
    <s v="East"/>
    <s v="OFF-ST-10003221"/>
    <s v="Office Supplies"/>
    <s v="Storage"/>
    <s v="Staples"/>
    <n v="21.36"/>
    <n v="2"/>
    <n v="0"/>
    <n v="5.7672000000000008"/>
  </r>
  <r>
    <n v="859"/>
    <s v="CA-2014-161984"/>
    <x v="318"/>
    <d v="2014-04-16T00:00:00"/>
    <s v="Standard Class"/>
    <x v="319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4-161984"/>
    <x v="318"/>
    <d v="2014-04-16T00:00:00"/>
    <s v="Standard Class"/>
    <x v="319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1-133851"/>
    <x v="3"/>
    <d v="2011-06-16T00:00:00"/>
    <s v="Standard Class"/>
    <x v="320"/>
    <s v="Chuck Magee"/>
    <s v="Consumer"/>
    <s v="United States"/>
    <s v="San Francisco"/>
    <s v="California"/>
    <n v="94122"/>
    <s v="West"/>
    <s v="OFF-SU-10001225"/>
    <s v="Office Supplies"/>
    <s v="Supplies"/>
    <s v="Staples"/>
    <n v="7.36"/>
    <n v="2"/>
    <n v="0"/>
    <n v="0.14719999999999978"/>
  </r>
  <r>
    <n v="862"/>
    <s v="CA-2011-133851"/>
    <x v="3"/>
    <d v="2011-06-16T00:00:00"/>
    <s v="Standard Class"/>
    <x v="320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3-134474"/>
    <x v="319"/>
    <d v="2013-01-07T00:00:00"/>
    <s v="Second Class"/>
    <x v="2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3-134474"/>
    <x v="319"/>
    <d v="2013-01-07T00:00:00"/>
    <s v="Second Class"/>
    <x v="2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3-134474"/>
    <x v="319"/>
    <d v="2013-01-07T00:00:00"/>
    <s v="Second Class"/>
    <x v="2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1-149020"/>
    <x v="320"/>
    <d v="2011-01-16T00:00:00"/>
    <s v="Standard Class"/>
    <x v="321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1-149020"/>
    <x v="320"/>
    <d v="2011-01-16T00:00:00"/>
    <s v="Standard Class"/>
    <x v="321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3-134362"/>
    <x v="321"/>
    <d v="2013-10-03T00:00:00"/>
    <s v="First Class"/>
    <x v="322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1-136742"/>
    <x v="322"/>
    <d v="2011-04-10T00:00:00"/>
    <s v="Standard Class"/>
    <x v="323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3-158099"/>
    <x v="323"/>
    <d v="2013-09-06T00:00:00"/>
    <s v="First Class"/>
    <x v="324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3-158099"/>
    <x v="323"/>
    <d v="2013-09-06T00:00:00"/>
    <s v="First Class"/>
    <x v="324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2-131128"/>
    <x v="324"/>
    <d v="2012-10-20T00:00:00"/>
    <s v="First Class"/>
    <x v="14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1-148488"/>
    <x v="325"/>
    <d v="2011-12-15T00:00:00"/>
    <s v="Standard Class"/>
    <x v="32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1-148488"/>
    <x v="325"/>
    <d v="2011-12-15T00:00:00"/>
    <s v="Standard Class"/>
    <x v="32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4-114636"/>
    <x v="326"/>
    <d v="2014-08-30T00:00:00"/>
    <s v="Standard Class"/>
    <x v="31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3-116736"/>
    <x v="327"/>
    <d v="2013-01-21T00:00:00"/>
    <s v="Standard Class"/>
    <x v="254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3-116736"/>
    <x v="327"/>
    <d v="2013-01-21T00:00:00"/>
    <s v="Standard Class"/>
    <x v="254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3-116736"/>
    <x v="327"/>
    <d v="2013-01-21T00:00:00"/>
    <s v="Standard Class"/>
    <x v="254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1-158638"/>
    <x v="328"/>
    <d v="2011-09-21T00:00:00"/>
    <s v="Standard Class"/>
    <x v="326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4-111689"/>
    <x v="329"/>
    <d v="2014-12-03T00:00:00"/>
    <s v="Second Class"/>
    <x v="6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4-111689"/>
    <x v="329"/>
    <d v="2014-12-03T00:00:00"/>
    <s v="Second Class"/>
    <x v="6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2-129098"/>
    <x v="330"/>
    <d v="2012-10-13T00:00:00"/>
    <s v="Standard Class"/>
    <x v="54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4-123463"/>
    <x v="331"/>
    <d v="2014-12-24T00:00:00"/>
    <s v="Same Day"/>
    <x v="47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3-165148"/>
    <x v="332"/>
    <d v="2013-10-25T00:00:00"/>
    <s v="First Class"/>
    <x v="327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1-134061"/>
    <x v="333"/>
    <d v="2011-05-04T00:00:00"/>
    <s v="Standard Class"/>
    <x v="328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2-143602"/>
    <x v="334"/>
    <d v="2012-04-28T00:00:00"/>
    <s v="Second Class"/>
    <x v="329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4-115364"/>
    <x v="335"/>
    <d v="2014-07-03T00:00:00"/>
    <s v="Standard Class"/>
    <x v="22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4-150707"/>
    <x v="336"/>
    <d v="2014-10-20T00:00:00"/>
    <s v="Standard Class"/>
    <x v="330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1-104976"/>
    <x v="337"/>
    <d v="2011-12-16T00:00:00"/>
    <s v="Standard Class"/>
    <x v="316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4-132934"/>
    <x v="308"/>
    <d v="2014-06-27T00:00:00"/>
    <s v="Standard Class"/>
    <x v="188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4-132934"/>
    <x v="308"/>
    <d v="2014-06-27T00:00:00"/>
    <s v="Standard Class"/>
    <x v="188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4-133256"/>
    <x v="335"/>
    <d v="2014-06-28T00:00:00"/>
    <s v="First Class"/>
    <x v="274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4-133256"/>
    <x v="335"/>
    <d v="2014-06-28T00:00:00"/>
    <s v="First Class"/>
    <x v="274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4-133256"/>
    <x v="335"/>
    <d v="2014-06-28T00:00:00"/>
    <s v="First Class"/>
    <x v="274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3-105494"/>
    <x v="338"/>
    <d v="2013-11-13T00:00:00"/>
    <s v="First Class"/>
    <x v="331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3-105494"/>
    <x v="338"/>
    <d v="2013-11-13T00:00:00"/>
    <s v="First Class"/>
    <x v="331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3-140634"/>
    <x v="339"/>
    <d v="2013-10-07T00:00:00"/>
    <s v="Second Class"/>
    <x v="332"/>
    <s v="Hunter Lopez"/>
    <s v="Consumer"/>
    <s v="United States"/>
    <s v="Houston"/>
    <s v="Texas"/>
    <n v="77095"/>
    <s v="Central"/>
    <s v="OFF-EN-10001099"/>
    <s v="Office Supplies"/>
    <s v="Envelopes"/>
    <s v="Staples"/>
    <n v="15.648"/>
    <n v="2"/>
    <n v="0.2"/>
    <n v="5.0855999999999986"/>
  </r>
  <r>
    <n v="898"/>
    <s v="CA-2011-144407"/>
    <x v="340"/>
    <d v="2011-09-15T00:00:00"/>
    <s v="Standard Class"/>
    <x v="333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4-160983"/>
    <x v="341"/>
    <d v="2014-11-01T00:00:00"/>
    <s v="Second Class"/>
    <x v="334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3-114622"/>
    <x v="342"/>
    <d v="2013-04-13T00:00:00"/>
    <s v="First Class"/>
    <x v="335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4-150959"/>
    <x v="343"/>
    <d v="2014-11-14T00:00:00"/>
    <s v="First Class"/>
    <x v="143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4-150959"/>
    <x v="343"/>
    <d v="2014-11-14T00:00:00"/>
    <s v="First Class"/>
    <x v="143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4-132353"/>
    <x v="175"/>
    <d v="2014-09-18T00:00:00"/>
    <s v="First Class"/>
    <x v="72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3-130477"/>
    <x v="143"/>
    <d v="2013-04-13T00:00:00"/>
    <s v="Standard Class"/>
    <x v="95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3-130477"/>
    <x v="143"/>
    <d v="2013-04-13T00:00:00"/>
    <s v="Standard Class"/>
    <x v="95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3-130477"/>
    <x v="143"/>
    <d v="2013-04-13T00:00:00"/>
    <s v="Standard Class"/>
    <x v="95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4-143259"/>
    <x v="247"/>
    <d v="2015-01-04T00:00:00"/>
    <s v="Standard Class"/>
    <x v="22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4-143259"/>
    <x v="247"/>
    <d v="2015-01-04T00:00:00"/>
    <s v="Standard Class"/>
    <x v="22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4-143259"/>
    <x v="247"/>
    <d v="2015-01-04T00:00:00"/>
    <s v="Standard Class"/>
    <x v="22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4-137596"/>
    <x v="264"/>
    <d v="2014-09-08T00:00:00"/>
    <s v="Standard Class"/>
    <x v="336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4-137596"/>
    <x v="264"/>
    <d v="2014-09-08T00:00:00"/>
    <s v="Standard Class"/>
    <x v="336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4-137596"/>
    <x v="264"/>
    <d v="2014-09-08T00:00:00"/>
    <s v="Standard Class"/>
    <x v="336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2-133627"/>
    <x v="70"/>
    <d v="2012-06-07T00:00:00"/>
    <s v="Standard Class"/>
    <x v="337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4-102519"/>
    <x v="344"/>
    <d v="2014-11-30T00:00:00"/>
    <s v="First Class"/>
    <x v="312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4-102519"/>
    <x v="344"/>
    <d v="2014-11-30T00:00:00"/>
    <s v="First Class"/>
    <x v="312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1-141215"/>
    <x v="345"/>
    <d v="2011-06-21T00:00:00"/>
    <s v="Standard Class"/>
    <x v="126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1-141215"/>
    <x v="345"/>
    <d v="2011-06-21T00:00:00"/>
    <s v="Standard Class"/>
    <x v="126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1-141215"/>
    <x v="345"/>
    <d v="2011-06-21T00:00:00"/>
    <s v="Standard Class"/>
    <x v="126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3-165218"/>
    <x v="346"/>
    <d v="2013-03-12T00:00:00"/>
    <s v="Standard Class"/>
    <x v="338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3-165218"/>
    <x v="346"/>
    <d v="2013-03-12T00:00:00"/>
    <s v="Standard Class"/>
    <x v="338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1-138296"/>
    <x v="29"/>
    <d v="2011-12-12T00:00:00"/>
    <s v="Standard Class"/>
    <x v="116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2-111164"/>
    <x v="347"/>
    <d v="2012-04-15T00:00:00"/>
    <s v="Standard Class"/>
    <x v="339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2-111164"/>
    <x v="347"/>
    <d v="2012-04-15T00:00:00"/>
    <s v="Standard Class"/>
    <x v="339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2-111164"/>
    <x v="347"/>
    <d v="2012-04-15T00:00:00"/>
    <s v="Standard Class"/>
    <x v="339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3-149797"/>
    <x v="306"/>
    <d v="2013-09-21T00:00:00"/>
    <s v="Standard Class"/>
    <x v="340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1-132962"/>
    <x v="103"/>
    <d v="2011-09-16T00:00:00"/>
    <s v="First Class"/>
    <x v="341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1-132962"/>
    <x v="103"/>
    <d v="2011-09-16T00:00:00"/>
    <s v="First Class"/>
    <x v="341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2-115091"/>
    <x v="348"/>
    <d v="2012-10-09T00:00:00"/>
    <s v="Standard Class"/>
    <x v="342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2-115091"/>
    <x v="348"/>
    <d v="2012-10-09T00:00:00"/>
    <s v="Standard Class"/>
    <x v="342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4-144932"/>
    <x v="349"/>
    <d v="2014-04-18T00:00:00"/>
    <s v="First Class"/>
    <x v="269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4-144932"/>
    <x v="349"/>
    <d v="2014-04-18T00:00:00"/>
    <s v="First Class"/>
    <x v="269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4-144932"/>
    <x v="349"/>
    <d v="2014-04-18T00:00:00"/>
    <s v="First Class"/>
    <x v="269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4-114216"/>
    <x v="264"/>
    <d v="2014-09-07T00:00:00"/>
    <s v="Standard Class"/>
    <x v="343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3-140081"/>
    <x v="23"/>
    <d v="2013-06-25T00:00:00"/>
    <s v="Standard Class"/>
    <x v="344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3-140081"/>
    <x v="23"/>
    <d v="2013-06-25T00:00:00"/>
    <s v="Standard Class"/>
    <x v="344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3-140081"/>
    <x v="23"/>
    <d v="2013-06-25T00:00:00"/>
    <s v="Standard Class"/>
    <x v="344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3-140081"/>
    <x v="23"/>
    <d v="2013-06-25T00:00:00"/>
    <s v="Standard Class"/>
    <x v="344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4-111745"/>
    <x v="60"/>
    <d v="2014-11-07T00:00:00"/>
    <s v="First Class"/>
    <x v="19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2-148250"/>
    <x v="350"/>
    <d v="2012-12-17T00:00:00"/>
    <s v="Standard Class"/>
    <x v="345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2-148250"/>
    <x v="350"/>
    <d v="2012-12-17T00:00:00"/>
    <s v="Standard Class"/>
    <x v="345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3-105760"/>
    <x v="351"/>
    <d v="2013-06-21T00:00:00"/>
    <s v="First Class"/>
    <x v="346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3-142958"/>
    <x v="180"/>
    <d v="2013-12-21T00:00:00"/>
    <s v="Standard Class"/>
    <x v="338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3-142958"/>
    <x v="180"/>
    <d v="2013-12-21T00:00:00"/>
    <s v="Standard Class"/>
    <x v="338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2-120880"/>
    <x v="352"/>
    <d v="2012-06-03T00:00:00"/>
    <s v="Standard Class"/>
    <x v="139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2-120880"/>
    <x v="352"/>
    <d v="2012-06-03T00:00:00"/>
    <s v="Standard Class"/>
    <x v="139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2-120880"/>
    <x v="352"/>
    <d v="2012-06-03T00:00:00"/>
    <s v="Standard Class"/>
    <x v="139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2-140200"/>
    <x v="353"/>
    <d v="2012-07-28T00:00:00"/>
    <s v="First Class"/>
    <x v="222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4-110576"/>
    <x v="354"/>
    <d v="2014-12-03T00:00:00"/>
    <s v="Standard Class"/>
    <x v="176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4-110576"/>
    <x v="354"/>
    <d v="2014-12-03T00:00:00"/>
    <s v="Standard Class"/>
    <x v="176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4-110576"/>
    <x v="354"/>
    <d v="2014-12-03T00:00:00"/>
    <s v="Standard Class"/>
    <x v="176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4-110576"/>
    <x v="354"/>
    <d v="2014-12-03T00:00:00"/>
    <s v="Standard Class"/>
    <x v="176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4-110576"/>
    <x v="354"/>
    <d v="2014-12-03T00:00:00"/>
    <s v="Standard Class"/>
    <x v="176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4-131156"/>
    <x v="355"/>
    <d v="2014-04-08T00:00:00"/>
    <s v="Standard Class"/>
    <x v="347"/>
    <s v="Katherine Hughes"/>
    <s v="Consumer"/>
    <s v="United States"/>
    <s v="Philadelphia"/>
    <s v="Pennsylvania"/>
    <n v="19143"/>
    <s v="East"/>
    <s v="FUR-FU-10001940"/>
    <s v="Furniture"/>
    <s v="Furnishings"/>
    <s v="Staples"/>
    <n v="25.472000000000001"/>
    <n v="4"/>
    <n v="0.2"/>
    <n v="7.6416000000000022"/>
  </r>
  <r>
    <n v="954"/>
    <s v="CA-2014-136539"/>
    <x v="116"/>
    <d v="2015-01-02T00:00:00"/>
    <s v="Standard Class"/>
    <x v="348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4-136539"/>
    <x v="116"/>
    <d v="2015-01-02T00:00:00"/>
    <s v="Standard Class"/>
    <x v="348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4-119305"/>
    <x v="329"/>
    <d v="2014-12-05T00:00:00"/>
    <s v="Standard Class"/>
    <x v="349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4-102414"/>
    <x v="356"/>
    <d v="2014-05-19T00:00:00"/>
    <s v="Second Class"/>
    <x v="35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4-102414"/>
    <x v="356"/>
    <d v="2014-05-19T00:00:00"/>
    <s v="Second Class"/>
    <x v="35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4-102414"/>
    <x v="356"/>
    <d v="2014-05-19T00:00:00"/>
    <s v="Second Class"/>
    <x v="35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2-112571"/>
    <x v="357"/>
    <d v="2012-09-22T00:00:00"/>
    <s v="Same Day"/>
    <x v="351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4-152142"/>
    <x v="237"/>
    <d v="2014-11-20T00:00:00"/>
    <s v="Standard Class"/>
    <x v="352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2-160059"/>
    <x v="154"/>
    <d v="2012-12-01T00:00:00"/>
    <s v="Standard Class"/>
    <x v="353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3-120859"/>
    <x v="142"/>
    <d v="2013-09-05T00:00:00"/>
    <s v="First Class"/>
    <x v="51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1-127488"/>
    <x v="358"/>
    <d v="2011-09-24T00:00:00"/>
    <s v="Second Class"/>
    <x v="333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4-135279"/>
    <x v="359"/>
    <d v="2014-04-12T00:00:00"/>
    <s v="First Class"/>
    <x v="354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4-135279"/>
    <x v="359"/>
    <d v="2014-04-12T00:00:00"/>
    <s v="First Class"/>
    <x v="354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4-135279"/>
    <x v="359"/>
    <d v="2014-04-12T00:00:00"/>
    <s v="First Class"/>
    <x v="354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4-135279"/>
    <x v="359"/>
    <d v="2014-04-12T00:00:00"/>
    <s v="First Class"/>
    <x v="354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4-135279"/>
    <x v="359"/>
    <d v="2014-04-12T00:00:00"/>
    <s v="First Class"/>
    <x v="354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4-135279"/>
    <x v="359"/>
    <d v="2014-04-12T00:00:00"/>
    <s v="First Class"/>
    <x v="354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1-115791"/>
    <x v="360"/>
    <d v="2011-01-19T00:00:00"/>
    <s v="Second Class"/>
    <x v="111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1-115791"/>
    <x v="360"/>
    <d v="2011-01-19T00:00:00"/>
    <s v="Second Class"/>
    <x v="111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1-115791"/>
    <x v="360"/>
    <d v="2011-01-19T00:00:00"/>
    <s v="Second Class"/>
    <x v="111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1-115791"/>
    <x v="360"/>
    <d v="2011-01-19T00:00:00"/>
    <s v="Second Class"/>
    <x v="111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4-103247"/>
    <x v="361"/>
    <d v="2014-10-09T00:00:00"/>
    <s v="Second Class"/>
    <x v="28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4-103247"/>
    <x v="361"/>
    <d v="2014-10-09T00:00:00"/>
    <s v="Second Class"/>
    <x v="28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4-100209"/>
    <x v="362"/>
    <d v="2014-07-16T00:00:00"/>
    <s v="Standard Class"/>
    <x v="143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4-159366"/>
    <x v="363"/>
    <d v="2014-01-11T00:00:00"/>
    <s v="First Class"/>
    <x v="308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3-145499"/>
    <x v="198"/>
    <d v="2013-06-01T00:00:00"/>
    <s v="First Class"/>
    <x v="355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2-157035"/>
    <x v="364"/>
    <d v="2012-12-12T00:00:00"/>
    <s v="First Class"/>
    <x v="33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3-144939"/>
    <x v="339"/>
    <d v="2013-10-09T00:00:00"/>
    <s v="Standard Class"/>
    <x v="12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1-163419"/>
    <x v="7"/>
    <d v="2011-11-14T00:00:00"/>
    <s v="Second Class"/>
    <x v="356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1-163419"/>
    <x v="7"/>
    <d v="2011-11-14T00:00:00"/>
    <s v="Second Class"/>
    <x v="356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1-163419"/>
    <x v="7"/>
    <d v="2011-11-14T00:00:00"/>
    <s v="Second Class"/>
    <x v="356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4-100314"/>
    <x v="365"/>
    <d v="2014-10-06T00:00:00"/>
    <s v="Standard Class"/>
    <x v="357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4-100314"/>
    <x v="365"/>
    <d v="2014-10-06T00:00:00"/>
    <s v="Standard Class"/>
    <x v="357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4-100314"/>
    <x v="365"/>
    <d v="2014-10-06T00:00:00"/>
    <s v="Standard Class"/>
    <x v="357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2-146829"/>
    <x v="366"/>
    <d v="2012-03-10T00:00:00"/>
    <s v="Same Day"/>
    <x v="358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4-167899"/>
    <x v="367"/>
    <d v="2014-05-27T00:00:00"/>
    <s v="Standard Class"/>
    <x v="189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4-167899"/>
    <x v="367"/>
    <d v="2014-05-27T00:00:00"/>
    <s v="Standard Class"/>
    <x v="189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2-153549"/>
    <x v="368"/>
    <d v="2012-03-31T00:00:00"/>
    <s v="Second Class"/>
    <x v="359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3-110023"/>
    <x v="369"/>
    <d v="2013-09-12T00:00:00"/>
    <s v="First Class"/>
    <x v="59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3-105585"/>
    <x v="370"/>
    <d v="2013-08-28T00:00:00"/>
    <s v="First Class"/>
    <x v="288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3-105585"/>
    <x v="370"/>
    <d v="2013-08-28T00:00:00"/>
    <s v="First Class"/>
    <x v="288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1-117639"/>
    <x v="371"/>
    <d v="2011-05-25T00:00:00"/>
    <s v="Standard Class"/>
    <x v="360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1-117639"/>
    <x v="371"/>
    <d v="2011-05-25T00:00:00"/>
    <s v="Standard Class"/>
    <x v="360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2-162537"/>
    <x v="372"/>
    <d v="2012-11-03T00:00:00"/>
    <s v="Standard Class"/>
    <x v="361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2-162537"/>
    <x v="372"/>
    <d v="2012-11-03T00:00:00"/>
    <s v="Standard Class"/>
    <x v="361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2-162537"/>
    <x v="372"/>
    <d v="2012-11-03T00:00:00"/>
    <s v="Standard Class"/>
    <x v="361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2-162537"/>
    <x v="372"/>
    <d v="2012-11-03T00:00:00"/>
    <s v="Standard Class"/>
    <x v="361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3-155488"/>
    <x v="373"/>
    <d v="2013-11-18T00:00:00"/>
    <s v="Standard Class"/>
    <x v="86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2-124891"/>
    <x v="374"/>
    <d v="2012-07-31T00:00:00"/>
    <s v="Same Day"/>
    <x v="302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2-124891"/>
    <x v="374"/>
    <d v="2012-07-31T00:00:00"/>
    <s v="Same Day"/>
    <x v="302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2-124891"/>
    <x v="374"/>
    <d v="2012-07-31T00:00:00"/>
    <s v="Same Day"/>
    <x v="302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2-126445"/>
    <x v="375"/>
    <d v="2012-08-31T00:00:00"/>
    <s v="Standard Class"/>
    <x v="362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2-111199"/>
    <x v="50"/>
    <d v="2012-11-17T00:00:00"/>
    <s v="Standard Class"/>
    <x v="30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2-105312"/>
    <x v="376"/>
    <d v="2012-11-09T00:00:00"/>
    <s v="First Class"/>
    <x v="363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2-105312"/>
    <x v="376"/>
    <d v="2012-11-09T00:00:00"/>
    <s v="First Class"/>
    <x v="363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4-106705"/>
    <x v="377"/>
    <d v="2015-01-02T00:00:00"/>
    <s v="Standard Class"/>
    <x v="138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4-135034"/>
    <x v="378"/>
    <d v="2014-08-04T00:00:00"/>
    <s v="First Class"/>
    <x v="247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1-158540"/>
    <x v="156"/>
    <d v="2011-11-26T00:00:00"/>
    <s v="First Class"/>
    <x v="364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4-118437"/>
    <x v="46"/>
    <d v="2014-06-22T00:00:00"/>
    <s v="Second Class"/>
    <x v="58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4-118437"/>
    <x v="46"/>
    <d v="2014-06-22T00:00:00"/>
    <s v="Second Class"/>
    <x v="58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2-126214"/>
    <x v="379"/>
    <d v="2012-12-24T00:00:00"/>
    <s v="Second Class"/>
    <x v="365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2-126214"/>
    <x v="379"/>
    <d v="2012-12-24T00:00:00"/>
    <s v="Second Class"/>
    <x v="365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2-133025"/>
    <x v="14"/>
    <d v="2012-09-19T00:00:00"/>
    <s v="Second Class"/>
    <x v="246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2-108665"/>
    <x v="380"/>
    <d v="2012-07-10T00:00:00"/>
    <s v="Standard Class"/>
    <x v="366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2-108665"/>
    <x v="380"/>
    <d v="2012-07-10T00:00:00"/>
    <s v="Standard Class"/>
    <x v="366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2-108665"/>
    <x v="380"/>
    <d v="2012-07-10T00:00:00"/>
    <s v="Standard Class"/>
    <x v="366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2-108665"/>
    <x v="380"/>
    <d v="2012-07-10T00:00:00"/>
    <s v="Standard Class"/>
    <x v="366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2-124450"/>
    <x v="381"/>
    <d v="2012-05-03T00:00:00"/>
    <s v="Standard Class"/>
    <x v="218"/>
    <s v="Greg Tran"/>
    <s v="Consumer"/>
    <s v="United States"/>
    <s v="Washington"/>
    <s v="District of Columbia"/>
    <n v="20016"/>
    <s v="East"/>
    <s v="OFF-AR-10001166"/>
    <s v="Office Supplies"/>
    <s v="Art"/>
    <s v="Staples"/>
    <n v="22.740000000000002"/>
    <n v="3"/>
    <n v="0"/>
    <n v="8.8686000000000007"/>
  </r>
  <r>
    <n v="1022"/>
    <s v="CA-2012-124450"/>
    <x v="381"/>
    <d v="2012-05-03T00:00:00"/>
    <s v="Standard Class"/>
    <x v="218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2-124450"/>
    <x v="381"/>
    <d v="2012-05-03T00:00:00"/>
    <s v="Standard Class"/>
    <x v="218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2-167269"/>
    <x v="382"/>
    <d v="2012-06-20T00:00:00"/>
    <s v="Standard Class"/>
    <x v="171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4-106964"/>
    <x v="94"/>
    <d v="2014-12-21T00:00:00"/>
    <s v="First Class"/>
    <x v="367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3-126529"/>
    <x v="383"/>
    <d v="2013-01-13T00:00:00"/>
    <s v="Second Class"/>
    <x v="368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3-126529"/>
    <x v="383"/>
    <d v="2013-01-13T00:00:00"/>
    <s v="Second Class"/>
    <x v="368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3-126529"/>
    <x v="383"/>
    <d v="2013-01-13T00:00:00"/>
    <s v="Second Class"/>
    <x v="368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1-163552"/>
    <x v="384"/>
    <d v="2011-07-15T00:00:00"/>
    <s v="Standard Class"/>
    <x v="156"/>
    <s v="Laura Armstrong"/>
    <s v="Corporate"/>
    <s v="United States"/>
    <s v="Hackensack"/>
    <s v="New Jersey"/>
    <n v="7601"/>
    <s v="East"/>
    <s v="OFF-PA-10000474"/>
    <s v="Office Supplies"/>
    <s v="Paper"/>
    <s v="Staples"/>
    <n v="177.2"/>
    <n v="5"/>
    <n v="0"/>
    <n v="83.283999999999992"/>
  </r>
  <r>
    <n v="1030"/>
    <s v="CA-2011-163552"/>
    <x v="384"/>
    <d v="2011-07-15T00:00:00"/>
    <s v="Standard Class"/>
    <x v="156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1-163552"/>
    <x v="384"/>
    <d v="2011-07-15T00:00:00"/>
    <s v="Standard Class"/>
    <x v="156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1-163552"/>
    <x v="384"/>
    <d v="2011-07-15T00:00:00"/>
    <s v="Standard Class"/>
    <x v="156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1-163552"/>
    <x v="384"/>
    <d v="2011-07-15T00:00:00"/>
    <s v="Standard Class"/>
    <x v="156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3-109820"/>
    <x v="73"/>
    <d v="2013-11-23T00:00:00"/>
    <s v="First Class"/>
    <x v="369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3-109820"/>
    <x v="73"/>
    <d v="2013-11-23T00:00:00"/>
    <s v="First Class"/>
    <x v="369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3-109820"/>
    <x v="73"/>
    <d v="2013-11-23T00:00:00"/>
    <s v="First Class"/>
    <x v="369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3-113061"/>
    <x v="183"/>
    <d v="2013-04-27T00:00:00"/>
    <s v="Standard Class"/>
    <x v="330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2-127418"/>
    <x v="385"/>
    <d v="2012-06-14T00:00:00"/>
    <s v="First Class"/>
    <x v="370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4-121818"/>
    <x v="225"/>
    <d v="2014-11-22T00:00:00"/>
    <s v="First Class"/>
    <x v="371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4-121818"/>
    <x v="225"/>
    <d v="2014-11-22T00:00:00"/>
    <s v="First Class"/>
    <x v="371"/>
    <s v="Jennifer Halladay"/>
    <s v="Consumer"/>
    <s v="United States"/>
    <s v="Burlington"/>
    <s v="North Carolina"/>
    <n v="27217"/>
    <s v="South"/>
    <s v="OFF-AR-10004790"/>
    <s v="Office Supplies"/>
    <s v="Art"/>
    <s v="Staples"/>
    <n v="28.728000000000002"/>
    <n v="3"/>
    <n v="0.2"/>
    <n v="1.7954999999999988"/>
  </r>
  <r>
    <n v="1041"/>
    <s v="CA-2013-127670"/>
    <x v="231"/>
    <d v="2013-03-25T00:00:00"/>
    <s v="Standard Class"/>
    <x v="372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3-102981"/>
    <x v="47"/>
    <d v="2013-09-10T00:00:00"/>
    <s v="Second Class"/>
    <x v="373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3-102981"/>
    <x v="47"/>
    <d v="2013-09-10T00:00:00"/>
    <s v="Second Class"/>
    <x v="373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4-115651"/>
    <x v="362"/>
    <d v="2014-07-13T00:00:00"/>
    <s v="First Class"/>
    <x v="374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4-115651"/>
    <x v="362"/>
    <d v="2014-07-13T00:00:00"/>
    <s v="First Class"/>
    <x v="374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4-152702"/>
    <x v="386"/>
    <d v="2014-10-17T00:00:00"/>
    <s v="Standard Class"/>
    <x v="17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3-169103"/>
    <x v="387"/>
    <d v="2013-03-14T00:00:00"/>
    <s v="Standard Class"/>
    <x v="233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3-169103"/>
    <x v="387"/>
    <d v="2013-03-14T00:00:00"/>
    <s v="Standard Class"/>
    <x v="233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1-139192"/>
    <x v="279"/>
    <d v="2011-06-01T00:00:00"/>
    <s v="Second Class"/>
    <x v="62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1-139192"/>
    <x v="279"/>
    <d v="2011-06-01T00:00:00"/>
    <s v="Second Class"/>
    <x v="62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2-153500"/>
    <x v="230"/>
    <d v="2012-07-05T00:00:00"/>
    <s v="First Class"/>
    <x v="375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2-153500"/>
    <x v="230"/>
    <d v="2012-07-05T00:00:00"/>
    <s v="First Class"/>
    <x v="375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2-153500"/>
    <x v="230"/>
    <d v="2012-07-05T00:00:00"/>
    <s v="First Class"/>
    <x v="375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2-110667"/>
    <x v="388"/>
    <d v="2012-04-08T00:00:00"/>
    <s v="Standard Class"/>
    <x v="376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2-110667"/>
    <x v="388"/>
    <d v="2012-04-08T00:00:00"/>
    <s v="Standard Class"/>
    <x v="376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2-110667"/>
    <x v="388"/>
    <d v="2012-04-08T00:00:00"/>
    <s v="Standard Class"/>
    <x v="376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2-110667"/>
    <x v="388"/>
    <d v="2012-04-08T00:00:00"/>
    <s v="Standard Class"/>
    <x v="376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4-167150"/>
    <x v="389"/>
    <d v="2014-12-18T00:00:00"/>
    <s v="Standard Class"/>
    <x v="130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4-167150"/>
    <x v="389"/>
    <d v="2014-12-18T00:00:00"/>
    <s v="Standard Class"/>
    <x v="130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3-105284"/>
    <x v="390"/>
    <d v="2013-12-02T00:00:00"/>
    <s v="Standard Class"/>
    <x v="377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2-125374"/>
    <x v="391"/>
    <d v="2012-03-29T00:00:00"/>
    <s v="Standard Class"/>
    <x v="148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2-161263"/>
    <x v="392"/>
    <d v="2012-04-21T00:00:00"/>
    <s v="Standard Class"/>
    <x v="378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2-161263"/>
    <x v="392"/>
    <d v="2012-04-21T00:00:00"/>
    <s v="Standard Class"/>
    <x v="378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2-161263"/>
    <x v="392"/>
    <d v="2012-04-21T00:00:00"/>
    <s v="Standard Class"/>
    <x v="378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2-161263"/>
    <x v="392"/>
    <d v="2012-04-21T00:00:00"/>
    <s v="Standard Class"/>
    <x v="378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2-161263"/>
    <x v="392"/>
    <d v="2012-04-21T00:00:00"/>
    <s v="Standard Class"/>
    <x v="378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2-161263"/>
    <x v="392"/>
    <d v="2012-04-21T00:00:00"/>
    <s v="Standard Class"/>
    <x v="378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3-157686"/>
    <x v="393"/>
    <d v="2013-10-03T00:00:00"/>
    <s v="First Class"/>
    <x v="379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4-139955"/>
    <x v="394"/>
    <d v="2014-10-01T00:00:00"/>
    <s v="Second Class"/>
    <x v="380"/>
    <s v="Charles McCrossin"/>
    <s v="Consumer"/>
    <s v="United States"/>
    <s v="Brownsville"/>
    <s v="Texas"/>
    <n v="78521"/>
    <s v="Central"/>
    <s v="OFF-SU-10001935"/>
    <s v="Office Supplies"/>
    <s v="Supplies"/>
    <s v="Staples"/>
    <n v="1.7440000000000002"/>
    <n v="1"/>
    <n v="0.2"/>
    <n v="-0.34880000000000033"/>
  </r>
  <r>
    <n v="1070"/>
    <s v="US-2012-150161"/>
    <x v="395"/>
    <d v="2012-07-29T00:00:00"/>
    <s v="Standard Class"/>
    <x v="176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2-144652"/>
    <x v="312"/>
    <d v="2012-11-26T00:00:00"/>
    <s v="Standard Class"/>
    <x v="381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3-152814"/>
    <x v="236"/>
    <d v="2013-05-03T00:00:00"/>
    <s v="Standard Class"/>
    <x v="382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4-106943"/>
    <x v="237"/>
    <d v="2014-11-20T00:00:00"/>
    <s v="Standard Class"/>
    <x v="383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3-134348"/>
    <x v="396"/>
    <d v="2013-11-20T00:00:00"/>
    <s v="Standard Class"/>
    <x v="384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3-134348"/>
    <x v="396"/>
    <d v="2013-11-20T00:00:00"/>
    <s v="Standard Class"/>
    <x v="384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3-134348"/>
    <x v="396"/>
    <d v="2013-11-20T00:00:00"/>
    <s v="Standard Class"/>
    <x v="384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3-161781"/>
    <x v="321"/>
    <d v="2013-10-01T00:00:00"/>
    <s v="First Class"/>
    <x v="385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4-132521"/>
    <x v="397"/>
    <d v="2014-09-26T00:00:00"/>
    <s v="Second Class"/>
    <x v="386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4-132521"/>
    <x v="397"/>
    <d v="2014-09-26T00:00:00"/>
    <s v="Second Class"/>
    <x v="386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4-132521"/>
    <x v="397"/>
    <d v="2014-09-26T00:00:00"/>
    <s v="Second Class"/>
    <x v="386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2-110016"/>
    <x v="239"/>
    <d v="2012-12-04T00:00:00"/>
    <s v="Standard Class"/>
    <x v="387"/>
    <s v="Bill Tyler"/>
    <s v="Corporate"/>
    <s v="United States"/>
    <s v="Detroit"/>
    <s v="Michigan"/>
    <n v="48227"/>
    <s v="Central"/>
    <s v="OFF-PA-10000349"/>
    <s v="Office Supplies"/>
    <s v="Paper"/>
    <s v="Staples"/>
    <n v="19.920000000000002"/>
    <n v="4"/>
    <n v="0"/>
    <n v="9.3624000000000009"/>
  </r>
  <r>
    <n v="1082"/>
    <s v="CA-2012-110016"/>
    <x v="239"/>
    <d v="2012-12-04T00:00:00"/>
    <s v="Standard Class"/>
    <x v="387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3-143819"/>
    <x v="398"/>
    <d v="2013-03-06T00:00:00"/>
    <s v="Standard Class"/>
    <x v="3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3-143819"/>
    <x v="398"/>
    <d v="2013-03-06T00:00:00"/>
    <s v="Standard Class"/>
    <x v="30"/>
    <s v="Karen Daniels"/>
    <s v="Consumer"/>
    <s v="United States"/>
    <s v="Yonkers"/>
    <s v="New York"/>
    <n v="10701"/>
    <s v="East"/>
    <s v="OFF-PA-10003127"/>
    <s v="Office Supplies"/>
    <s v="Paper"/>
    <s v="Staples"/>
    <n v="26.38"/>
    <n v="1"/>
    <n v="0"/>
    <n v="12.134799999999998"/>
  </r>
  <r>
    <n v="1085"/>
    <s v="US-2013-143819"/>
    <x v="398"/>
    <d v="2013-03-06T00:00:00"/>
    <s v="Standard Class"/>
    <x v="3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3-143819"/>
    <x v="398"/>
    <d v="2013-03-06T00:00:00"/>
    <s v="Standard Class"/>
    <x v="3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3-167584"/>
    <x v="399"/>
    <d v="2013-08-13T00:00:00"/>
    <s v="Same Day"/>
    <x v="48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3-166163"/>
    <x v="243"/>
    <d v="2013-08-21T00:00:00"/>
    <s v="Second Class"/>
    <x v="388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3-166163"/>
    <x v="243"/>
    <d v="2013-08-21T00:00:00"/>
    <s v="Second Class"/>
    <x v="388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4-158407"/>
    <x v="400"/>
    <d v="2014-06-11T00:00:00"/>
    <s v="Standard Class"/>
    <x v="352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4-158407"/>
    <x v="400"/>
    <d v="2014-06-11T00:00:00"/>
    <s v="Standard Class"/>
    <x v="352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2-143490"/>
    <x v="401"/>
    <d v="2012-12-13T00:00:00"/>
    <s v="Standard Class"/>
    <x v="268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2-143490"/>
    <x v="401"/>
    <d v="2012-12-13T00:00:00"/>
    <s v="Standard Class"/>
    <x v="268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2-165085"/>
    <x v="17"/>
    <d v="2012-12-31T00:00:00"/>
    <s v="Standard Class"/>
    <x v="389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2-165085"/>
    <x v="17"/>
    <d v="2012-12-31T00:00:00"/>
    <s v="Standard Class"/>
    <x v="389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4-160423"/>
    <x v="276"/>
    <d v="2014-01-27T00:00:00"/>
    <s v="Standard Class"/>
    <x v="390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4-160423"/>
    <x v="276"/>
    <d v="2014-01-27T00:00:00"/>
    <s v="Standard Class"/>
    <x v="390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1-159338"/>
    <x v="402"/>
    <d v="2011-06-28T00:00:00"/>
    <s v="First Class"/>
    <x v="374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3-107216"/>
    <x v="403"/>
    <d v="2013-06-18T00:00:00"/>
    <s v="First Class"/>
    <x v="391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3-107216"/>
    <x v="403"/>
    <d v="2013-06-18T00:00:00"/>
    <s v="First Class"/>
    <x v="391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3-107216"/>
    <x v="403"/>
    <d v="2013-06-18T00:00:00"/>
    <s v="First Class"/>
    <x v="391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3-107216"/>
    <x v="403"/>
    <d v="2013-06-18T00:00:00"/>
    <s v="First Class"/>
    <x v="391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4-145863"/>
    <x v="81"/>
    <d v="2014-04-28T00:00:00"/>
    <s v="Standard Class"/>
    <x v="261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4-145863"/>
    <x v="81"/>
    <d v="2014-04-28T00:00:00"/>
    <s v="Standard Class"/>
    <x v="261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3-112340"/>
    <x v="147"/>
    <d v="2013-10-28T00:00:00"/>
    <s v="Standard Class"/>
    <x v="392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3-110156"/>
    <x v="258"/>
    <d v="2013-11-25T00:00:00"/>
    <s v="Standard Class"/>
    <x v="13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3-110156"/>
    <x v="258"/>
    <d v="2013-11-25T00:00:00"/>
    <s v="Standard Class"/>
    <x v="13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3-110156"/>
    <x v="258"/>
    <d v="2013-11-25T00:00:00"/>
    <s v="Standard Class"/>
    <x v="13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3-110156"/>
    <x v="258"/>
    <d v="2013-11-25T00:00:00"/>
    <s v="Standard Class"/>
    <x v="13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3-110156"/>
    <x v="258"/>
    <d v="2013-11-25T00:00:00"/>
    <s v="Standard Class"/>
    <x v="13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3-110156"/>
    <x v="258"/>
    <d v="2013-11-25T00:00:00"/>
    <s v="Standard Class"/>
    <x v="13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3-110156"/>
    <x v="258"/>
    <d v="2013-11-25T00:00:00"/>
    <s v="Standard Class"/>
    <x v="13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3-110156"/>
    <x v="258"/>
    <d v="2013-11-25T00:00:00"/>
    <s v="Standard Class"/>
    <x v="13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4-140585"/>
    <x v="404"/>
    <d v="2014-12-24T00:00:00"/>
    <s v="Second Class"/>
    <x v="154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4-140585"/>
    <x v="404"/>
    <d v="2014-12-24T00:00:00"/>
    <s v="Second Class"/>
    <x v="154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4-140585"/>
    <x v="404"/>
    <d v="2014-12-24T00:00:00"/>
    <s v="Second Class"/>
    <x v="154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3-144855"/>
    <x v="405"/>
    <d v="2013-07-25T00:00:00"/>
    <s v="Second Class"/>
    <x v="393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2-142755"/>
    <x v="406"/>
    <d v="2012-09-08T00:00:00"/>
    <s v="Standard Class"/>
    <x v="394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2-142755"/>
    <x v="406"/>
    <d v="2012-09-08T00:00:00"/>
    <s v="Standard Class"/>
    <x v="394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2-142755"/>
    <x v="406"/>
    <d v="2012-09-08T00:00:00"/>
    <s v="Standard Class"/>
    <x v="394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2-142755"/>
    <x v="406"/>
    <d v="2012-09-08T00:00:00"/>
    <s v="Standard Class"/>
    <x v="394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1-147627"/>
    <x v="407"/>
    <d v="2011-01-27T00:00:00"/>
    <s v="Standard Class"/>
    <x v="332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1-147627"/>
    <x v="407"/>
    <d v="2011-01-27T00:00:00"/>
    <s v="Standard Class"/>
    <x v="332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1-147627"/>
    <x v="407"/>
    <d v="2011-01-27T00:00:00"/>
    <s v="Standard Class"/>
    <x v="332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1-147627"/>
    <x v="407"/>
    <d v="2011-01-27T00:00:00"/>
    <s v="Standard Class"/>
    <x v="332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1-147627"/>
    <x v="407"/>
    <d v="2011-01-27T00:00:00"/>
    <s v="Standard Class"/>
    <x v="332"/>
    <s v="Hunter Lopez"/>
    <s v="Consumer"/>
    <s v="United States"/>
    <s v="Jonesboro"/>
    <s v="Arkansas"/>
    <n v="72401"/>
    <s v="South"/>
    <s v="OFF-EN-10001539"/>
    <s v="Office Supplies"/>
    <s v="Envelopes"/>
    <s v="Staples"/>
    <n v="23.34"/>
    <n v="3"/>
    <n v="0"/>
    <n v="10.969799999999999"/>
  </r>
  <r>
    <n v="1127"/>
    <s v="US-2011-147627"/>
    <x v="407"/>
    <d v="2011-01-27T00:00:00"/>
    <s v="Standard Class"/>
    <x v="332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2-105970"/>
    <x v="56"/>
    <d v="2012-03-07T00:00:00"/>
    <s v="Standard Class"/>
    <x v="5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2-105970"/>
    <x v="56"/>
    <d v="2012-03-07T00:00:00"/>
    <s v="Standard Class"/>
    <x v="5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3-112102"/>
    <x v="408"/>
    <d v="2013-04-17T00:00:00"/>
    <s v="Standard Class"/>
    <x v="2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3-112102"/>
    <x v="408"/>
    <d v="2013-04-17T00:00:00"/>
    <s v="Standard Class"/>
    <x v="2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3-112102"/>
    <x v="408"/>
    <d v="2013-04-17T00:00:00"/>
    <s v="Standard Class"/>
    <x v="2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3-114776"/>
    <x v="409"/>
    <d v="2013-12-08T00:00:00"/>
    <s v="First Class"/>
    <x v="55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3-134908"/>
    <x v="410"/>
    <d v="2013-06-10T00:00:00"/>
    <s v="Standard Class"/>
    <x v="185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3-134908"/>
    <x v="410"/>
    <d v="2013-06-10T00:00:00"/>
    <s v="Standard Class"/>
    <x v="185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3-148803"/>
    <x v="25"/>
    <d v="2013-12-12T00:00:00"/>
    <s v="Same Day"/>
    <x v="23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3-152170"/>
    <x v="396"/>
    <d v="2013-11-16T00:00:00"/>
    <s v="Second Class"/>
    <x v="39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3-152170"/>
    <x v="396"/>
    <d v="2013-11-16T00:00:00"/>
    <s v="Second Class"/>
    <x v="39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3-152170"/>
    <x v="396"/>
    <d v="2013-11-16T00:00:00"/>
    <s v="Second Class"/>
    <x v="39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3-152170"/>
    <x v="396"/>
    <d v="2013-11-16T00:00:00"/>
    <s v="Second Class"/>
    <x v="39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3-152170"/>
    <x v="396"/>
    <d v="2013-11-16T00:00:00"/>
    <s v="Second Class"/>
    <x v="39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1-146969"/>
    <x v="411"/>
    <d v="2011-10-03T00:00:00"/>
    <s v="Standard Class"/>
    <x v="27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1-146969"/>
    <x v="411"/>
    <d v="2011-10-03T00:00:00"/>
    <s v="Standard Class"/>
    <x v="27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1-146969"/>
    <x v="411"/>
    <d v="2011-10-03T00:00:00"/>
    <s v="Standard Class"/>
    <x v="27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1-146969"/>
    <x v="411"/>
    <d v="2011-10-03T00:00:00"/>
    <s v="Standard Class"/>
    <x v="27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1-146969"/>
    <x v="411"/>
    <d v="2011-10-03T00:00:00"/>
    <s v="Standard Class"/>
    <x v="27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2-112452"/>
    <x v="388"/>
    <d v="2012-04-04T00:00:00"/>
    <s v="Same Day"/>
    <x v="396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2-112452"/>
    <x v="388"/>
    <d v="2012-04-04T00:00:00"/>
    <s v="Same Day"/>
    <x v="396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2-112452"/>
    <x v="388"/>
    <d v="2012-04-04T00:00:00"/>
    <s v="Same Day"/>
    <x v="396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2-112452"/>
    <x v="388"/>
    <d v="2012-04-04T00:00:00"/>
    <s v="Same Day"/>
    <x v="396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2-112452"/>
    <x v="388"/>
    <d v="2012-04-04T00:00:00"/>
    <s v="Same Day"/>
    <x v="396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2-113971"/>
    <x v="412"/>
    <d v="2012-05-14T00:00:00"/>
    <s v="Standard Class"/>
    <x v="118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4-160395"/>
    <x v="413"/>
    <d v="2014-01-07T00:00:00"/>
    <s v="Standard Class"/>
    <x v="126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4-160395"/>
    <x v="413"/>
    <d v="2014-01-07T00:00:00"/>
    <s v="Standard Class"/>
    <x v="126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1-136567"/>
    <x v="414"/>
    <d v="2011-12-21T00:00:00"/>
    <s v="First Class"/>
    <x v="390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1-136567"/>
    <x v="414"/>
    <d v="2011-12-21T00:00:00"/>
    <s v="First Class"/>
    <x v="390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1-136567"/>
    <x v="414"/>
    <d v="2011-12-21T00:00:00"/>
    <s v="First Class"/>
    <x v="390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1-136567"/>
    <x v="414"/>
    <d v="2011-12-21T00:00:00"/>
    <s v="First Class"/>
    <x v="390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3-149314"/>
    <x v="415"/>
    <d v="2013-07-08T00:00:00"/>
    <s v="Second Class"/>
    <x v="334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4-147039"/>
    <x v="222"/>
    <d v="2014-07-05T00:00:00"/>
    <s v="Standard Class"/>
    <x v="397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4-147039"/>
    <x v="222"/>
    <d v="2014-07-05T00:00:00"/>
    <s v="Standard Class"/>
    <x v="397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1-126522"/>
    <x v="416"/>
    <d v="2011-09-05T00:00:00"/>
    <s v="Second Class"/>
    <x v="398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1-127964"/>
    <x v="223"/>
    <d v="2011-03-08T00:00:00"/>
    <s v="Standard Class"/>
    <x v="399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1-127964"/>
    <x v="223"/>
    <d v="2011-03-08T00:00:00"/>
    <s v="Standard Class"/>
    <x v="399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1-127964"/>
    <x v="223"/>
    <d v="2011-03-08T00:00:00"/>
    <s v="Standard Class"/>
    <x v="399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1-117709"/>
    <x v="417"/>
    <d v="2011-05-08T00:00:00"/>
    <s v="Standard Class"/>
    <x v="40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2-125416"/>
    <x v="121"/>
    <d v="2012-11-02T00:00:00"/>
    <s v="Same Day"/>
    <x v="11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4-145226"/>
    <x v="166"/>
    <d v="2014-12-11T00:00:00"/>
    <s v="Second Class"/>
    <x v="111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4-145226"/>
    <x v="166"/>
    <d v="2014-12-11T00:00:00"/>
    <s v="Second Class"/>
    <x v="111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4-145226"/>
    <x v="166"/>
    <d v="2014-12-11T00:00:00"/>
    <s v="Second Class"/>
    <x v="111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4-145226"/>
    <x v="166"/>
    <d v="2014-12-11T00:00:00"/>
    <s v="Second Class"/>
    <x v="111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1-100279"/>
    <x v="418"/>
    <d v="2011-03-14T00:00:00"/>
    <s v="Standard Class"/>
    <x v="349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1-158064"/>
    <x v="419"/>
    <d v="2011-04-25T00:00:00"/>
    <s v="Standard Class"/>
    <x v="211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2-104430"/>
    <x v="420"/>
    <d v="2012-10-26T00:00:00"/>
    <s v="Standard Class"/>
    <x v="299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2-132080"/>
    <x v="421"/>
    <d v="2012-08-25T00:00:00"/>
    <s v="First Class"/>
    <x v="317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3-161207"/>
    <x v="48"/>
    <d v="2013-09-04T00:00:00"/>
    <s v="Standard Class"/>
    <x v="144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1-120243"/>
    <x v="422"/>
    <d v="2011-12-30T00:00:00"/>
    <s v="Second Class"/>
    <x v="401"/>
    <s v="Alyssa Tate"/>
    <s v="Home Office"/>
    <s v="United States"/>
    <s v="Los Angeles"/>
    <s v="California"/>
    <n v="90004"/>
    <s v="West"/>
    <s v="OFF-LA-10004425"/>
    <s v="Office Supplies"/>
    <s v="Labels"/>
    <s v="Staples"/>
    <n v="11.56"/>
    <n v="4"/>
    <n v="0"/>
    <n v="5.4332000000000003"/>
  </r>
  <r>
    <n v="1178"/>
    <s v="CA-2013-113621"/>
    <x v="49"/>
    <d v="2013-12-06T00:00:00"/>
    <s v="Standard Class"/>
    <x v="32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3-113621"/>
    <x v="49"/>
    <d v="2013-12-06T00:00:00"/>
    <s v="Standard Class"/>
    <x v="32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3-168081"/>
    <x v="423"/>
    <d v="2013-04-28T00:00:00"/>
    <s v="Second Class"/>
    <x v="402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1-128146"/>
    <x v="261"/>
    <d v="2011-06-25T00:00:00"/>
    <s v="Standard Class"/>
    <x v="72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1-128146"/>
    <x v="261"/>
    <d v="2011-06-25T00:00:00"/>
    <s v="Standard Class"/>
    <x v="72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4-138779"/>
    <x v="424"/>
    <d v="2014-01-16T00:00:00"/>
    <s v="First Class"/>
    <x v="262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4-138779"/>
    <x v="424"/>
    <d v="2014-01-16T00:00:00"/>
    <s v="First Class"/>
    <x v="262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1-127131"/>
    <x v="156"/>
    <d v="2011-11-30T00:00:00"/>
    <s v="Standard Class"/>
    <x v="403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1-127131"/>
    <x v="156"/>
    <d v="2011-11-30T00:00:00"/>
    <s v="Standard Class"/>
    <x v="403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1-127131"/>
    <x v="156"/>
    <d v="2011-11-30T00:00:00"/>
    <s v="Standard Class"/>
    <x v="403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1-127131"/>
    <x v="156"/>
    <d v="2011-11-30T00:00:00"/>
    <s v="Standard Class"/>
    <x v="403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4-117212"/>
    <x v="425"/>
    <d v="2014-03-01T00:00:00"/>
    <s v="Second Class"/>
    <x v="404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4-117212"/>
    <x v="425"/>
    <d v="2014-03-01T00:00:00"/>
    <s v="Second Class"/>
    <x v="404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4-117212"/>
    <x v="425"/>
    <d v="2014-03-01T00:00:00"/>
    <s v="Second Class"/>
    <x v="404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4-117212"/>
    <x v="425"/>
    <d v="2014-03-01T00:00:00"/>
    <s v="Second Class"/>
    <x v="404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4-117212"/>
    <x v="425"/>
    <d v="2014-03-01T00:00:00"/>
    <s v="Second Class"/>
    <x v="404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2-130519"/>
    <x v="426"/>
    <d v="2012-09-15T00:00:00"/>
    <s v="Same Day"/>
    <x v="243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2-130519"/>
    <x v="426"/>
    <d v="2012-09-15T00:00:00"/>
    <s v="Same Day"/>
    <x v="243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2-130519"/>
    <x v="426"/>
    <d v="2012-09-15T00:00:00"/>
    <s v="Same Day"/>
    <x v="243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2-130519"/>
    <x v="426"/>
    <d v="2012-09-15T00:00:00"/>
    <s v="Same Day"/>
    <x v="243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3-130946"/>
    <x v="143"/>
    <d v="2013-04-13T00:00:00"/>
    <s v="Standard Class"/>
    <x v="233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3-130946"/>
    <x v="143"/>
    <d v="2013-04-13T00:00:00"/>
    <s v="Standard Class"/>
    <x v="233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3-130946"/>
    <x v="143"/>
    <d v="2013-04-13T00:00:00"/>
    <s v="Standard Class"/>
    <x v="233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3-114727"/>
    <x v="427"/>
    <d v="2013-07-25T00:00:00"/>
    <s v="Standard Class"/>
    <x v="322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3-114727"/>
    <x v="427"/>
    <d v="2013-07-25T00:00:00"/>
    <s v="Standard Class"/>
    <x v="322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3-114727"/>
    <x v="427"/>
    <d v="2013-07-25T00:00:00"/>
    <s v="Standard Class"/>
    <x v="322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3-114727"/>
    <x v="427"/>
    <d v="2013-07-25T00:00:00"/>
    <s v="Standard Class"/>
    <x v="322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3-114727"/>
    <x v="427"/>
    <d v="2013-07-25T00:00:00"/>
    <s v="Standard Class"/>
    <x v="322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4-133235"/>
    <x v="378"/>
    <d v="2014-08-05T00:00:00"/>
    <s v="First Class"/>
    <x v="405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3-137050"/>
    <x v="216"/>
    <d v="2013-07-19T00:00:00"/>
    <s v="Second Class"/>
    <x v="406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3-137050"/>
    <x v="216"/>
    <d v="2013-07-19T00:00:00"/>
    <s v="Second Class"/>
    <x v="406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3-137050"/>
    <x v="216"/>
    <d v="2013-07-19T00:00:00"/>
    <s v="Second Class"/>
    <x v="406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3-137050"/>
    <x v="216"/>
    <d v="2013-07-19T00:00:00"/>
    <s v="Second Class"/>
    <x v="406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3-137050"/>
    <x v="216"/>
    <d v="2013-07-19T00:00:00"/>
    <s v="Second Class"/>
    <x v="406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3-137050"/>
    <x v="216"/>
    <d v="2013-07-19T00:00:00"/>
    <s v="Second Class"/>
    <x v="406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4-118087"/>
    <x v="428"/>
    <d v="2014-09-14T00:00:00"/>
    <s v="Standard Class"/>
    <x v="407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4-118087"/>
    <x v="428"/>
    <d v="2014-09-14T00:00:00"/>
    <s v="Standard Class"/>
    <x v="407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4-118087"/>
    <x v="428"/>
    <d v="2014-09-14T00:00:00"/>
    <s v="Standard Class"/>
    <x v="407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4-118087"/>
    <x v="428"/>
    <d v="2014-09-14T00:00:00"/>
    <s v="Standard Class"/>
    <x v="407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4-118087"/>
    <x v="428"/>
    <d v="2014-09-14T00:00:00"/>
    <s v="Standard Class"/>
    <x v="407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4-118087"/>
    <x v="428"/>
    <d v="2014-09-14T00:00:00"/>
    <s v="Standard Class"/>
    <x v="407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4-118087"/>
    <x v="428"/>
    <d v="2014-09-14T00:00:00"/>
    <s v="Standard Class"/>
    <x v="407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4-118087"/>
    <x v="428"/>
    <d v="2014-09-14T00:00:00"/>
    <s v="Standard Class"/>
    <x v="407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1-110184"/>
    <x v="136"/>
    <d v="2011-07-16T00:00:00"/>
    <s v="Standard Class"/>
    <x v="408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1-110184"/>
    <x v="136"/>
    <d v="2011-07-16T00:00:00"/>
    <s v="Standard Class"/>
    <x v="408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3-126004"/>
    <x v="429"/>
    <d v="2013-12-06T00:00:00"/>
    <s v="First Class"/>
    <x v="78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3-126004"/>
    <x v="429"/>
    <d v="2013-12-06T00:00:00"/>
    <s v="First Class"/>
    <x v="78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3-126004"/>
    <x v="429"/>
    <d v="2013-12-06T00:00:00"/>
    <s v="First Class"/>
    <x v="78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3-126004"/>
    <x v="429"/>
    <d v="2013-12-06T00:00:00"/>
    <s v="First Class"/>
    <x v="78"/>
    <s v="Becky Martin"/>
    <s v="Consumer"/>
    <s v="United States"/>
    <s v="New York City"/>
    <s v="New York"/>
    <n v="10024"/>
    <s v="East"/>
    <s v="OFF-PA-10001685"/>
    <s v="Office Supplies"/>
    <s v="Paper"/>
    <s v="Staples"/>
    <n v="40.56"/>
    <n v="4"/>
    <n v="0"/>
    <n v="19.874400000000001"/>
  </r>
  <r>
    <n v="1227"/>
    <s v="CA-2013-126004"/>
    <x v="429"/>
    <d v="2013-12-06T00:00:00"/>
    <s v="First Class"/>
    <x v="78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3-126004"/>
    <x v="429"/>
    <d v="2013-12-06T00:00:00"/>
    <s v="First Class"/>
    <x v="78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4-100013"/>
    <x v="44"/>
    <d v="2014-11-12T00:00:00"/>
    <s v="Standard Class"/>
    <x v="233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4-100013"/>
    <x v="44"/>
    <d v="2014-11-12T00:00:00"/>
    <s v="Standard Class"/>
    <x v="233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4-100013"/>
    <x v="44"/>
    <d v="2014-11-12T00:00:00"/>
    <s v="Standard Class"/>
    <x v="233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2-132570"/>
    <x v="89"/>
    <d v="2012-11-02T00:00:00"/>
    <s v="Second Class"/>
    <x v="409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2-132570"/>
    <x v="89"/>
    <d v="2012-11-02T00:00:00"/>
    <s v="Second Class"/>
    <x v="409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3-153682"/>
    <x v="198"/>
    <d v="2013-06-02T00:00:00"/>
    <s v="First Class"/>
    <x v="410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3-144344"/>
    <x v="99"/>
    <d v="2013-10-29T00:00:00"/>
    <s v="Same Day"/>
    <x v="31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3-144344"/>
    <x v="99"/>
    <d v="2013-10-29T00:00:00"/>
    <s v="Same Day"/>
    <x v="31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3-144344"/>
    <x v="99"/>
    <d v="2013-10-29T00:00:00"/>
    <s v="Same Day"/>
    <x v="31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3-144344"/>
    <x v="99"/>
    <d v="2013-10-29T00:00:00"/>
    <s v="Same Day"/>
    <x v="31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1-127012"/>
    <x v="430"/>
    <d v="2011-08-15T00:00:00"/>
    <s v="Standard Class"/>
    <x v="411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1-127012"/>
    <x v="430"/>
    <d v="2011-08-15T00:00:00"/>
    <s v="Standard Class"/>
    <x v="411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1-127012"/>
    <x v="430"/>
    <d v="2011-08-15T00:00:00"/>
    <s v="Standard Class"/>
    <x v="411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3-128727"/>
    <x v="48"/>
    <d v="2013-09-05T00:00:00"/>
    <s v="Standard Class"/>
    <x v="246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3-162859"/>
    <x v="431"/>
    <d v="2013-02-22T00:00:00"/>
    <s v="Standard Class"/>
    <x v="31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3-162859"/>
    <x v="431"/>
    <d v="2013-02-22T00:00:00"/>
    <s v="Standard Class"/>
    <x v="31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4-133641"/>
    <x v="304"/>
    <d v="2014-05-22T00:00:00"/>
    <s v="Standard Class"/>
    <x v="412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1-168494"/>
    <x v="432"/>
    <d v="2011-12-14T00:00:00"/>
    <s v="Second Class"/>
    <x v="413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1-168494"/>
    <x v="432"/>
    <d v="2011-12-14T00:00:00"/>
    <s v="Second Class"/>
    <x v="413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1-168494"/>
    <x v="432"/>
    <d v="2011-12-14T00:00:00"/>
    <s v="Second Class"/>
    <x v="413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4-115602"/>
    <x v="404"/>
    <d v="2014-12-25T00:00:00"/>
    <s v="Standard Class"/>
    <x v="264"/>
    <s v="Doug Jacobs"/>
    <s v="Consumer"/>
    <s v="United States"/>
    <s v="New York City"/>
    <s v="New York"/>
    <n v="10009"/>
    <s v="East"/>
    <s v="OFF-AR-10002280"/>
    <s v="Office Supplies"/>
    <s v="Art"/>
    <s v="Staples"/>
    <n v="38.82"/>
    <n v="6"/>
    <n v="0"/>
    <n v="17.468999999999998"/>
  </r>
  <r>
    <n v="1250"/>
    <s v="CA-2014-115602"/>
    <x v="404"/>
    <d v="2014-12-25T00:00:00"/>
    <s v="Standard Class"/>
    <x v="264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4-115602"/>
    <x v="404"/>
    <d v="2014-12-25T00:00:00"/>
    <s v="Standard Class"/>
    <x v="264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4-115602"/>
    <x v="404"/>
    <d v="2014-12-25T00:00:00"/>
    <s v="Standard Class"/>
    <x v="264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2-154956"/>
    <x v="433"/>
    <d v="2012-07-09T00:00:00"/>
    <s v="Standard Class"/>
    <x v="5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4-144638"/>
    <x v="434"/>
    <d v="2014-03-15T00:00:00"/>
    <s v="Standard Class"/>
    <x v="414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4-144638"/>
    <x v="434"/>
    <d v="2014-03-15T00:00:00"/>
    <s v="Standard Class"/>
    <x v="414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4-144638"/>
    <x v="434"/>
    <d v="2014-03-15T00:00:00"/>
    <s v="Standard Class"/>
    <x v="414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4-144638"/>
    <x v="434"/>
    <d v="2014-03-15T00:00:00"/>
    <s v="Standard Class"/>
    <x v="414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3-168620"/>
    <x v="435"/>
    <d v="2013-12-29T00:00:00"/>
    <s v="Second Class"/>
    <x v="176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3-168620"/>
    <x v="435"/>
    <d v="2013-12-29T00:00:00"/>
    <s v="Second Class"/>
    <x v="176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3-168620"/>
    <x v="435"/>
    <d v="2013-12-29T00:00:00"/>
    <s v="Second Class"/>
    <x v="176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4-117079"/>
    <x v="436"/>
    <d v="2014-10-28T00:00:00"/>
    <s v="Standard Class"/>
    <x v="415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3-144393"/>
    <x v="99"/>
    <d v="2013-11-05T00:00:00"/>
    <s v="Standard Class"/>
    <x v="416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4-105053"/>
    <x v="437"/>
    <d v="2014-07-10T00:00:00"/>
    <s v="Second Class"/>
    <x v="394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3-155992"/>
    <x v="393"/>
    <d v="2013-10-03T00:00:00"/>
    <s v="First Class"/>
    <x v="417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3-155992"/>
    <x v="393"/>
    <d v="2013-10-03T00:00:00"/>
    <s v="First Class"/>
    <x v="417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4-110380"/>
    <x v="264"/>
    <d v="2014-09-08T00:00:00"/>
    <s v="Standard Class"/>
    <x v="418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1-167738"/>
    <x v="163"/>
    <d v="2011-12-29T00:00:00"/>
    <s v="Standard Class"/>
    <x v="36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1-167738"/>
    <x v="163"/>
    <d v="2011-12-29T00:00:00"/>
    <s v="Standard Class"/>
    <x v="36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4-121412"/>
    <x v="397"/>
    <d v="2014-09-28T00:00:00"/>
    <s v="Standard Class"/>
    <x v="410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4-100426"/>
    <x v="400"/>
    <d v="2014-06-09T00:00:00"/>
    <s v="Standard Class"/>
    <x v="419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3-103646"/>
    <x v="438"/>
    <d v="2013-04-27T00:00:00"/>
    <s v="Standard Class"/>
    <x v="259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3-103646"/>
    <x v="438"/>
    <d v="2013-04-27T00:00:00"/>
    <s v="Standard Class"/>
    <x v="259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3-103646"/>
    <x v="438"/>
    <d v="2013-04-27T00:00:00"/>
    <s v="Standard Class"/>
    <x v="259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3-119186"/>
    <x v="439"/>
    <d v="2013-05-27T00:00:00"/>
    <s v="Same Day"/>
    <x v="384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3-119186"/>
    <x v="439"/>
    <d v="2013-05-27T00:00:00"/>
    <s v="Same Day"/>
    <x v="384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3-119186"/>
    <x v="439"/>
    <d v="2013-05-27T00:00:00"/>
    <s v="Same Day"/>
    <x v="384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3-119186"/>
    <x v="439"/>
    <d v="2013-05-27T00:00:00"/>
    <s v="Same Day"/>
    <x v="384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3-148698"/>
    <x v="440"/>
    <d v="2013-05-08T00:00:00"/>
    <s v="Standard Class"/>
    <x v="42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1-163293"/>
    <x v="78"/>
    <d v="2011-09-11T00:00:00"/>
    <s v="First Class"/>
    <x v="346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1-163293"/>
    <x v="78"/>
    <d v="2011-09-11T00:00:00"/>
    <s v="First Class"/>
    <x v="346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3-160815"/>
    <x v="64"/>
    <d v="2013-09-07T00:00:00"/>
    <s v="First Class"/>
    <x v="309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4-122154"/>
    <x v="359"/>
    <d v="2014-04-12T00:00:00"/>
    <s v="First Class"/>
    <x v="193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4-122154"/>
    <x v="359"/>
    <d v="2014-04-12T00:00:00"/>
    <s v="First Class"/>
    <x v="193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4-122154"/>
    <x v="359"/>
    <d v="2014-04-12T00:00:00"/>
    <s v="First Class"/>
    <x v="193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2-149692"/>
    <x v="401"/>
    <d v="2012-12-12T00:00:00"/>
    <s v="Standard Class"/>
    <x v="147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3-119445"/>
    <x v="190"/>
    <d v="2013-07-04T00:00:00"/>
    <s v="Standard Class"/>
    <x v="421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2-124268"/>
    <x v="433"/>
    <d v="2012-07-08T00:00:00"/>
    <s v="Standard Class"/>
    <x v="57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3-154711"/>
    <x v="441"/>
    <d v="2013-11-27T00:00:00"/>
    <s v="Standard Class"/>
    <x v="422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3-154711"/>
    <x v="441"/>
    <d v="2013-11-27T00:00:00"/>
    <s v="Standard Class"/>
    <x v="422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3-154711"/>
    <x v="441"/>
    <d v="2013-11-27T00:00:00"/>
    <s v="Standard Class"/>
    <x v="422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3-163384"/>
    <x v="338"/>
    <d v="2013-11-13T00:00:00"/>
    <s v="First Class"/>
    <x v="254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3-163384"/>
    <x v="338"/>
    <d v="2013-11-13T00:00:00"/>
    <s v="First Class"/>
    <x v="254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2-101707"/>
    <x v="375"/>
    <d v="2012-09-01T00:00:00"/>
    <s v="Standard Class"/>
    <x v="58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2-101707"/>
    <x v="375"/>
    <d v="2012-09-01T00:00:00"/>
    <s v="Standard Class"/>
    <x v="58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2-101707"/>
    <x v="375"/>
    <d v="2012-09-01T00:00:00"/>
    <s v="Standard Class"/>
    <x v="58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2-138898"/>
    <x v="442"/>
    <d v="2012-05-29T00:00:00"/>
    <s v="Standard Class"/>
    <x v="423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4-115427"/>
    <x v="247"/>
    <d v="2015-01-04T00:00:00"/>
    <s v="Standard Class"/>
    <x v="424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4-115427"/>
    <x v="247"/>
    <d v="2015-01-04T00:00:00"/>
    <s v="Standard Class"/>
    <x v="424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3-134425"/>
    <x v="16"/>
    <d v="2013-12-13T00:00:00"/>
    <s v="Second Class"/>
    <x v="42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2-121391"/>
    <x v="242"/>
    <d v="2012-10-07T00:00:00"/>
    <s v="First Class"/>
    <x v="397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3-137043"/>
    <x v="443"/>
    <d v="2013-12-26T00:00:00"/>
    <s v="Second Class"/>
    <x v="95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3-137043"/>
    <x v="443"/>
    <d v="2013-12-26T00:00:00"/>
    <s v="Second Class"/>
    <x v="95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2-115847"/>
    <x v="444"/>
    <d v="2012-09-24T00:00:00"/>
    <s v="Second Class"/>
    <x v="426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4-126179"/>
    <x v="445"/>
    <d v="2014-07-08T00:00:00"/>
    <s v="Standard Class"/>
    <x v="427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4-126179"/>
    <x v="445"/>
    <d v="2014-07-08T00:00:00"/>
    <s v="Standard Class"/>
    <x v="427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3-101966"/>
    <x v="216"/>
    <d v="2013-07-17T00:00:00"/>
    <s v="Second Class"/>
    <x v="298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3-141397"/>
    <x v="23"/>
    <d v="2013-06-22T00:00:00"/>
    <s v="First Class"/>
    <x v="116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3-141397"/>
    <x v="23"/>
    <d v="2013-06-22T00:00:00"/>
    <s v="First Class"/>
    <x v="116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3-141397"/>
    <x v="23"/>
    <d v="2013-06-22T00:00:00"/>
    <s v="First Class"/>
    <x v="116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3-141397"/>
    <x v="23"/>
    <d v="2013-06-22T00:00:00"/>
    <s v="First Class"/>
    <x v="116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3-141397"/>
    <x v="23"/>
    <d v="2013-06-22T00:00:00"/>
    <s v="First Class"/>
    <x v="116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3-141082"/>
    <x v="10"/>
    <d v="2013-12-14T00:00:00"/>
    <s v="Standard Class"/>
    <x v="248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3-141082"/>
    <x v="10"/>
    <d v="2013-12-14T00:00:00"/>
    <s v="Standard Class"/>
    <x v="248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3-134488"/>
    <x v="446"/>
    <d v="2013-10-02T00:00:00"/>
    <s v="Standard Class"/>
    <x v="7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3-145919"/>
    <x v="122"/>
    <d v="2013-12-24T00:00:00"/>
    <s v="Standard Class"/>
    <x v="428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3-145919"/>
    <x v="122"/>
    <d v="2013-12-24T00:00:00"/>
    <s v="Standard Class"/>
    <x v="428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3-145919"/>
    <x v="122"/>
    <d v="2013-12-24T00:00:00"/>
    <s v="Standard Class"/>
    <x v="428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4-157651"/>
    <x v="389"/>
    <d v="2014-12-15T00:00:00"/>
    <s v="Standard Class"/>
    <x v="66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1-160773"/>
    <x v="268"/>
    <d v="2011-07-05T00:00:00"/>
    <s v="Standard Class"/>
    <x v="429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1-160773"/>
    <x v="268"/>
    <d v="2011-07-05T00:00:00"/>
    <s v="Standard Class"/>
    <x v="429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4-167703"/>
    <x v="447"/>
    <d v="2014-02-09T00:00:00"/>
    <s v="Standard Class"/>
    <x v="430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4-167703"/>
    <x v="447"/>
    <d v="2014-02-09T00:00:00"/>
    <s v="Standard Class"/>
    <x v="430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4-121804"/>
    <x v="448"/>
    <d v="2014-03-09T00:00:00"/>
    <s v="Standard Class"/>
    <x v="431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4-162635"/>
    <x v="449"/>
    <d v="2014-10-11T00:00:00"/>
    <s v="First Class"/>
    <x v="432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1-107153"/>
    <x v="450"/>
    <d v="2011-10-03T00:00:00"/>
    <s v="Standard Class"/>
    <x v="433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1-117058"/>
    <x v="279"/>
    <d v="2011-05-30T00:00:00"/>
    <s v="First Class"/>
    <x v="97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2-120439"/>
    <x v="451"/>
    <d v="2012-06-18T00:00:00"/>
    <s v="Standard Class"/>
    <x v="57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3-128258"/>
    <x v="452"/>
    <d v="2013-04-02T00:00:00"/>
    <s v="First Class"/>
    <x v="434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4-106033"/>
    <x v="453"/>
    <d v="2014-10-19T00:00:00"/>
    <s v="Second Class"/>
    <x v="435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3-142762"/>
    <x v="454"/>
    <d v="2013-05-28T00:00:00"/>
    <s v="Standard Class"/>
    <x v="436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4-127705"/>
    <x v="455"/>
    <d v="2014-06-07T00:00:00"/>
    <s v="Standard Class"/>
    <x v="437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4-127705"/>
    <x v="455"/>
    <d v="2014-06-07T00:00:00"/>
    <s v="Standard Class"/>
    <x v="437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1-122567"/>
    <x v="456"/>
    <d v="2011-02-22T00:00:00"/>
    <s v="Standard Class"/>
    <x v="438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1-122567"/>
    <x v="456"/>
    <d v="2011-02-22T00:00:00"/>
    <s v="Standard Class"/>
    <x v="438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1-121664"/>
    <x v="457"/>
    <d v="2011-05-10T00:00:00"/>
    <s v="Standard Class"/>
    <x v="6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3-122133"/>
    <x v="458"/>
    <d v="2013-05-24T00:00:00"/>
    <s v="Standard Class"/>
    <x v="439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4-123281"/>
    <x v="459"/>
    <d v="2014-04-08T00:00:00"/>
    <s v="Standard Class"/>
    <x v="44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4-100524"/>
    <x v="185"/>
    <d v="2014-04-03T00:00:00"/>
    <s v="Second Class"/>
    <x v="441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4-100524"/>
    <x v="185"/>
    <d v="2014-04-03T00:00:00"/>
    <s v="Second Class"/>
    <x v="441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4-100524"/>
    <x v="185"/>
    <d v="2014-04-03T00:00:00"/>
    <s v="Second Class"/>
    <x v="441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4-113481"/>
    <x v="460"/>
    <d v="2014-01-05T00:00:00"/>
    <s v="First Class"/>
    <x v="442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4-113481"/>
    <x v="460"/>
    <d v="2014-01-05T00:00:00"/>
    <s v="First Class"/>
    <x v="442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4-113481"/>
    <x v="460"/>
    <d v="2014-01-05T00:00:00"/>
    <s v="First Class"/>
    <x v="442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2-131758"/>
    <x v="71"/>
    <d v="2012-06-01T00:00:00"/>
    <s v="Standard Class"/>
    <x v="41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2-131758"/>
    <x v="71"/>
    <d v="2012-06-01T00:00:00"/>
    <s v="Standard Class"/>
    <x v="41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1-118339"/>
    <x v="461"/>
    <d v="2011-03-24T00:00:00"/>
    <s v="Standard Class"/>
    <x v="202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1-118339"/>
    <x v="461"/>
    <d v="2011-03-24T00:00:00"/>
    <s v="Standard Class"/>
    <x v="202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1-118339"/>
    <x v="461"/>
    <d v="2011-03-24T00:00:00"/>
    <s v="Standard Class"/>
    <x v="202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1-118339"/>
    <x v="461"/>
    <d v="2011-03-24T00:00:00"/>
    <s v="Standard Class"/>
    <x v="202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1-118339"/>
    <x v="461"/>
    <d v="2011-03-24T00:00:00"/>
    <s v="Standard Class"/>
    <x v="202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1-153976"/>
    <x v="462"/>
    <d v="2011-10-08T00:00:00"/>
    <s v="Second Class"/>
    <x v="443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3-162901"/>
    <x v="463"/>
    <d v="2013-04-01T00:00:00"/>
    <s v="First Class"/>
    <x v="442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4-162978"/>
    <x v="464"/>
    <d v="2014-05-10T00:00:00"/>
    <s v="Standard Class"/>
    <x v="352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4-162978"/>
    <x v="464"/>
    <d v="2014-05-10T00:00:00"/>
    <s v="Standard Class"/>
    <x v="352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4-162978"/>
    <x v="464"/>
    <d v="2014-05-10T00:00:00"/>
    <s v="Standard Class"/>
    <x v="352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1-160444"/>
    <x v="260"/>
    <d v="2011-07-05T00:00:00"/>
    <s v="Same Day"/>
    <x v="419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1-160444"/>
    <x v="260"/>
    <d v="2011-07-05T00:00:00"/>
    <s v="Same Day"/>
    <x v="419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3-145247"/>
    <x v="465"/>
    <d v="2013-05-08T00:00:00"/>
    <s v="First Class"/>
    <x v="444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4-160045"/>
    <x v="466"/>
    <d v="2014-04-28T00:00:00"/>
    <s v="First Class"/>
    <x v="44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1-151925"/>
    <x v="467"/>
    <d v="2011-10-01T00:00:00"/>
    <s v="Second Class"/>
    <x v="446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4-125199"/>
    <x v="15"/>
    <d v="2014-10-26T00:00:00"/>
    <s v="Standard Class"/>
    <x v="447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4-125199"/>
    <x v="15"/>
    <d v="2014-10-26T00:00:00"/>
    <s v="Standard Class"/>
    <x v="447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4-125199"/>
    <x v="15"/>
    <d v="2014-10-26T00:00:00"/>
    <s v="Standard Class"/>
    <x v="447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4-155425"/>
    <x v="468"/>
    <d v="2014-11-12T00:00:00"/>
    <s v="First Class"/>
    <x v="448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4-155425"/>
    <x v="468"/>
    <d v="2014-11-12T00:00:00"/>
    <s v="First Class"/>
    <x v="448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4-155425"/>
    <x v="468"/>
    <d v="2014-11-12T00:00:00"/>
    <s v="First Class"/>
    <x v="448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4-155425"/>
    <x v="468"/>
    <d v="2014-11-12T00:00:00"/>
    <s v="First Class"/>
    <x v="448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4-155425"/>
    <x v="468"/>
    <d v="2014-11-12T00:00:00"/>
    <s v="First Class"/>
    <x v="448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4-133249"/>
    <x v="141"/>
    <d v="2014-07-12T00:00:00"/>
    <s v="First Class"/>
    <x v="449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2-103471"/>
    <x v="100"/>
    <d v="2012-12-28T00:00:00"/>
    <s v="Standard Class"/>
    <x v="439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2-103471"/>
    <x v="100"/>
    <d v="2012-12-28T00:00:00"/>
    <s v="Standard Class"/>
    <x v="439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4-136672"/>
    <x v="469"/>
    <d v="2014-03-13T00:00:00"/>
    <s v="Standard Class"/>
    <x v="45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1-157021"/>
    <x v="470"/>
    <d v="2011-04-06T00:00:00"/>
    <s v="Second Class"/>
    <x v="27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1-157021"/>
    <x v="470"/>
    <d v="2011-04-06T00:00:00"/>
    <s v="Second Class"/>
    <x v="27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2-120362"/>
    <x v="471"/>
    <d v="2012-09-19T00:00:00"/>
    <s v="Standard Class"/>
    <x v="244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1-126361"/>
    <x v="472"/>
    <d v="2011-08-09T00:00:00"/>
    <s v="Second Class"/>
    <x v="104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1-126361"/>
    <x v="472"/>
    <d v="2011-08-09T00:00:00"/>
    <s v="Second Class"/>
    <x v="104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1-126361"/>
    <x v="472"/>
    <d v="2011-08-09T00:00:00"/>
    <s v="Second Class"/>
    <x v="104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1-126361"/>
    <x v="472"/>
    <d v="2011-08-09T00:00:00"/>
    <s v="Second Class"/>
    <x v="104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1-126361"/>
    <x v="472"/>
    <d v="2011-08-09T00:00:00"/>
    <s v="Second Class"/>
    <x v="104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1-126361"/>
    <x v="472"/>
    <d v="2011-08-09T00:00:00"/>
    <s v="Second Class"/>
    <x v="104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3-100566"/>
    <x v="323"/>
    <d v="2013-09-10T00:00:00"/>
    <s v="Standard Class"/>
    <x v="451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3-108504"/>
    <x v="473"/>
    <d v="2013-02-05T00:00:00"/>
    <s v="Same Day"/>
    <x v="452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3-108504"/>
    <x v="473"/>
    <d v="2013-02-05T00:00:00"/>
    <s v="Same Day"/>
    <x v="452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3-108504"/>
    <x v="473"/>
    <d v="2013-02-05T00:00:00"/>
    <s v="Same Day"/>
    <x v="452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3-108504"/>
    <x v="473"/>
    <d v="2013-02-05T00:00:00"/>
    <s v="Same Day"/>
    <x v="452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3-108504"/>
    <x v="473"/>
    <d v="2013-02-05T00:00:00"/>
    <s v="Same Day"/>
    <x v="452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3-108504"/>
    <x v="473"/>
    <d v="2013-02-05T00:00:00"/>
    <s v="Same Day"/>
    <x v="452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3-108504"/>
    <x v="473"/>
    <d v="2013-02-05T00:00:00"/>
    <s v="Same Day"/>
    <x v="452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3-108504"/>
    <x v="473"/>
    <d v="2013-02-05T00:00:00"/>
    <s v="Same Day"/>
    <x v="452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3-108504"/>
    <x v="473"/>
    <d v="2013-02-05T00:00:00"/>
    <s v="Same Day"/>
    <x v="452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3-108504"/>
    <x v="473"/>
    <d v="2013-02-05T00:00:00"/>
    <s v="Same Day"/>
    <x v="452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3-108504"/>
    <x v="473"/>
    <d v="2013-02-05T00:00:00"/>
    <s v="Same Day"/>
    <x v="452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4-124828"/>
    <x v="445"/>
    <d v="2014-07-05T00:00:00"/>
    <s v="First Class"/>
    <x v="453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4-117247"/>
    <x v="449"/>
    <d v="2014-10-15T00:00:00"/>
    <s v="Standard Class"/>
    <x v="316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4-117247"/>
    <x v="449"/>
    <d v="2014-10-15T00:00:00"/>
    <s v="Standard Class"/>
    <x v="316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3-124485"/>
    <x v="390"/>
    <d v="2013-11-27T00:00:00"/>
    <s v="First Class"/>
    <x v="396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3-124485"/>
    <x v="390"/>
    <d v="2013-11-27T00:00:00"/>
    <s v="First Class"/>
    <x v="396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3-124485"/>
    <x v="390"/>
    <d v="2013-11-27T00:00:00"/>
    <s v="First Class"/>
    <x v="396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3-124485"/>
    <x v="390"/>
    <d v="2013-11-27T00:00:00"/>
    <s v="First Class"/>
    <x v="396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3-159212"/>
    <x v="474"/>
    <d v="2013-11-06T00:00:00"/>
    <s v="Standard Class"/>
    <x v="454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3-159212"/>
    <x v="474"/>
    <d v="2013-11-06T00:00:00"/>
    <s v="Standard Class"/>
    <x v="454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3-161396"/>
    <x v="475"/>
    <d v="2013-04-26T00:00:00"/>
    <s v="Standard Class"/>
    <x v="39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3-161396"/>
    <x v="475"/>
    <d v="2013-04-26T00:00:00"/>
    <s v="Standard Class"/>
    <x v="39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1-118486"/>
    <x v="322"/>
    <d v="2011-04-08T00:00:00"/>
    <s v="First Class"/>
    <x v="174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1-118486"/>
    <x v="322"/>
    <d v="2011-04-08T00:00:00"/>
    <s v="First Class"/>
    <x v="174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1-118486"/>
    <x v="322"/>
    <d v="2011-04-08T00:00:00"/>
    <s v="First Class"/>
    <x v="174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3-130407"/>
    <x v="476"/>
    <d v="2013-09-07T00:00:00"/>
    <s v="Standard Class"/>
    <x v="3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3-130407"/>
    <x v="476"/>
    <d v="2013-09-07T00:00:00"/>
    <s v="Standard Class"/>
    <x v="3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3-122245"/>
    <x v="477"/>
    <d v="2013-10-01T00:00:00"/>
    <s v="Standard Class"/>
    <x v="45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4-105144"/>
    <x v="259"/>
    <d v="2014-11-12T00:00:00"/>
    <s v="Standard Class"/>
    <x v="449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3-136329"/>
    <x v="478"/>
    <d v="2013-07-14T00:00:00"/>
    <s v="Standard Class"/>
    <x v="63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3-136329"/>
    <x v="478"/>
    <d v="2013-07-14T00:00:00"/>
    <s v="Standard Class"/>
    <x v="63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1-146640"/>
    <x v="479"/>
    <d v="2011-07-05T00:00:00"/>
    <s v="Standard Class"/>
    <x v="456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4-115994"/>
    <x v="480"/>
    <d v="2014-02-01T00:00:00"/>
    <s v="Second Class"/>
    <x v="457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4-115994"/>
    <x v="480"/>
    <d v="2014-02-01T00:00:00"/>
    <s v="Second Class"/>
    <x v="457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2-126697"/>
    <x v="481"/>
    <d v="2012-09-24T00:00:00"/>
    <s v="First Class"/>
    <x v="458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2-126697"/>
    <x v="481"/>
    <d v="2012-09-24T00:00:00"/>
    <s v="First Class"/>
    <x v="458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2-126697"/>
    <x v="481"/>
    <d v="2012-09-24T00:00:00"/>
    <s v="First Class"/>
    <x v="458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2-124800"/>
    <x v="120"/>
    <d v="2012-09-30T00:00:00"/>
    <s v="Standard Class"/>
    <x v="459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2-124800"/>
    <x v="120"/>
    <d v="2012-09-30T00:00:00"/>
    <s v="Standard Class"/>
    <x v="459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2-124800"/>
    <x v="120"/>
    <d v="2012-09-30T00:00:00"/>
    <s v="Standard Class"/>
    <x v="459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2-124800"/>
    <x v="120"/>
    <d v="2012-09-30T00:00:00"/>
    <s v="Standard Class"/>
    <x v="459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2-124800"/>
    <x v="120"/>
    <d v="2012-09-30T00:00:00"/>
    <s v="Standard Class"/>
    <x v="459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2-124800"/>
    <x v="120"/>
    <d v="2012-09-30T00:00:00"/>
    <s v="Standard Class"/>
    <x v="459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2-124800"/>
    <x v="120"/>
    <d v="2012-09-30T00:00:00"/>
    <s v="Standard Class"/>
    <x v="459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2-164448"/>
    <x v="89"/>
    <d v="2012-11-04T00:00:00"/>
    <s v="Second Class"/>
    <x v="460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2-164448"/>
    <x v="89"/>
    <d v="2012-11-04T00:00:00"/>
    <s v="Second Class"/>
    <x v="460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2-164448"/>
    <x v="89"/>
    <d v="2012-11-04T00:00:00"/>
    <s v="Second Class"/>
    <x v="460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2-164448"/>
    <x v="89"/>
    <d v="2012-11-04T00:00:00"/>
    <s v="Second Class"/>
    <x v="460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4-122700"/>
    <x v="200"/>
    <d v="2014-12-01T00:00:00"/>
    <s v="Standard Class"/>
    <x v="299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1-120768"/>
    <x v="174"/>
    <d v="2011-12-21T00:00:00"/>
    <s v="Second Class"/>
    <x v="5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1-120768"/>
    <x v="174"/>
    <d v="2011-12-21T00:00:00"/>
    <s v="Second Class"/>
    <x v="5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1-120768"/>
    <x v="174"/>
    <d v="2011-12-21T00:00:00"/>
    <s v="Second Class"/>
    <x v="5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3-153129"/>
    <x v="482"/>
    <d v="2013-12-31T00:00:00"/>
    <s v="Standard Class"/>
    <x v="224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4-106852"/>
    <x v="308"/>
    <d v="2014-06-28T00:00:00"/>
    <s v="Standard Class"/>
    <x v="461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4-106852"/>
    <x v="308"/>
    <d v="2014-06-28T00:00:00"/>
    <s v="Standard Class"/>
    <x v="461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2-139731"/>
    <x v="52"/>
    <d v="2012-10-15T00:00:00"/>
    <s v="Same Day"/>
    <x v="32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2-139731"/>
    <x v="52"/>
    <d v="2012-10-15T00:00:00"/>
    <s v="Same Day"/>
    <x v="32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4-122735"/>
    <x v="483"/>
    <d v="2014-04-16T00:00:00"/>
    <s v="Second Class"/>
    <x v="217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4-122735"/>
    <x v="483"/>
    <d v="2014-04-16T00:00:00"/>
    <s v="Second Class"/>
    <x v="217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4-128160"/>
    <x v="484"/>
    <d v="2014-12-25T00:00:00"/>
    <s v="Second Class"/>
    <x v="462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4-117695"/>
    <x v="485"/>
    <d v="2014-08-09T00:00:00"/>
    <s v="First Class"/>
    <x v="463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2-166135"/>
    <x v="486"/>
    <d v="2012-10-06T00:00:00"/>
    <s v="Standard Class"/>
    <x v="464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3-133725"/>
    <x v="454"/>
    <d v="2013-05-29T00:00:00"/>
    <s v="Standard Class"/>
    <x v="107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4-102337"/>
    <x v="487"/>
    <d v="2014-06-17T00:00:00"/>
    <s v="First Class"/>
    <x v="174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4-102337"/>
    <x v="487"/>
    <d v="2014-06-17T00:00:00"/>
    <s v="First Class"/>
    <x v="174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4-102337"/>
    <x v="487"/>
    <d v="2014-06-17T00:00:00"/>
    <s v="First Class"/>
    <x v="174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1-112564"/>
    <x v="488"/>
    <d v="2011-04-24T00:00:00"/>
    <s v="First Class"/>
    <x v="378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2-145821"/>
    <x v="489"/>
    <d v="2012-05-07T00:00:00"/>
    <s v="Standard Class"/>
    <x v="8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2-160150"/>
    <x v="490"/>
    <d v="2012-07-20T00:00:00"/>
    <s v="First Class"/>
    <x v="46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3-133711"/>
    <x v="491"/>
    <d v="2013-11-30T00:00:00"/>
    <s v="First Class"/>
    <x v="466"/>
    <s v="Mark Cousins"/>
    <s v="Corporate"/>
    <s v="United States"/>
    <s v="Mobile"/>
    <s v="Alabama"/>
    <n v="36608"/>
    <s v="South"/>
    <s v="OFF-PA-10001685"/>
    <s v="Office Supplies"/>
    <s v="Paper"/>
    <s v="Staples"/>
    <n v="70.98"/>
    <n v="7"/>
    <n v="0"/>
    <n v="34.780200000000001"/>
  </r>
  <r>
    <n v="1453"/>
    <s v="CA-2013-133711"/>
    <x v="491"/>
    <d v="2013-11-30T00:00:00"/>
    <s v="First Class"/>
    <x v="466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3-133711"/>
    <x v="491"/>
    <d v="2013-11-30T00:00:00"/>
    <s v="First Class"/>
    <x v="466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3-133711"/>
    <x v="491"/>
    <d v="2013-11-30T00:00:00"/>
    <s v="First Class"/>
    <x v="466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4-148474"/>
    <x v="492"/>
    <d v="2014-06-20T00:00:00"/>
    <s v="Standard Class"/>
    <x v="467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4-148474"/>
    <x v="492"/>
    <d v="2014-06-20T00:00:00"/>
    <s v="Standard Class"/>
    <x v="467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2-111297"/>
    <x v="493"/>
    <d v="2012-08-21T00:00:00"/>
    <s v="Standard Class"/>
    <x v="464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3-123722"/>
    <x v="477"/>
    <d v="2013-10-02T00:00:00"/>
    <s v="Standard Class"/>
    <x v="468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1-155271"/>
    <x v="417"/>
    <d v="2011-05-04T00:00:00"/>
    <s v="Same Day"/>
    <x v="4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2-119907"/>
    <x v="494"/>
    <d v="2012-12-08T00:00:00"/>
    <s v="Standard Class"/>
    <x v="95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3-128902"/>
    <x v="21"/>
    <d v="2013-03-16T00:00:00"/>
    <s v="Standard Class"/>
    <x v="469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3-152289"/>
    <x v="370"/>
    <d v="2013-08-29T00:00:00"/>
    <s v="First Class"/>
    <x v="18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3-152289"/>
    <x v="370"/>
    <d v="2013-08-29T00:00:00"/>
    <s v="First Class"/>
    <x v="18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3-104794"/>
    <x v="186"/>
    <d v="2013-12-20T00:00:00"/>
    <s v="First Class"/>
    <x v="470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1-151708"/>
    <x v="233"/>
    <d v="2011-08-14T00:00:00"/>
    <s v="Standard Class"/>
    <x v="93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1-151708"/>
    <x v="233"/>
    <d v="2011-08-14T00:00:00"/>
    <s v="Standard Class"/>
    <x v="93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2-100769"/>
    <x v="495"/>
    <d v="2012-05-16T00:00:00"/>
    <s v="Same Day"/>
    <x v="274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4-139199"/>
    <x v="34"/>
    <d v="2014-12-14T00:00:00"/>
    <s v="Standard Class"/>
    <x v="460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4-139199"/>
    <x v="34"/>
    <d v="2014-12-14T00:00:00"/>
    <s v="Standard Class"/>
    <x v="460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4-139199"/>
    <x v="34"/>
    <d v="2014-12-14T00:00:00"/>
    <s v="Standard Class"/>
    <x v="460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2-161466"/>
    <x v="496"/>
    <d v="2012-09-27T00:00:00"/>
    <s v="Second Class"/>
    <x v="21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4-164959"/>
    <x v="497"/>
    <d v="2014-07-16T00:00:00"/>
    <s v="Standard Class"/>
    <x v="471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2-105676"/>
    <x v="494"/>
    <d v="2012-12-02T00:00:00"/>
    <s v="Same Day"/>
    <x v="392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3-113138"/>
    <x v="258"/>
    <d v="2013-11-26T00:00:00"/>
    <s v="Standard Class"/>
    <x v="472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3-113138"/>
    <x v="258"/>
    <d v="2013-11-26T00:00:00"/>
    <s v="Standard Class"/>
    <x v="472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4-104955"/>
    <x v="498"/>
    <d v="2014-03-25T00:00:00"/>
    <s v="Standard Class"/>
    <x v="344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3-121958"/>
    <x v="373"/>
    <d v="2013-11-18T00:00:00"/>
    <s v="Standard Class"/>
    <x v="473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4-121468"/>
    <x v="123"/>
    <d v="2014-11-21T00:00:00"/>
    <s v="First Class"/>
    <x v="44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3-108455"/>
    <x v="499"/>
    <d v="2013-12-09T00:00:00"/>
    <s v="Standard Class"/>
    <x v="177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3-108455"/>
    <x v="499"/>
    <d v="2013-12-09T00:00:00"/>
    <s v="Standard Class"/>
    <x v="177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3-108455"/>
    <x v="499"/>
    <d v="2013-12-09T00:00:00"/>
    <s v="Standard Class"/>
    <x v="177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4-101210"/>
    <x v="326"/>
    <d v="2014-08-29T00:00:00"/>
    <s v="Second Class"/>
    <x v="386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4-101210"/>
    <x v="326"/>
    <d v="2014-08-29T00:00:00"/>
    <s v="Second Class"/>
    <x v="386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3-108098"/>
    <x v="500"/>
    <d v="2013-10-19T00:00:00"/>
    <s v="Standard Class"/>
    <x v="291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1-119032"/>
    <x v="501"/>
    <d v="2011-12-03T00:00:00"/>
    <s v="Standard Class"/>
    <x v="474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2-140410"/>
    <x v="502"/>
    <d v="2012-11-07T00:00:00"/>
    <s v="Standard Class"/>
    <x v="47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2-140410"/>
    <x v="502"/>
    <d v="2012-11-07T00:00:00"/>
    <s v="Standard Class"/>
    <x v="47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2-140410"/>
    <x v="502"/>
    <d v="2012-11-07T00:00:00"/>
    <s v="Standard Class"/>
    <x v="47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1-136280"/>
    <x v="503"/>
    <d v="2011-12-06T00:00:00"/>
    <s v="Standard Class"/>
    <x v="476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4-151911"/>
    <x v="504"/>
    <d v="2014-05-06T00:00:00"/>
    <s v="Second Class"/>
    <x v="393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4-166436"/>
    <x v="221"/>
    <d v="2014-11-29T00:00:00"/>
    <s v="Standard Class"/>
    <x v="477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4-166436"/>
    <x v="221"/>
    <d v="2014-11-29T00:00:00"/>
    <s v="Standard Class"/>
    <x v="477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4-139661"/>
    <x v="505"/>
    <d v="2014-11-04T00:00:00"/>
    <s v="Standard Class"/>
    <x v="478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1-123925"/>
    <x v="506"/>
    <d v="2011-12-19T00:00:00"/>
    <s v="Second Class"/>
    <x v="167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4-152485"/>
    <x v="507"/>
    <d v="2014-09-09T00:00:00"/>
    <s v="Standard Class"/>
    <x v="479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4-152485"/>
    <x v="507"/>
    <d v="2014-09-09T00:00:00"/>
    <s v="Standard Class"/>
    <x v="479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4-152485"/>
    <x v="507"/>
    <d v="2014-09-09T00:00:00"/>
    <s v="Standard Class"/>
    <x v="479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3-141586"/>
    <x v="508"/>
    <d v="2013-10-21T00:00:00"/>
    <s v="First Class"/>
    <x v="71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4-130386"/>
    <x v="105"/>
    <d v="2014-11-19T00:00:00"/>
    <s v="Standard Class"/>
    <x v="159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4-130386"/>
    <x v="105"/>
    <d v="2014-11-19T00:00:00"/>
    <s v="Standard Class"/>
    <x v="159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4-130386"/>
    <x v="105"/>
    <d v="2014-11-19T00:00:00"/>
    <s v="Standard Class"/>
    <x v="159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3-100468"/>
    <x v="390"/>
    <d v="2013-12-02T00:00:00"/>
    <s v="Standard Class"/>
    <x v="401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3-100468"/>
    <x v="390"/>
    <d v="2013-12-02T00:00:00"/>
    <s v="Standard Class"/>
    <x v="401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2-153388"/>
    <x v="509"/>
    <d v="2012-08-07T00:00:00"/>
    <s v="Standard Class"/>
    <x v="48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2-153388"/>
    <x v="509"/>
    <d v="2012-08-07T00:00:00"/>
    <s v="Standard Class"/>
    <x v="48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4-154935"/>
    <x v="165"/>
    <d v="2014-12-30T00:00:00"/>
    <s v="Standard Class"/>
    <x v="481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3-134208"/>
    <x v="42"/>
    <d v="2013-09-24T00:00:00"/>
    <s v="Standard Class"/>
    <x v="473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4-108294"/>
    <x v="389"/>
    <d v="2014-12-11T00:00:00"/>
    <s v="Same Day"/>
    <x v="60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4-103611"/>
    <x v="510"/>
    <d v="2014-09-16T00:00:00"/>
    <s v="First Class"/>
    <x v="341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4-100384"/>
    <x v="92"/>
    <d v="2014-07-02T00:00:00"/>
    <s v="Standard Class"/>
    <x v="468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4-100384"/>
    <x v="92"/>
    <d v="2014-07-02T00:00:00"/>
    <s v="Standard Class"/>
    <x v="468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4-112809"/>
    <x v="238"/>
    <d v="2014-08-23T00:00:00"/>
    <s v="Standard Class"/>
    <x v="154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4-112809"/>
    <x v="238"/>
    <d v="2014-08-23T00:00:00"/>
    <s v="Standard Class"/>
    <x v="154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4-112809"/>
    <x v="238"/>
    <d v="2014-08-23T00:00:00"/>
    <s v="Standard Class"/>
    <x v="154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4-160759"/>
    <x v="157"/>
    <d v="2014-12-18T00:00:00"/>
    <s v="Standard Class"/>
    <x v="482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4-148446"/>
    <x v="389"/>
    <d v="2014-12-15T00:00:00"/>
    <s v="Second Class"/>
    <x v="266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1-111059"/>
    <x v="511"/>
    <d v="2011-02-07T00:00:00"/>
    <s v="Second Class"/>
    <x v="483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1-111059"/>
    <x v="511"/>
    <d v="2011-02-07T00:00:00"/>
    <s v="Second Class"/>
    <x v="483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4-116204"/>
    <x v="512"/>
    <d v="2014-02-15T00:00:00"/>
    <s v="Second Class"/>
    <x v="100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4-109946"/>
    <x v="513"/>
    <d v="2014-04-22T00:00:00"/>
    <s v="Standard Class"/>
    <x v="484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2-144806"/>
    <x v="401"/>
    <d v="2012-12-11T00:00:00"/>
    <s v="Standard Class"/>
    <x v="48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2-144806"/>
    <x v="401"/>
    <d v="2012-12-11T00:00:00"/>
    <s v="Standard Class"/>
    <x v="48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2-144806"/>
    <x v="401"/>
    <d v="2012-12-11T00:00:00"/>
    <s v="Standard Class"/>
    <x v="48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2-144806"/>
    <x v="401"/>
    <d v="2012-12-11T00:00:00"/>
    <s v="Standard Class"/>
    <x v="48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2-144806"/>
    <x v="401"/>
    <d v="2012-12-11T00:00:00"/>
    <s v="Standard Class"/>
    <x v="48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3-122392"/>
    <x v="405"/>
    <d v="2013-07-28T00:00:00"/>
    <s v="Standard Class"/>
    <x v="17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3-122392"/>
    <x v="405"/>
    <d v="2013-07-28T00:00:00"/>
    <s v="Standard Class"/>
    <x v="17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2-148432"/>
    <x v="209"/>
    <d v="2012-11-10T00:00:00"/>
    <s v="Second Class"/>
    <x v="305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2-148432"/>
    <x v="209"/>
    <d v="2012-11-10T00:00:00"/>
    <s v="Second Class"/>
    <x v="305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2-103793"/>
    <x v="514"/>
    <d v="2012-03-31T00:00:00"/>
    <s v="Standard Class"/>
    <x v="296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4-159884"/>
    <x v="515"/>
    <d v="2014-09-06T00:00:00"/>
    <s v="Standard Class"/>
    <x v="223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4-159884"/>
    <x v="515"/>
    <d v="2014-09-06T00:00:00"/>
    <s v="Standard Class"/>
    <x v="223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3-139885"/>
    <x v="429"/>
    <d v="2013-12-09T00:00:00"/>
    <s v="Standard Class"/>
    <x v="225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4-124086"/>
    <x v="516"/>
    <d v="2014-02-15T00:00:00"/>
    <s v="Standard Class"/>
    <x v="486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3-112389"/>
    <x v="517"/>
    <d v="2013-11-03T00:00:00"/>
    <s v="Standard Class"/>
    <x v="487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3-112389"/>
    <x v="517"/>
    <d v="2013-11-03T00:00:00"/>
    <s v="Standard Class"/>
    <x v="487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4-121888"/>
    <x v="175"/>
    <d v="2014-09-18T00:00:00"/>
    <s v="Second Class"/>
    <x v="488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4-121888"/>
    <x v="175"/>
    <d v="2014-09-18T00:00:00"/>
    <s v="Second Class"/>
    <x v="488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4-121888"/>
    <x v="175"/>
    <d v="2014-09-18T00:00:00"/>
    <s v="Second Class"/>
    <x v="488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4-121888"/>
    <x v="175"/>
    <d v="2014-09-18T00:00:00"/>
    <s v="Second Class"/>
    <x v="488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1-166884"/>
    <x v="518"/>
    <d v="2011-03-16T00:00:00"/>
    <s v="Second Class"/>
    <x v="237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1-166884"/>
    <x v="518"/>
    <d v="2011-03-16T00:00:00"/>
    <s v="Second Class"/>
    <x v="237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1-107181"/>
    <x v="519"/>
    <d v="2011-02-09T00:00:00"/>
    <s v="Standard Class"/>
    <x v="489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1-107181"/>
    <x v="519"/>
    <d v="2011-02-09T00:00:00"/>
    <s v="Standard Class"/>
    <x v="489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1-150245"/>
    <x v="520"/>
    <d v="2012-01-04T00:00:00"/>
    <s v="Second Class"/>
    <x v="331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2-111395"/>
    <x v="521"/>
    <d v="2012-11-27T00:00:00"/>
    <s v="Standard Class"/>
    <x v="146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2-111395"/>
    <x v="521"/>
    <d v="2012-11-27T00:00:00"/>
    <s v="Standard Class"/>
    <x v="146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2-111395"/>
    <x v="521"/>
    <d v="2012-11-27T00:00:00"/>
    <s v="Standard Class"/>
    <x v="146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1-134278"/>
    <x v="522"/>
    <d v="2011-07-08T00:00:00"/>
    <s v="First Class"/>
    <x v="212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4-124926"/>
    <x v="38"/>
    <d v="2014-11-19T00:00:00"/>
    <s v="Second Class"/>
    <x v="467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3-159345"/>
    <x v="26"/>
    <d v="2013-06-23T00:00:00"/>
    <s v="Standard Class"/>
    <x v="490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1-130274"/>
    <x v="523"/>
    <d v="2011-05-05T00:00:00"/>
    <s v="First Class"/>
    <x v="185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4-158386"/>
    <x v="524"/>
    <d v="2014-10-22T00:00:00"/>
    <s v="Standard Class"/>
    <x v="491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2-111507"/>
    <x v="525"/>
    <d v="2012-02-13T00:00:00"/>
    <s v="Standard Class"/>
    <x v="100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4-120761"/>
    <x v="507"/>
    <d v="2014-09-09T00:00:00"/>
    <s v="Standard Class"/>
    <x v="492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3-109176"/>
    <x v="195"/>
    <d v="2013-05-16T00:00:00"/>
    <s v="Standard Class"/>
    <x v="493"/>
    <s v="Julia West"/>
    <s v="Consumer"/>
    <s v="United States"/>
    <s v="Philadelphia"/>
    <s v="Pennsylvania"/>
    <n v="19140"/>
    <s v="East"/>
    <s v="OFF-EN-10003134"/>
    <s v="Office Supplies"/>
    <s v="Envelopes"/>
    <s v="Staples"/>
    <n v="9.3439999999999994"/>
    <n v="1"/>
    <n v="0.2"/>
    <n v="3.504"/>
  </r>
  <r>
    <n v="1558"/>
    <s v="CA-2013-109176"/>
    <x v="195"/>
    <d v="2013-05-16T00:00:00"/>
    <s v="Standard Class"/>
    <x v="493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2-112116"/>
    <x v="199"/>
    <d v="2012-03-18T00:00:00"/>
    <s v="Second Class"/>
    <x v="188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3-126809"/>
    <x v="526"/>
    <d v="2013-04-14T00:00:00"/>
    <s v="Standard Class"/>
    <x v="494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1-105172"/>
    <x v="527"/>
    <d v="2011-04-09T00:00:00"/>
    <s v="Standard Class"/>
    <x v="324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4-107293"/>
    <x v="528"/>
    <d v="2014-09-07T00:00:00"/>
    <s v="First Class"/>
    <x v="37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4-102890"/>
    <x v="160"/>
    <d v="2014-07-01T00:00:00"/>
    <s v="Same Day"/>
    <x v="495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2-158554"/>
    <x v="529"/>
    <d v="2012-11-09T00:00:00"/>
    <s v="Same Day"/>
    <x v="496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1-116239"/>
    <x v="530"/>
    <d v="2011-03-04T00:00:00"/>
    <s v="Same Day"/>
    <x v="52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2-132101"/>
    <x v="531"/>
    <d v="2012-03-25T00:00:00"/>
    <s v="Standard Class"/>
    <x v="27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2-129112"/>
    <x v="239"/>
    <d v="2012-11-30T00:00:00"/>
    <s v="First Class"/>
    <x v="497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2-129112"/>
    <x v="239"/>
    <d v="2012-11-30T00:00:00"/>
    <s v="First Class"/>
    <x v="497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4-152002"/>
    <x v="532"/>
    <d v="2014-06-12T00:00:00"/>
    <s v="Same Day"/>
    <x v="231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4-165029"/>
    <x v="200"/>
    <d v="2014-12-01T00:00:00"/>
    <s v="Standard Class"/>
    <x v="340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1-157385"/>
    <x v="533"/>
    <d v="2011-11-25T00:00:00"/>
    <s v="First Class"/>
    <x v="183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1-157385"/>
    <x v="533"/>
    <d v="2011-11-25T00:00:00"/>
    <s v="First Class"/>
    <x v="183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1-157385"/>
    <x v="533"/>
    <d v="2011-11-25T00:00:00"/>
    <s v="First Class"/>
    <x v="183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1-157385"/>
    <x v="533"/>
    <d v="2011-11-25T00:00:00"/>
    <s v="First Class"/>
    <x v="183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1-101602"/>
    <x v="534"/>
    <d v="2011-12-18T00:00:00"/>
    <s v="First Class"/>
    <x v="498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1-101602"/>
    <x v="534"/>
    <d v="2011-12-18T00:00:00"/>
    <s v="First Class"/>
    <x v="498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3-109057"/>
    <x v="183"/>
    <d v="2013-04-28T00:00:00"/>
    <s v="Standard Class"/>
    <x v="499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3-154403"/>
    <x v="454"/>
    <d v="2013-05-28T00:00:00"/>
    <s v="Standard Class"/>
    <x v="399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3-102456"/>
    <x v="535"/>
    <d v="2013-03-02T00:00:00"/>
    <s v="First Class"/>
    <x v="297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2-131338"/>
    <x v="101"/>
    <d v="2012-08-12T00:00:00"/>
    <s v="First Class"/>
    <x v="268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2-131338"/>
    <x v="101"/>
    <d v="2012-08-12T00:00:00"/>
    <s v="First Class"/>
    <x v="268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2-131338"/>
    <x v="101"/>
    <d v="2012-08-12T00:00:00"/>
    <s v="First Class"/>
    <x v="268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2-131338"/>
    <x v="101"/>
    <d v="2012-08-12T00:00:00"/>
    <s v="First Class"/>
    <x v="268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2-131338"/>
    <x v="101"/>
    <d v="2012-08-12T00:00:00"/>
    <s v="First Class"/>
    <x v="268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2-131338"/>
    <x v="101"/>
    <d v="2012-08-12T00:00:00"/>
    <s v="First Class"/>
    <x v="268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2-131338"/>
    <x v="101"/>
    <d v="2012-08-12T00:00:00"/>
    <s v="First Class"/>
    <x v="268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2-131338"/>
    <x v="101"/>
    <d v="2012-08-12T00:00:00"/>
    <s v="First Class"/>
    <x v="268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2-131338"/>
    <x v="101"/>
    <d v="2012-08-12T00:00:00"/>
    <s v="First Class"/>
    <x v="268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2-131338"/>
    <x v="101"/>
    <d v="2012-08-12T00:00:00"/>
    <s v="First Class"/>
    <x v="268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3-109911"/>
    <x v="536"/>
    <d v="2013-05-17T00:00:00"/>
    <s v="Standard Class"/>
    <x v="500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3-132423"/>
    <x v="173"/>
    <d v="2013-04-20T00:00:00"/>
    <s v="Standard Class"/>
    <x v="501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3-132423"/>
    <x v="173"/>
    <d v="2013-04-20T00:00:00"/>
    <s v="Standard Class"/>
    <x v="501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2-122826"/>
    <x v="537"/>
    <d v="2012-06-25T00:00:00"/>
    <s v="Second Class"/>
    <x v="502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1-117317"/>
    <x v="538"/>
    <d v="2011-10-19T00:00:00"/>
    <s v="Same Day"/>
    <x v="223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2-118423"/>
    <x v="539"/>
    <d v="2012-03-27T00:00:00"/>
    <s v="First Class"/>
    <x v="503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4-149181"/>
    <x v="540"/>
    <d v="2014-05-13T00:00:00"/>
    <s v="Standard Class"/>
    <x v="198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4-132234"/>
    <x v="524"/>
    <d v="2014-10-19T00:00:00"/>
    <s v="First Class"/>
    <x v="199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4-158876"/>
    <x v="123"/>
    <d v="2014-11-22T00:00:00"/>
    <s v="Second Class"/>
    <x v="492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4-158876"/>
    <x v="123"/>
    <d v="2014-11-22T00:00:00"/>
    <s v="Second Class"/>
    <x v="492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4-158876"/>
    <x v="123"/>
    <d v="2014-11-22T00:00:00"/>
    <s v="Second Class"/>
    <x v="492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4-158876"/>
    <x v="123"/>
    <d v="2014-11-22T00:00:00"/>
    <s v="Second Class"/>
    <x v="492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3-164672"/>
    <x v="541"/>
    <d v="2013-05-14T00:00:00"/>
    <s v="Second Class"/>
    <x v="334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3-132857"/>
    <x v="25"/>
    <d v="2013-12-18T00:00:00"/>
    <s v="Standard Class"/>
    <x v="222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4-116645"/>
    <x v="329"/>
    <d v="2014-12-05T00:00:00"/>
    <s v="Standard Class"/>
    <x v="250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3-115819"/>
    <x v="475"/>
    <d v="2013-04-25T00:00:00"/>
    <s v="Second Class"/>
    <x v="123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3-115819"/>
    <x v="475"/>
    <d v="2013-04-25T00:00:00"/>
    <s v="Second Class"/>
    <x v="123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3-115819"/>
    <x v="475"/>
    <d v="2013-04-25T00:00:00"/>
    <s v="Second Class"/>
    <x v="123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3-115819"/>
    <x v="475"/>
    <d v="2013-04-25T00:00:00"/>
    <s v="Second Class"/>
    <x v="123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3-115819"/>
    <x v="475"/>
    <d v="2013-04-25T00:00:00"/>
    <s v="Second Class"/>
    <x v="123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3-115819"/>
    <x v="475"/>
    <d v="2013-04-25T00:00:00"/>
    <s v="Second Class"/>
    <x v="123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1-156349"/>
    <x v="542"/>
    <d v="2011-05-30T00:00:00"/>
    <s v="Standard Class"/>
    <x v="504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1-156349"/>
    <x v="542"/>
    <d v="2011-05-30T00:00:00"/>
    <s v="Standard Class"/>
    <x v="504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1-156349"/>
    <x v="542"/>
    <d v="2011-05-30T00:00:00"/>
    <s v="Standard Class"/>
    <x v="504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4-138380"/>
    <x v="202"/>
    <d v="2014-12-26T00:00:00"/>
    <s v="Standard Class"/>
    <x v="453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3-113509"/>
    <x v="543"/>
    <d v="2013-03-20T00:00:00"/>
    <s v="Standard Class"/>
    <x v="484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2-130022"/>
    <x v="544"/>
    <d v="2012-08-16T00:00:00"/>
    <s v="Standard Class"/>
    <x v="451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2-130022"/>
    <x v="544"/>
    <d v="2012-08-16T00:00:00"/>
    <s v="Standard Class"/>
    <x v="451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2-130022"/>
    <x v="544"/>
    <d v="2012-08-16T00:00:00"/>
    <s v="Standard Class"/>
    <x v="451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3-118780"/>
    <x v="545"/>
    <d v="2013-09-15T00:00:00"/>
    <s v="Second Class"/>
    <x v="43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3-118780"/>
    <x v="545"/>
    <d v="2013-09-15T00:00:00"/>
    <s v="Second Class"/>
    <x v="43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4-108560"/>
    <x v="141"/>
    <d v="2014-07-16T00:00:00"/>
    <s v="Standard Class"/>
    <x v="50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4-108560"/>
    <x v="141"/>
    <d v="2014-07-16T00:00:00"/>
    <s v="Standard Class"/>
    <x v="50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4-108560"/>
    <x v="141"/>
    <d v="2014-07-16T00:00:00"/>
    <s v="Standard Class"/>
    <x v="50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4-108560"/>
    <x v="141"/>
    <d v="2014-07-16T00:00:00"/>
    <s v="Standard Class"/>
    <x v="50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2-157084"/>
    <x v="546"/>
    <d v="2012-12-24T00:00:00"/>
    <s v="Standard Class"/>
    <x v="506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2-157084"/>
    <x v="546"/>
    <d v="2012-12-24T00:00:00"/>
    <s v="Standard Class"/>
    <x v="506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2-164539"/>
    <x v="547"/>
    <d v="2012-11-22T00:00:00"/>
    <s v="Standard Class"/>
    <x v="178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2-143119"/>
    <x v="496"/>
    <d v="2012-09-30T00:00:00"/>
    <s v="Standard Class"/>
    <x v="507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4-101049"/>
    <x v="548"/>
    <d v="2014-06-26T00:00:00"/>
    <s v="Second Class"/>
    <x v="238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4-101049"/>
    <x v="548"/>
    <d v="2014-06-26T00:00:00"/>
    <s v="Second Class"/>
    <x v="238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3-106530"/>
    <x v="541"/>
    <d v="2013-05-09T00:00:00"/>
    <s v="Same Day"/>
    <x v="52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3-106530"/>
    <x v="541"/>
    <d v="2013-05-09T00:00:00"/>
    <s v="Same Day"/>
    <x v="52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3-106530"/>
    <x v="541"/>
    <d v="2013-05-09T00:00:00"/>
    <s v="Same Day"/>
    <x v="52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3-106530"/>
    <x v="541"/>
    <d v="2013-05-09T00:00:00"/>
    <s v="Same Day"/>
    <x v="52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3-106530"/>
    <x v="541"/>
    <d v="2013-05-09T00:00:00"/>
    <s v="Same Day"/>
    <x v="52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1-168984"/>
    <x v="35"/>
    <d v="2011-12-02T00:00:00"/>
    <s v="Standard Class"/>
    <x v="508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1-168984"/>
    <x v="35"/>
    <d v="2011-12-02T00:00:00"/>
    <s v="Standard Class"/>
    <x v="508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1-168984"/>
    <x v="35"/>
    <d v="2011-12-02T00:00:00"/>
    <s v="Standard Class"/>
    <x v="508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3-157266"/>
    <x v="439"/>
    <d v="2013-06-02T00:00:00"/>
    <s v="Standard Class"/>
    <x v="509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3-157266"/>
    <x v="439"/>
    <d v="2013-06-02T00:00:00"/>
    <s v="Standard Class"/>
    <x v="509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3-157266"/>
    <x v="439"/>
    <d v="2013-06-02T00:00:00"/>
    <s v="Standard Class"/>
    <x v="509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3-157266"/>
    <x v="439"/>
    <d v="2013-06-02T00:00:00"/>
    <s v="Standard Class"/>
    <x v="509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1-134712"/>
    <x v="503"/>
    <d v="2011-12-04T00:00:00"/>
    <s v="Standard Class"/>
    <x v="51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2-111829"/>
    <x v="531"/>
    <d v="2012-03-20T00:00:00"/>
    <s v="First Class"/>
    <x v="92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2-111829"/>
    <x v="531"/>
    <d v="2012-03-20T00:00:00"/>
    <s v="First Class"/>
    <x v="92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2-111829"/>
    <x v="531"/>
    <d v="2012-03-20T00:00:00"/>
    <s v="First Class"/>
    <x v="92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2-105221"/>
    <x v="549"/>
    <d v="2012-11-03T00:00:00"/>
    <s v="First Class"/>
    <x v="91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2-105221"/>
    <x v="549"/>
    <d v="2012-11-03T00:00:00"/>
    <s v="First Class"/>
    <x v="91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2-120341"/>
    <x v="120"/>
    <d v="2012-09-29T00:00:00"/>
    <s v="Second Class"/>
    <x v="227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2-120341"/>
    <x v="120"/>
    <d v="2012-09-29T00:00:00"/>
    <s v="Second Class"/>
    <x v="227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1-135699"/>
    <x v="550"/>
    <d v="2011-08-29T00:00:00"/>
    <s v="Same Day"/>
    <x v="511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1-135699"/>
    <x v="550"/>
    <d v="2011-08-29T00:00:00"/>
    <s v="Same Day"/>
    <x v="511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4-132444"/>
    <x v="551"/>
    <d v="2014-11-22T00:00:00"/>
    <s v="First Class"/>
    <x v="512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4-132444"/>
    <x v="551"/>
    <d v="2014-11-22T00:00:00"/>
    <s v="First Class"/>
    <x v="512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4-132444"/>
    <x v="551"/>
    <d v="2014-11-22T00:00:00"/>
    <s v="First Class"/>
    <x v="512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4-132444"/>
    <x v="551"/>
    <d v="2014-11-22T00:00:00"/>
    <s v="First Class"/>
    <x v="512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4-132444"/>
    <x v="551"/>
    <d v="2014-11-22T00:00:00"/>
    <s v="First Class"/>
    <x v="512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1-127159"/>
    <x v="552"/>
    <d v="2011-05-15T00:00:00"/>
    <s v="First Class"/>
    <x v="332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4-161809"/>
    <x v="176"/>
    <d v="2014-01-27T00:00:00"/>
    <s v="Standard Class"/>
    <x v="513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4-127285"/>
    <x v="505"/>
    <d v="2014-11-07T00:00:00"/>
    <s v="Standard Class"/>
    <x v="514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4-127285"/>
    <x v="505"/>
    <d v="2014-11-07T00:00:00"/>
    <s v="Standard Class"/>
    <x v="514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4-144526"/>
    <x v="504"/>
    <d v="2014-05-07T00:00:00"/>
    <s v="Standard Class"/>
    <x v="42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4-144526"/>
    <x v="504"/>
    <d v="2014-05-07T00:00:00"/>
    <s v="Standard Class"/>
    <x v="42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3-128531"/>
    <x v="390"/>
    <d v="2013-11-27T00:00:00"/>
    <s v="Second Class"/>
    <x v="51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3-128531"/>
    <x v="390"/>
    <d v="2013-11-27T00:00:00"/>
    <s v="Second Class"/>
    <x v="51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3-128531"/>
    <x v="390"/>
    <d v="2013-11-27T00:00:00"/>
    <s v="Second Class"/>
    <x v="51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3-128531"/>
    <x v="390"/>
    <d v="2013-11-27T00:00:00"/>
    <s v="Second Class"/>
    <x v="51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3-128531"/>
    <x v="390"/>
    <d v="2013-11-27T00:00:00"/>
    <s v="Second Class"/>
    <x v="51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3-128531"/>
    <x v="390"/>
    <d v="2013-11-27T00:00:00"/>
    <s v="Second Class"/>
    <x v="51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2-157154"/>
    <x v="553"/>
    <d v="2012-01-15T00:00:00"/>
    <s v="Standard Class"/>
    <x v="462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4-159457"/>
    <x v="15"/>
    <d v="2014-10-27T00:00:00"/>
    <s v="Standard Class"/>
    <x v="502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3-107615"/>
    <x v="554"/>
    <d v="2013-03-26T00:00:00"/>
    <s v="First Class"/>
    <x v="516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4-111647"/>
    <x v="445"/>
    <d v="2014-07-08T00:00:00"/>
    <s v="Standard Class"/>
    <x v="361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2-150560"/>
    <x v="555"/>
    <d v="2012-12-12T00:00:00"/>
    <s v="First Class"/>
    <x v="517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2-143077"/>
    <x v="14"/>
    <d v="2012-09-21T00:00:00"/>
    <s v="Standard Class"/>
    <x v="24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2-143077"/>
    <x v="14"/>
    <d v="2012-09-21T00:00:00"/>
    <s v="Standard Class"/>
    <x v="24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3-122728"/>
    <x v="556"/>
    <d v="2013-05-25T00:00:00"/>
    <s v="Standard Class"/>
    <x v="518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3-122728"/>
    <x v="556"/>
    <d v="2013-05-25T00:00:00"/>
    <s v="Standard Class"/>
    <x v="518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1-122882"/>
    <x v="557"/>
    <d v="2011-09-13T00:00:00"/>
    <s v="Standard Class"/>
    <x v="115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1-122882"/>
    <x v="557"/>
    <d v="2011-09-13T00:00:00"/>
    <s v="Standard Class"/>
    <x v="115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1-122882"/>
    <x v="557"/>
    <d v="2011-09-13T00:00:00"/>
    <s v="Standard Class"/>
    <x v="115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1-122882"/>
    <x v="557"/>
    <d v="2011-09-13T00:00:00"/>
    <s v="Standard Class"/>
    <x v="115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3-101497"/>
    <x v="321"/>
    <d v="2013-10-02T00:00:00"/>
    <s v="Second Class"/>
    <x v="519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3-147585"/>
    <x v="77"/>
    <d v="2013-11-13T00:00:00"/>
    <s v="Standard Class"/>
    <x v="118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4-149489"/>
    <x v="558"/>
    <d v="2014-04-28T00:00:00"/>
    <s v="First Class"/>
    <x v="460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4-149489"/>
    <x v="558"/>
    <d v="2014-04-28T00:00:00"/>
    <s v="First Class"/>
    <x v="460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4-149489"/>
    <x v="558"/>
    <d v="2014-04-28T00:00:00"/>
    <s v="First Class"/>
    <x v="460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4-143798"/>
    <x v="389"/>
    <d v="2014-12-13T00:00:00"/>
    <s v="First Class"/>
    <x v="497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4-143798"/>
    <x v="389"/>
    <d v="2014-12-13T00:00:00"/>
    <s v="First Class"/>
    <x v="497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1-142839"/>
    <x v="559"/>
    <d v="2011-08-20T00:00:00"/>
    <s v="Standard Class"/>
    <x v="59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4-129833"/>
    <x v="34"/>
    <d v="2014-12-16T00:00:00"/>
    <s v="Standard Class"/>
    <x v="520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4-129833"/>
    <x v="34"/>
    <d v="2014-12-16T00:00:00"/>
    <s v="Standard Class"/>
    <x v="520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3-154361"/>
    <x v="560"/>
    <d v="2013-03-20T00:00:00"/>
    <s v="Standard Class"/>
    <x v="521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3-158708"/>
    <x v="190"/>
    <d v="2013-06-30T00:00:00"/>
    <s v="Second Class"/>
    <x v="437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2-156335"/>
    <x v="12"/>
    <d v="2012-09-28T00:00:00"/>
    <s v="Second Class"/>
    <x v="28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2-156335"/>
    <x v="12"/>
    <d v="2012-09-28T00:00:00"/>
    <s v="Second Class"/>
    <x v="28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2-156335"/>
    <x v="12"/>
    <d v="2012-09-28T00:00:00"/>
    <s v="Second Class"/>
    <x v="28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2-148376"/>
    <x v="17"/>
    <d v="2012-12-31T00:00:00"/>
    <s v="Standard Class"/>
    <x v="151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2-148376"/>
    <x v="17"/>
    <d v="2012-12-31T00:00:00"/>
    <s v="Standard Class"/>
    <x v="151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1-135657"/>
    <x v="561"/>
    <d v="2011-06-07T00:00:00"/>
    <s v="Second Class"/>
    <x v="56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2-114069"/>
    <x v="562"/>
    <d v="2012-07-15T00:00:00"/>
    <s v="Second Class"/>
    <x v="444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2-114069"/>
    <x v="562"/>
    <d v="2012-07-15T00:00:00"/>
    <s v="Second Class"/>
    <x v="444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2-114069"/>
    <x v="562"/>
    <d v="2012-07-15T00:00:00"/>
    <s v="Second Class"/>
    <x v="444"/>
    <s v="Natalie DeCherney"/>
    <s v="Consumer"/>
    <s v="United States"/>
    <s v="New York City"/>
    <s v="New York"/>
    <n v="10035"/>
    <s v="East"/>
    <s v="OFF-PA-10000349"/>
    <s v="Office Supplies"/>
    <s v="Paper"/>
    <s v="Staples"/>
    <n v="9.9600000000000009"/>
    <n v="2"/>
    <n v="0"/>
    <n v="4.6812000000000005"/>
  </r>
  <r>
    <n v="1704"/>
    <s v="CA-2011-139857"/>
    <x v="563"/>
    <d v="2011-02-07T00:00:00"/>
    <s v="Standard Class"/>
    <x v="522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3-106306"/>
    <x v="387"/>
    <d v="2013-03-09T00:00:00"/>
    <s v="Same Day"/>
    <x v="31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2-100545"/>
    <x v="6"/>
    <d v="2012-11-26T00:00:00"/>
    <s v="Standard Class"/>
    <x v="5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4-123491"/>
    <x v="505"/>
    <d v="2014-11-06T00:00:00"/>
    <s v="Standard Class"/>
    <x v="523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4-123491"/>
    <x v="505"/>
    <d v="2014-11-06T00:00:00"/>
    <s v="Standard Class"/>
    <x v="523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4-123491"/>
    <x v="505"/>
    <d v="2014-11-06T00:00:00"/>
    <s v="Standard Class"/>
    <x v="523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4-123491"/>
    <x v="505"/>
    <d v="2014-11-06T00:00:00"/>
    <s v="Standard Class"/>
    <x v="523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4-123491"/>
    <x v="505"/>
    <d v="2014-11-06T00:00:00"/>
    <s v="Standard Class"/>
    <x v="523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4-123491"/>
    <x v="505"/>
    <d v="2014-11-06T00:00:00"/>
    <s v="Standard Class"/>
    <x v="523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2-145401"/>
    <x v="564"/>
    <d v="2012-02-04T00:00:00"/>
    <s v="Standard Class"/>
    <x v="187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4-124968"/>
    <x v="565"/>
    <d v="2014-09-14T00:00:00"/>
    <s v="Second Class"/>
    <x v="514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4-104003"/>
    <x v="566"/>
    <d v="2014-10-14T00:00:00"/>
    <s v="Standard Class"/>
    <x v="290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3-154788"/>
    <x v="567"/>
    <d v="2013-05-05T00:00:00"/>
    <s v="Standard Class"/>
    <x v="252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3-169943"/>
    <x v="288"/>
    <d v="2013-05-25T00:00:00"/>
    <s v="Standard Class"/>
    <x v="202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3-169943"/>
    <x v="288"/>
    <d v="2013-05-25T00:00:00"/>
    <s v="Standard Class"/>
    <x v="202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3-169943"/>
    <x v="288"/>
    <d v="2013-05-25T00:00:00"/>
    <s v="Standard Class"/>
    <x v="202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3-169943"/>
    <x v="288"/>
    <d v="2013-05-25T00:00:00"/>
    <s v="Standard Class"/>
    <x v="202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3-169943"/>
    <x v="288"/>
    <d v="2013-05-25T00:00:00"/>
    <s v="Standard Class"/>
    <x v="202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2-123218"/>
    <x v="139"/>
    <d v="2012-12-25T00:00:00"/>
    <s v="Standard Class"/>
    <x v="44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2-123218"/>
    <x v="139"/>
    <d v="2012-12-25T00:00:00"/>
    <s v="Standard Class"/>
    <x v="44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2-123218"/>
    <x v="139"/>
    <d v="2012-12-25T00:00:00"/>
    <s v="Standard Class"/>
    <x v="44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2-127453"/>
    <x v="546"/>
    <d v="2012-12-20T00:00:00"/>
    <s v="First Class"/>
    <x v="271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2-127453"/>
    <x v="546"/>
    <d v="2012-12-20T00:00:00"/>
    <s v="First Class"/>
    <x v="271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2-127453"/>
    <x v="546"/>
    <d v="2012-12-20T00:00:00"/>
    <s v="First Class"/>
    <x v="271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4-164056"/>
    <x v="568"/>
    <d v="2014-05-05T00:00:00"/>
    <s v="Second Class"/>
    <x v="524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3-106894"/>
    <x v="569"/>
    <d v="2013-02-07T00:00:00"/>
    <s v="Same Day"/>
    <x v="244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3-106894"/>
    <x v="569"/>
    <d v="2013-02-07T00:00:00"/>
    <s v="Same Day"/>
    <x v="244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1-125136"/>
    <x v="450"/>
    <d v="2011-10-03T00:00:00"/>
    <s v="Standard Class"/>
    <x v="470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1-125136"/>
    <x v="450"/>
    <d v="2011-10-03T00:00:00"/>
    <s v="Standard Class"/>
    <x v="470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3-131149"/>
    <x v="212"/>
    <d v="2013-07-15T00:00:00"/>
    <s v="Standard Class"/>
    <x v="109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3-131149"/>
    <x v="212"/>
    <d v="2013-07-15T00:00:00"/>
    <s v="Standard Class"/>
    <x v="109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4-101483"/>
    <x v="570"/>
    <d v="2014-08-02T00:00:00"/>
    <s v="Second Class"/>
    <x v="16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4-101483"/>
    <x v="570"/>
    <d v="2014-08-02T00:00:00"/>
    <s v="Second Class"/>
    <x v="16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4-101483"/>
    <x v="570"/>
    <d v="2014-08-02T00:00:00"/>
    <s v="Second Class"/>
    <x v="16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2-130204"/>
    <x v="37"/>
    <d v="2012-09-09T00:00:00"/>
    <s v="Standard Class"/>
    <x v="106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2-130204"/>
    <x v="37"/>
    <d v="2012-09-09T00:00:00"/>
    <s v="Standard Class"/>
    <x v="106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2-130204"/>
    <x v="37"/>
    <d v="2012-09-09T00:00:00"/>
    <s v="Standard Class"/>
    <x v="106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1-110527"/>
    <x v="128"/>
    <d v="2011-08-16T00:00:00"/>
    <s v="Standard Class"/>
    <x v="52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4-152807"/>
    <x v="505"/>
    <d v="2014-11-04T00:00:00"/>
    <s v="Standard Class"/>
    <x v="498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4-152807"/>
    <x v="505"/>
    <d v="2014-11-04T00:00:00"/>
    <s v="Standard Class"/>
    <x v="498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4-152807"/>
    <x v="505"/>
    <d v="2014-11-04T00:00:00"/>
    <s v="Standard Class"/>
    <x v="498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4-152807"/>
    <x v="505"/>
    <d v="2014-11-04T00:00:00"/>
    <s v="Standard Class"/>
    <x v="498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1-133270"/>
    <x v="571"/>
    <d v="2011-06-09T00:00:00"/>
    <s v="First Class"/>
    <x v="298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3-155670"/>
    <x v="572"/>
    <d v="2013-08-18T00:00:00"/>
    <s v="Second Class"/>
    <x v="191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3-155670"/>
    <x v="572"/>
    <d v="2013-08-18T00:00:00"/>
    <s v="Second Class"/>
    <x v="191"/>
    <s v="Erin Mull"/>
    <s v="Consumer"/>
    <s v="United States"/>
    <s v="Jacksonville"/>
    <s v="North Carolina"/>
    <n v="28540"/>
    <s v="South"/>
    <s v="OFF-PA-10004947"/>
    <s v="Office Supplies"/>
    <s v="Paper"/>
    <s v="Staples"/>
    <n v="10.272000000000002"/>
    <n v="3"/>
    <n v="0.2"/>
    <n v="3.2099999999999982"/>
  </r>
  <r>
    <n v="1749"/>
    <s v="US-2011-157406"/>
    <x v="573"/>
    <d v="2011-04-29T00:00:00"/>
    <s v="Standard Class"/>
    <x v="526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1-157406"/>
    <x v="573"/>
    <d v="2011-04-29T00:00:00"/>
    <s v="Standard Class"/>
    <x v="526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2-139094"/>
    <x v="6"/>
    <d v="2012-11-27T00:00:00"/>
    <s v="Standard Class"/>
    <x v="246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4-168837"/>
    <x v="336"/>
    <d v="2014-10-18T00:00:00"/>
    <s v="First Class"/>
    <x v="527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4-116715"/>
    <x v="574"/>
    <d v="2014-12-06T00:00:00"/>
    <s v="First Class"/>
    <x v="100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4-116715"/>
    <x v="574"/>
    <d v="2014-12-06T00:00:00"/>
    <s v="First Class"/>
    <x v="100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4-116715"/>
    <x v="574"/>
    <d v="2014-12-06T00:00:00"/>
    <s v="First Class"/>
    <x v="100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2-135622"/>
    <x v="575"/>
    <d v="2012-12-11T00:00:00"/>
    <s v="Second Class"/>
    <x v="499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2-135622"/>
    <x v="575"/>
    <d v="2012-12-11T00:00:00"/>
    <s v="Second Class"/>
    <x v="499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2-107349"/>
    <x v="562"/>
    <d v="2012-07-15T00:00:00"/>
    <s v="First Class"/>
    <x v="359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1-139017"/>
    <x v="218"/>
    <d v="2011-05-17T00:00:00"/>
    <s v="Standard Class"/>
    <x v="528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1-141817"/>
    <x v="576"/>
    <d v="2011-01-13T00:00:00"/>
    <s v="Standard Class"/>
    <x v="469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2-130785"/>
    <x v="577"/>
    <d v="2012-09-09T00:00:00"/>
    <s v="Standard Class"/>
    <x v="151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2-130785"/>
    <x v="577"/>
    <d v="2012-09-09T00:00:00"/>
    <s v="Standard Class"/>
    <x v="151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2-130785"/>
    <x v="577"/>
    <d v="2012-09-09T00:00:00"/>
    <s v="Standard Class"/>
    <x v="151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3-110254"/>
    <x v="578"/>
    <d v="2013-08-09T00:00:00"/>
    <s v="Standard Class"/>
    <x v="529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3-110254"/>
    <x v="578"/>
    <d v="2013-08-09T00:00:00"/>
    <s v="Standard Class"/>
    <x v="529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3-110254"/>
    <x v="578"/>
    <d v="2013-08-09T00:00:00"/>
    <s v="Standard Class"/>
    <x v="529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3-110254"/>
    <x v="578"/>
    <d v="2013-08-09T00:00:00"/>
    <s v="Standard Class"/>
    <x v="529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1-158057"/>
    <x v="579"/>
    <d v="2011-03-26T00:00:00"/>
    <s v="Standard Class"/>
    <x v="530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1-158057"/>
    <x v="579"/>
    <d v="2011-03-26T00:00:00"/>
    <s v="Standard Class"/>
    <x v="530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4-146024"/>
    <x v="580"/>
    <d v="2014-03-09T00:00:00"/>
    <s v="Standard Class"/>
    <x v="34"/>
    <s v="Stewart Carmichael"/>
    <s v="Corporate"/>
    <s v="United States"/>
    <s v="Dallas"/>
    <s v="Texas"/>
    <n v="75081"/>
    <s v="Central"/>
    <s v="OFF-SU-10001935"/>
    <s v="Office Supplies"/>
    <s v="Supplies"/>
    <s v="Staples"/>
    <n v="6.9760000000000009"/>
    <n v="4"/>
    <n v="0.2"/>
    <n v="-1.3952000000000013"/>
  </r>
  <r>
    <n v="1771"/>
    <s v="CA-2014-146024"/>
    <x v="580"/>
    <d v="2014-03-09T00:00:00"/>
    <s v="Standard Class"/>
    <x v="34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3-129686"/>
    <x v="581"/>
    <d v="2013-11-30T00:00:00"/>
    <s v="Second Class"/>
    <x v="55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3-129686"/>
    <x v="581"/>
    <d v="2013-11-30T00:00:00"/>
    <s v="Second Class"/>
    <x v="55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1-118976"/>
    <x v="582"/>
    <d v="2011-05-03T00:00:00"/>
    <s v="Standard Class"/>
    <x v="501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1-118976"/>
    <x v="582"/>
    <d v="2011-05-03T00:00:00"/>
    <s v="Standard Class"/>
    <x v="501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1-118976"/>
    <x v="582"/>
    <d v="2011-05-03T00:00:00"/>
    <s v="Standard Class"/>
    <x v="501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1-118976"/>
    <x v="582"/>
    <d v="2011-05-03T00:00:00"/>
    <s v="Standard Class"/>
    <x v="501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2-105347"/>
    <x v="27"/>
    <d v="2012-11-28T00:00:00"/>
    <s v="Standard Class"/>
    <x v="24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2-105347"/>
    <x v="27"/>
    <d v="2012-11-28T00:00:00"/>
    <s v="Standard Class"/>
    <x v="24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3-124667"/>
    <x v="583"/>
    <d v="2013-11-17T00:00:00"/>
    <s v="Standard Class"/>
    <x v="42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3-124667"/>
    <x v="583"/>
    <d v="2013-11-17T00:00:00"/>
    <s v="Standard Class"/>
    <x v="42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2-111094"/>
    <x v="584"/>
    <d v="2012-07-13T00:00:00"/>
    <s v="Standard Class"/>
    <x v="118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2-111094"/>
    <x v="584"/>
    <d v="2012-07-13T00:00:00"/>
    <s v="Standard Class"/>
    <x v="118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4-166317"/>
    <x v="585"/>
    <d v="2014-09-27T00:00:00"/>
    <s v="Standard Class"/>
    <x v="531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4-166317"/>
    <x v="585"/>
    <d v="2014-09-27T00:00:00"/>
    <s v="Standard Class"/>
    <x v="531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4-166317"/>
    <x v="585"/>
    <d v="2014-09-27T00:00:00"/>
    <s v="Standard Class"/>
    <x v="531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4-166317"/>
    <x v="585"/>
    <d v="2014-09-27T00:00:00"/>
    <s v="Standard Class"/>
    <x v="531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2-154326"/>
    <x v="586"/>
    <d v="2012-02-19T00:00:00"/>
    <s v="Standard Class"/>
    <x v="532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2-154326"/>
    <x v="586"/>
    <d v="2012-02-19T00:00:00"/>
    <s v="Standard Class"/>
    <x v="532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2-154326"/>
    <x v="586"/>
    <d v="2012-02-19T00:00:00"/>
    <s v="Standard Class"/>
    <x v="532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1-102008"/>
    <x v="587"/>
    <d v="2011-10-04T00:00:00"/>
    <s v="Standard Class"/>
    <x v="154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1-120474"/>
    <x v="588"/>
    <d v="2011-12-03T00:00:00"/>
    <s v="First Class"/>
    <x v="261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1-120474"/>
    <x v="588"/>
    <d v="2011-12-03T00:00:00"/>
    <s v="First Class"/>
    <x v="261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1-104773"/>
    <x v="589"/>
    <d v="2011-12-13T00:00:00"/>
    <s v="Standard Class"/>
    <x v="533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3-140774"/>
    <x v="64"/>
    <d v="2013-09-11T00:00:00"/>
    <s v="Standard Class"/>
    <x v="534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4-139465"/>
    <x v="151"/>
    <d v="2014-08-31T00:00:00"/>
    <s v="First Class"/>
    <x v="280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4-139465"/>
    <x v="151"/>
    <d v="2014-08-31T00:00:00"/>
    <s v="First Class"/>
    <x v="280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4-139465"/>
    <x v="151"/>
    <d v="2014-08-31T00:00:00"/>
    <s v="First Class"/>
    <x v="280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3-100965"/>
    <x v="274"/>
    <d v="2013-07-12T00:00:00"/>
    <s v="Standard Class"/>
    <x v="528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3-121034"/>
    <x v="590"/>
    <d v="2013-08-11T00:00:00"/>
    <s v="Second Class"/>
    <x v="53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3-121034"/>
    <x v="590"/>
    <d v="2013-08-11T00:00:00"/>
    <s v="Second Class"/>
    <x v="53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3-149461"/>
    <x v="373"/>
    <d v="2013-11-20T00:00:00"/>
    <s v="Standard Class"/>
    <x v="216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4-158379"/>
    <x v="585"/>
    <d v="2014-09-27T00:00:00"/>
    <s v="Second Class"/>
    <x v="35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4-158379"/>
    <x v="585"/>
    <d v="2014-09-27T00:00:00"/>
    <s v="Second Class"/>
    <x v="35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4-158379"/>
    <x v="585"/>
    <d v="2014-09-27T00:00:00"/>
    <s v="Second Class"/>
    <x v="35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3-116729"/>
    <x v="591"/>
    <d v="2013-12-29T00:00:00"/>
    <s v="First Class"/>
    <x v="136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3-116729"/>
    <x v="591"/>
    <d v="2013-12-29T00:00:00"/>
    <s v="First Class"/>
    <x v="136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3-116729"/>
    <x v="591"/>
    <d v="2013-12-29T00:00:00"/>
    <s v="First Class"/>
    <x v="136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3-164938"/>
    <x v="592"/>
    <d v="2013-02-13T00:00:00"/>
    <s v="First Class"/>
    <x v="536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3-165484"/>
    <x v="248"/>
    <d v="2013-10-30T00:00:00"/>
    <s v="Standard Class"/>
    <x v="96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3-165484"/>
    <x v="248"/>
    <d v="2013-10-30T00:00:00"/>
    <s v="Standard Class"/>
    <x v="96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1-132612"/>
    <x v="3"/>
    <d v="2011-06-11T00:00:00"/>
    <s v="Second Class"/>
    <x v="383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4-161193"/>
    <x v="225"/>
    <d v="2014-11-27T00:00:00"/>
    <s v="Standard Class"/>
    <x v="537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4-161193"/>
    <x v="225"/>
    <d v="2014-11-27T00:00:00"/>
    <s v="Standard Class"/>
    <x v="537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2-131597"/>
    <x v="471"/>
    <d v="2012-09-18T00:00:00"/>
    <s v="Standard Class"/>
    <x v="407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2-164833"/>
    <x v="593"/>
    <d v="2012-06-04T00:00:00"/>
    <s v="Same Day"/>
    <x v="328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2-164833"/>
    <x v="593"/>
    <d v="2012-06-04T00:00:00"/>
    <s v="Same Day"/>
    <x v="328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2-125423"/>
    <x v="350"/>
    <d v="2012-12-15T00:00:00"/>
    <s v="Second Class"/>
    <x v="430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1-130379"/>
    <x v="594"/>
    <d v="2011-05-29T00:00:00"/>
    <s v="Standard Class"/>
    <x v="538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1-130379"/>
    <x v="594"/>
    <d v="2011-05-29T00:00:00"/>
    <s v="Standard Class"/>
    <x v="538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3-168956"/>
    <x v="595"/>
    <d v="2013-02-20T00:00:00"/>
    <s v="Standard Class"/>
    <x v="10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3-168956"/>
    <x v="595"/>
    <d v="2013-02-20T00:00:00"/>
    <s v="Standard Class"/>
    <x v="10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3-168956"/>
    <x v="595"/>
    <d v="2013-02-20T00:00:00"/>
    <s v="Standard Class"/>
    <x v="10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3-168956"/>
    <x v="595"/>
    <d v="2013-02-20T00:00:00"/>
    <s v="Standard Class"/>
    <x v="10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3-167507"/>
    <x v="596"/>
    <d v="2013-12-29T00:00:00"/>
    <s v="Standard Class"/>
    <x v="193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3-167507"/>
    <x v="596"/>
    <d v="2013-12-29T00:00:00"/>
    <s v="Standard Class"/>
    <x v="193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3-167507"/>
    <x v="596"/>
    <d v="2013-12-29T00:00:00"/>
    <s v="Standard Class"/>
    <x v="193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3-109344"/>
    <x v="597"/>
    <d v="2013-02-11T00:00:00"/>
    <s v="Second Class"/>
    <x v="539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2-140851"/>
    <x v="562"/>
    <d v="2012-07-15T00:00:00"/>
    <s v="Second Class"/>
    <x v="54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1-103373"/>
    <x v="598"/>
    <d v="2011-05-24T00:00:00"/>
    <s v="Standard Class"/>
    <x v="94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4-145884"/>
    <x v="208"/>
    <d v="2014-10-22T00:00:00"/>
    <s v="Same Day"/>
    <x v="359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4-145884"/>
    <x v="208"/>
    <d v="2014-10-22T00:00:00"/>
    <s v="Same Day"/>
    <x v="359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2-131422"/>
    <x v="599"/>
    <d v="2012-11-09T00:00:00"/>
    <s v="Standard Class"/>
    <x v="334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4-162691"/>
    <x v="378"/>
    <d v="2014-08-08T00:00:00"/>
    <s v="Standard Class"/>
    <x v="442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4-162691"/>
    <x v="378"/>
    <d v="2014-08-08T00:00:00"/>
    <s v="Standard Class"/>
    <x v="442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1-141278"/>
    <x v="261"/>
    <d v="2011-06-24T00:00:00"/>
    <s v="First Class"/>
    <x v="528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4-122693"/>
    <x v="600"/>
    <d v="2014-02-22T00:00:00"/>
    <s v="Second Class"/>
    <x v="468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1-117345"/>
    <x v="601"/>
    <d v="2011-08-05T00:00:00"/>
    <s v="Standard Class"/>
    <x v="541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1-117345"/>
    <x v="601"/>
    <d v="2011-08-05T00:00:00"/>
    <s v="Standard Class"/>
    <x v="541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1-117345"/>
    <x v="601"/>
    <d v="2011-08-05T00:00:00"/>
    <s v="Standard Class"/>
    <x v="541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1-117345"/>
    <x v="601"/>
    <d v="2011-08-05T00:00:00"/>
    <s v="Standard Class"/>
    <x v="541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3-157763"/>
    <x v="427"/>
    <d v="2013-07-24T00:00:00"/>
    <s v="Standard Class"/>
    <x v="542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2-135391"/>
    <x v="97"/>
    <d v="2012-02-11T00:00:00"/>
    <s v="Second Class"/>
    <x v="135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2-135391"/>
    <x v="97"/>
    <d v="2012-02-11T00:00:00"/>
    <s v="Second Class"/>
    <x v="135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4-113852"/>
    <x v="570"/>
    <d v="2014-08-03T00:00:00"/>
    <s v="Standard Class"/>
    <x v="543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4-158512"/>
    <x v="602"/>
    <d v="2014-01-18T00:00:00"/>
    <s v="Second Class"/>
    <x v="526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4-158512"/>
    <x v="602"/>
    <d v="2014-01-18T00:00:00"/>
    <s v="Second Class"/>
    <x v="526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4-128370"/>
    <x v="18"/>
    <d v="2014-09-11T00:00:00"/>
    <s v="Same Day"/>
    <x v="39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4-128370"/>
    <x v="18"/>
    <d v="2014-09-11T00:00:00"/>
    <s v="Same Day"/>
    <x v="39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2-160472"/>
    <x v="603"/>
    <d v="2012-07-25T00:00:00"/>
    <s v="Second Class"/>
    <x v="343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2-160472"/>
    <x v="603"/>
    <d v="2012-07-25T00:00:00"/>
    <s v="Second Class"/>
    <x v="343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2-160472"/>
    <x v="603"/>
    <d v="2012-07-25T00:00:00"/>
    <s v="Second Class"/>
    <x v="343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2-160472"/>
    <x v="603"/>
    <d v="2012-07-25T00:00:00"/>
    <s v="Second Class"/>
    <x v="343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2-160472"/>
    <x v="603"/>
    <d v="2012-07-25T00:00:00"/>
    <s v="Second Class"/>
    <x v="343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2-160472"/>
    <x v="603"/>
    <d v="2012-07-25T00:00:00"/>
    <s v="Second Class"/>
    <x v="343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1-114643"/>
    <x v="604"/>
    <d v="2011-06-17T00:00:00"/>
    <s v="Standard Class"/>
    <x v="524"/>
    <s v="Filia McAdams"/>
    <s v="Corporate"/>
    <s v="United States"/>
    <s v="Los Angeles"/>
    <s v="California"/>
    <n v="90032"/>
    <s v="West"/>
    <s v="OFF-AR-10003631"/>
    <s v="Office Supplies"/>
    <s v="Art"/>
    <s v="Staples"/>
    <n v="14.52"/>
    <n v="3"/>
    <n v="0"/>
    <n v="4.7915999999999999"/>
  </r>
  <r>
    <n v="1857"/>
    <s v="US-2014-158218"/>
    <x v="605"/>
    <d v="2014-05-16T00:00:00"/>
    <s v="Second Class"/>
    <x v="141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4-158218"/>
    <x v="605"/>
    <d v="2014-05-16T00:00:00"/>
    <s v="Second Class"/>
    <x v="141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2-121608"/>
    <x v="37"/>
    <d v="2012-09-05T00:00:00"/>
    <s v="First Class"/>
    <x v="8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2-121608"/>
    <x v="37"/>
    <d v="2012-09-05T00:00:00"/>
    <s v="First Class"/>
    <x v="8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4-121251"/>
    <x v="606"/>
    <d v="2014-03-28T00:00:00"/>
    <s v="First Class"/>
    <x v="306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4-121251"/>
    <x v="606"/>
    <d v="2014-03-28T00:00:00"/>
    <s v="First Class"/>
    <x v="306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1-151078"/>
    <x v="607"/>
    <d v="2011-11-12T00:00:00"/>
    <s v="Same Day"/>
    <x v="167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3-100839"/>
    <x v="63"/>
    <d v="2013-10-18T00:00:00"/>
    <s v="Standard Class"/>
    <x v="544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3-100839"/>
    <x v="63"/>
    <d v="2013-10-18T00:00:00"/>
    <s v="Standard Class"/>
    <x v="544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4-116659"/>
    <x v="105"/>
    <d v="2014-11-13T00:00:00"/>
    <s v="Same Day"/>
    <x v="243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4-118857"/>
    <x v="4"/>
    <d v="2014-04-19T00:00:00"/>
    <s v="First Class"/>
    <x v="340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2-127110"/>
    <x v="608"/>
    <d v="2012-07-01T00:00:00"/>
    <s v="Standard Class"/>
    <x v="539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2-127110"/>
    <x v="608"/>
    <d v="2012-07-01T00:00:00"/>
    <s v="Standard Class"/>
    <x v="539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3-148201"/>
    <x v="370"/>
    <d v="2013-08-30T00:00:00"/>
    <s v="Second Class"/>
    <x v="230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1-116932"/>
    <x v="609"/>
    <d v="2011-07-25T00:00:00"/>
    <s v="Standard Class"/>
    <x v="545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1-116932"/>
    <x v="609"/>
    <d v="2011-07-25T00:00:00"/>
    <s v="Standard Class"/>
    <x v="545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1-116932"/>
    <x v="609"/>
    <d v="2011-07-25T00:00:00"/>
    <s v="Standard Class"/>
    <x v="545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4-142888"/>
    <x v="610"/>
    <d v="2014-11-26T00:00:00"/>
    <s v="Standard Class"/>
    <x v="546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1-147914"/>
    <x v="611"/>
    <d v="2011-06-09T00:00:00"/>
    <s v="Standard Class"/>
    <x v="88"/>
    <s v="Mark Packer"/>
    <s v="Home Office"/>
    <s v="United States"/>
    <s v="Columbus"/>
    <s v="Ohio"/>
    <n v="43229"/>
    <s v="East"/>
    <s v="OFF-PA-10001685"/>
    <s v="Office Supplies"/>
    <s v="Paper"/>
    <s v="Staples"/>
    <n v="16.224"/>
    <n v="2"/>
    <n v="0.2"/>
    <n v="5.8812000000000006"/>
  </r>
  <r>
    <n v="1876"/>
    <s v="US-2013-112977"/>
    <x v="612"/>
    <d v="2013-03-17T00:00:00"/>
    <s v="Standard Class"/>
    <x v="17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4-112039"/>
    <x v="613"/>
    <d v="2014-03-30T00:00:00"/>
    <s v="Standard Class"/>
    <x v="547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4-118885"/>
    <x v="614"/>
    <d v="2015-01-03T00:00:00"/>
    <s v="Standard Class"/>
    <x v="506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4-118885"/>
    <x v="614"/>
    <d v="2015-01-03T00:00:00"/>
    <s v="Standard Class"/>
    <x v="506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4-166611"/>
    <x v="615"/>
    <d v="2014-04-03T00:00:00"/>
    <s v="Standard Class"/>
    <x v="316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2-109512"/>
    <x v="616"/>
    <d v="2012-03-05T00:00:00"/>
    <s v="Same Day"/>
    <x v="166"/>
    <s v="Luke Foster"/>
    <s v="Consumer"/>
    <s v="United States"/>
    <s v="New York City"/>
    <s v="New York"/>
    <n v="10011"/>
    <s v="East"/>
    <s v="OFF-EN-10002621"/>
    <s v="Office Supplies"/>
    <s v="Envelopes"/>
    <s v="Staples"/>
    <n v="29.339999999999996"/>
    <n v="3"/>
    <n v="0"/>
    <n v="14.669999999999998"/>
  </r>
  <r>
    <n v="1882"/>
    <s v="CA-2012-109512"/>
    <x v="616"/>
    <d v="2012-03-05T00:00:00"/>
    <s v="Same Day"/>
    <x v="166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2-109512"/>
    <x v="616"/>
    <d v="2012-03-05T00:00:00"/>
    <s v="Same Day"/>
    <x v="166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3-118570"/>
    <x v="373"/>
    <d v="2013-11-18T00:00:00"/>
    <s v="Standard Class"/>
    <x v="254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4-154718"/>
    <x v="617"/>
    <d v="2014-01-24T00:00:00"/>
    <s v="Second Class"/>
    <x v="297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3-147578"/>
    <x v="183"/>
    <d v="2013-04-27T00:00:00"/>
    <s v="Second Class"/>
    <x v="38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1-140165"/>
    <x v="8"/>
    <d v="2011-05-15T00:00:00"/>
    <s v="First Class"/>
    <x v="382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1-140165"/>
    <x v="8"/>
    <d v="2011-05-15T00:00:00"/>
    <s v="First Class"/>
    <x v="382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1-142587"/>
    <x v="618"/>
    <d v="2011-10-22T00:00:00"/>
    <s v="First Class"/>
    <x v="14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1-142587"/>
    <x v="618"/>
    <d v="2011-10-22T00:00:00"/>
    <s v="First Class"/>
    <x v="14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1-157623"/>
    <x v="619"/>
    <d v="2011-03-18T00:00:00"/>
    <s v="Standard Class"/>
    <x v="158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1-157623"/>
    <x v="619"/>
    <d v="2011-03-18T00:00:00"/>
    <s v="Standard Class"/>
    <x v="158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4-145310"/>
    <x v="66"/>
    <d v="2014-12-25T00:00:00"/>
    <s v="Second Class"/>
    <x v="187"/>
    <s v="Jeremy Pistek"/>
    <s v="Consumer"/>
    <s v="United States"/>
    <s v="Port Orange"/>
    <s v="Florida"/>
    <n v="32127"/>
    <s v="South"/>
    <s v="OFF-EN-10002621"/>
    <s v="Office Supplies"/>
    <s v="Envelopes"/>
    <s v="Staples"/>
    <n v="7.8239999999999998"/>
    <n v="1"/>
    <n v="0.2"/>
    <n v="2.9339999999999997"/>
  </r>
  <r>
    <n v="1894"/>
    <s v="CA-2013-100083"/>
    <x v="390"/>
    <d v="2013-11-30T00:00:00"/>
    <s v="Standard Class"/>
    <x v="263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4-108063"/>
    <x v="574"/>
    <d v="2014-12-06T00:00:00"/>
    <s v="First Class"/>
    <x v="548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2-109197"/>
    <x v="620"/>
    <d v="2013-01-04T00:00:00"/>
    <s v="Standard Class"/>
    <x v="123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4-141789"/>
    <x v="621"/>
    <d v="2014-10-07T00:00:00"/>
    <s v="First Class"/>
    <x v="549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1-169775"/>
    <x v="550"/>
    <d v="2011-09-02T00:00:00"/>
    <s v="Second Class"/>
    <x v="362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1-169775"/>
    <x v="550"/>
    <d v="2011-09-02T00:00:00"/>
    <s v="Second Class"/>
    <x v="362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1-169775"/>
    <x v="550"/>
    <d v="2011-09-02T00:00:00"/>
    <s v="Second Class"/>
    <x v="362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3-140543"/>
    <x v="622"/>
    <d v="2013-07-04T00:00:00"/>
    <s v="Second Class"/>
    <x v="476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3-151141"/>
    <x v="623"/>
    <d v="2013-08-24T00:00:00"/>
    <s v="First Class"/>
    <x v="108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4-167094"/>
    <x v="208"/>
    <d v="2014-10-23T00:00:00"/>
    <s v="First Class"/>
    <x v="460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4-167094"/>
    <x v="208"/>
    <d v="2014-10-23T00:00:00"/>
    <s v="First Class"/>
    <x v="460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4-167094"/>
    <x v="208"/>
    <d v="2014-10-23T00:00:00"/>
    <s v="First Class"/>
    <x v="460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4-154410"/>
    <x v="208"/>
    <d v="2014-10-25T00:00:00"/>
    <s v="First Class"/>
    <x v="55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3-150567"/>
    <x v="624"/>
    <d v="2013-05-22T00:00:00"/>
    <s v="Standard Class"/>
    <x v="532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3-150567"/>
    <x v="624"/>
    <d v="2013-05-22T00:00:00"/>
    <s v="Standard Class"/>
    <x v="532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2-157959"/>
    <x v="302"/>
    <d v="2012-02-04T00:00:00"/>
    <s v="First Class"/>
    <x v="459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4-105886"/>
    <x v="404"/>
    <d v="2014-12-24T00:00:00"/>
    <s v="Standard Class"/>
    <x v="551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3-105963"/>
    <x v="625"/>
    <d v="2013-11-23T00:00:00"/>
    <s v="Standard Class"/>
    <x v="34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4-121503"/>
    <x v="445"/>
    <d v="2014-07-07T00:00:00"/>
    <s v="Second Class"/>
    <x v="39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4-121503"/>
    <x v="445"/>
    <d v="2014-07-07T00:00:00"/>
    <s v="Second Class"/>
    <x v="39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1-103366"/>
    <x v="626"/>
    <d v="2011-01-18T00:00:00"/>
    <s v="First Class"/>
    <x v="552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4-124597"/>
    <x v="504"/>
    <d v="2014-05-06T00:00:00"/>
    <s v="Standard Class"/>
    <x v="357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4-124597"/>
    <x v="504"/>
    <d v="2014-05-06T00:00:00"/>
    <s v="Standard Class"/>
    <x v="357"/>
    <s v="Ann Steele"/>
    <s v="Home Office"/>
    <s v="United States"/>
    <s v="Boynton Beach"/>
    <s v="Florida"/>
    <n v="33437"/>
    <s v="South"/>
    <s v="OFF-AR-10002280"/>
    <s v="Office Supplies"/>
    <s v="Art"/>
    <s v="Staples"/>
    <n v="15.528"/>
    <n v="3"/>
    <n v="0.2"/>
    <n v="4.8524999999999991"/>
  </r>
  <r>
    <n v="1917"/>
    <s v="CA-2014-124597"/>
    <x v="504"/>
    <d v="2014-05-06T00:00:00"/>
    <s v="Standard Class"/>
    <x v="357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2-105634"/>
    <x v="627"/>
    <d v="2012-11-14T00:00:00"/>
    <s v="Standard Class"/>
    <x v="456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2-123673"/>
    <x v="628"/>
    <d v="2012-11-01T00:00:00"/>
    <s v="Second Class"/>
    <x v="539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4-111423"/>
    <x v="629"/>
    <d v="2014-08-20T00:00:00"/>
    <s v="First Class"/>
    <x v="553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4-111423"/>
    <x v="629"/>
    <d v="2014-08-20T00:00:00"/>
    <s v="First Class"/>
    <x v="553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2-125178"/>
    <x v="292"/>
    <d v="2012-10-09T00:00:00"/>
    <s v="Standard Class"/>
    <x v="89"/>
    <s v="Mary Zewe"/>
    <s v="Corporate"/>
    <s v="United States"/>
    <s v="Reading"/>
    <s v="Pennsylvania"/>
    <n v="19601"/>
    <s v="East"/>
    <s v="OFF-ST-10002562"/>
    <s v="Office Supplies"/>
    <s v="Storage"/>
    <s v="Staples"/>
    <n v="15.008000000000003"/>
    <n v="2"/>
    <n v="0.2"/>
    <n v="1.5007999999999999"/>
  </r>
  <r>
    <n v="1923"/>
    <s v="CA-2013-156685"/>
    <x v="630"/>
    <d v="2013-07-11T00:00:00"/>
    <s v="Second Class"/>
    <x v="554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3-156685"/>
    <x v="630"/>
    <d v="2013-07-11T00:00:00"/>
    <s v="Second Class"/>
    <x v="554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4-126865"/>
    <x v="256"/>
    <d v="2014-12-08T00:00:00"/>
    <s v="Second Class"/>
    <x v="268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4-102834"/>
    <x v="631"/>
    <d v="2014-03-14T00:00:00"/>
    <s v="Standard Class"/>
    <x v="352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3-139710"/>
    <x v="632"/>
    <d v="2013-06-16T00:00:00"/>
    <s v="Standard Class"/>
    <x v="411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4-121538"/>
    <x v="354"/>
    <d v="2014-12-02T00:00:00"/>
    <s v="First Class"/>
    <x v="302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4-101539"/>
    <x v="633"/>
    <d v="2014-03-19T00:00:00"/>
    <s v="Second Class"/>
    <x v="91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4-101539"/>
    <x v="633"/>
    <d v="2014-03-19T00:00:00"/>
    <s v="Second Class"/>
    <x v="91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4-101539"/>
    <x v="633"/>
    <d v="2014-03-19T00:00:00"/>
    <s v="Second Class"/>
    <x v="91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3-152121"/>
    <x v="581"/>
    <d v="2013-11-30T00:00:00"/>
    <s v="Second Class"/>
    <x v="113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4-161200"/>
    <x v="634"/>
    <d v="2014-08-11T00:00:00"/>
    <s v="Second Class"/>
    <x v="277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4-161200"/>
    <x v="634"/>
    <d v="2014-08-11T00:00:00"/>
    <s v="Second Class"/>
    <x v="277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4-101245"/>
    <x v="344"/>
    <d v="2014-12-04T00:00:00"/>
    <s v="Standard Class"/>
    <x v="352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4-101245"/>
    <x v="344"/>
    <d v="2014-12-04T00:00:00"/>
    <s v="Standard Class"/>
    <x v="352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2-141768"/>
    <x v="442"/>
    <d v="2012-05-27T00:00:00"/>
    <s v="Second Class"/>
    <x v="472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3-112109"/>
    <x v="630"/>
    <d v="2013-07-13T00:00:00"/>
    <s v="Standard Class"/>
    <x v="55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3-112109"/>
    <x v="630"/>
    <d v="2013-07-13T00:00:00"/>
    <s v="Standard Class"/>
    <x v="55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3-112109"/>
    <x v="630"/>
    <d v="2013-07-13T00:00:00"/>
    <s v="Standard Class"/>
    <x v="55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3-112109"/>
    <x v="630"/>
    <d v="2013-07-13T00:00:00"/>
    <s v="Standard Class"/>
    <x v="55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4-144064"/>
    <x v="635"/>
    <d v="2014-09-02T00:00:00"/>
    <s v="First Class"/>
    <x v="434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4-144064"/>
    <x v="635"/>
    <d v="2014-09-02T00:00:00"/>
    <s v="First Class"/>
    <x v="434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4-144064"/>
    <x v="635"/>
    <d v="2014-09-02T00:00:00"/>
    <s v="First Class"/>
    <x v="434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3-108581"/>
    <x v="23"/>
    <d v="2013-06-27T00:00:00"/>
    <s v="Standard Class"/>
    <x v="10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3-108581"/>
    <x v="23"/>
    <d v="2013-06-27T00:00:00"/>
    <s v="Standard Class"/>
    <x v="10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4-157987"/>
    <x v="264"/>
    <d v="2014-09-07T00:00:00"/>
    <s v="Standard Class"/>
    <x v="556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4-110905"/>
    <x v="18"/>
    <d v="2014-09-16T00:00:00"/>
    <s v="Second Class"/>
    <x v="355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4-110905"/>
    <x v="18"/>
    <d v="2014-09-16T00:00:00"/>
    <s v="Second Class"/>
    <x v="355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4-110905"/>
    <x v="18"/>
    <d v="2014-09-16T00:00:00"/>
    <s v="Second Class"/>
    <x v="355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4-110905"/>
    <x v="18"/>
    <d v="2014-09-16T00:00:00"/>
    <s v="Second Class"/>
    <x v="355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4-110905"/>
    <x v="18"/>
    <d v="2014-09-16T00:00:00"/>
    <s v="Second Class"/>
    <x v="355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4-110905"/>
    <x v="18"/>
    <d v="2014-09-16T00:00:00"/>
    <s v="Second Class"/>
    <x v="355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4-110905"/>
    <x v="18"/>
    <d v="2014-09-16T00:00:00"/>
    <s v="Second Class"/>
    <x v="355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4-110905"/>
    <x v="18"/>
    <d v="2014-09-16T00:00:00"/>
    <s v="Second Class"/>
    <x v="355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4-165841"/>
    <x v="202"/>
    <d v="2014-12-29T00:00:00"/>
    <s v="Standard Class"/>
    <x v="203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4-165841"/>
    <x v="202"/>
    <d v="2014-12-29T00:00:00"/>
    <s v="Standard Class"/>
    <x v="203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4-165841"/>
    <x v="202"/>
    <d v="2014-12-29T00:00:00"/>
    <s v="Standard Class"/>
    <x v="203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4-117485"/>
    <x v="397"/>
    <d v="2014-09-30T00:00:00"/>
    <s v="Standard Class"/>
    <x v="217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4-140242"/>
    <x v="636"/>
    <d v="2014-05-12T00:00:00"/>
    <s v="Standard Class"/>
    <x v="529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4-140242"/>
    <x v="636"/>
    <d v="2014-05-12T00:00:00"/>
    <s v="Standard Class"/>
    <x v="529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1-148950"/>
    <x v="637"/>
    <d v="2011-12-19T00:00:00"/>
    <s v="Standard Class"/>
    <x v="557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1-148950"/>
    <x v="637"/>
    <d v="2011-12-19T00:00:00"/>
    <s v="Standard Class"/>
    <x v="557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1-148950"/>
    <x v="637"/>
    <d v="2011-12-19T00:00:00"/>
    <s v="Standard Class"/>
    <x v="557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1-110408"/>
    <x v="638"/>
    <d v="2011-10-20T00:00:00"/>
    <s v="Second Class"/>
    <x v="127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1-110408"/>
    <x v="638"/>
    <d v="2011-10-20T00:00:00"/>
    <s v="Second Class"/>
    <x v="127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1-110408"/>
    <x v="638"/>
    <d v="2011-10-20T00:00:00"/>
    <s v="Second Class"/>
    <x v="127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2-109939"/>
    <x v="412"/>
    <d v="2012-05-12T00:00:00"/>
    <s v="Standard Class"/>
    <x v="211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3-112669"/>
    <x v="167"/>
    <d v="2013-04-15T00:00:00"/>
    <s v="Same Day"/>
    <x v="446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3-112669"/>
    <x v="167"/>
    <d v="2013-04-15T00:00:00"/>
    <s v="Same Day"/>
    <x v="446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2-119592"/>
    <x v="639"/>
    <d v="2012-12-16T00:00:00"/>
    <s v="Second Class"/>
    <x v="152"/>
    <s v="Muhammed MacIntyre"/>
    <s v="Corporate"/>
    <s v="United States"/>
    <s v="Columbus"/>
    <s v="Georgia"/>
    <n v="31907"/>
    <s v="South"/>
    <s v="OFF-BI-10004187"/>
    <s v="Office Supplies"/>
    <s v="Binders"/>
    <s v="Staples"/>
    <n v="3.76"/>
    <n v="2"/>
    <n v="0"/>
    <n v="1.8047999999999997"/>
  </r>
  <r>
    <n v="1983"/>
    <s v="CA-2011-122749"/>
    <x v="640"/>
    <d v="2011-12-09T00:00:00"/>
    <s v="Standard Class"/>
    <x v="159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1-164721"/>
    <x v="641"/>
    <d v="2011-11-27T00:00:00"/>
    <s v="Second Class"/>
    <x v="429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1-164721"/>
    <x v="641"/>
    <d v="2011-11-27T00:00:00"/>
    <s v="Second Class"/>
    <x v="429"/>
    <s v="Laurel Workman"/>
    <s v="Corporate"/>
    <s v="United States"/>
    <s v="Brentwood"/>
    <s v="California"/>
    <n v="94513"/>
    <s v="West"/>
    <s v="FUR-FU-10001940"/>
    <s v="Furniture"/>
    <s v="Furnishings"/>
    <s v="Staples"/>
    <n v="23.88"/>
    <n v="3"/>
    <n v="0"/>
    <n v="10.507200000000001"/>
  </r>
  <r>
    <n v="1986"/>
    <s v="CA-2011-164721"/>
    <x v="641"/>
    <d v="2011-11-27T00:00:00"/>
    <s v="Second Class"/>
    <x v="429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3-147417"/>
    <x v="197"/>
    <d v="2013-07-28T00:00:00"/>
    <s v="First Class"/>
    <x v="558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2-127509"/>
    <x v="529"/>
    <d v="2012-11-13T00:00:00"/>
    <s v="Standard Class"/>
    <x v="548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2-127509"/>
    <x v="529"/>
    <d v="2012-11-13T00:00:00"/>
    <s v="Standard Class"/>
    <x v="548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2-127509"/>
    <x v="529"/>
    <d v="2012-11-13T00:00:00"/>
    <s v="Standard Class"/>
    <x v="548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2-127509"/>
    <x v="529"/>
    <d v="2012-11-13T00:00:00"/>
    <s v="Standard Class"/>
    <x v="548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4-111374"/>
    <x v="642"/>
    <d v="2014-03-01T00:00:00"/>
    <s v="Standard Class"/>
    <x v="558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4-133648"/>
    <x v="643"/>
    <d v="2014-07-03T00:00:00"/>
    <s v="Standard Class"/>
    <x v="529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4-133648"/>
    <x v="643"/>
    <d v="2014-07-03T00:00:00"/>
    <s v="Standard Class"/>
    <x v="529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4-133648"/>
    <x v="643"/>
    <d v="2014-07-03T00:00:00"/>
    <s v="Standard Class"/>
    <x v="529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4-147221"/>
    <x v="574"/>
    <d v="2014-12-05T00:00:00"/>
    <s v="Second Class"/>
    <x v="559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4-147221"/>
    <x v="574"/>
    <d v="2014-12-05T00:00:00"/>
    <s v="Second Class"/>
    <x v="559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1-131905"/>
    <x v="644"/>
    <d v="2011-02-10T00:00:00"/>
    <s v="First Class"/>
    <x v="54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1-131905"/>
    <x v="644"/>
    <d v="2011-02-10T00:00:00"/>
    <s v="First Class"/>
    <x v="54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1-131905"/>
    <x v="644"/>
    <d v="2011-02-10T00:00:00"/>
    <s v="First Class"/>
    <x v="54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4-166128"/>
    <x v="645"/>
    <d v="2014-04-19T00:00:00"/>
    <s v="Standard Class"/>
    <x v="560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4-166128"/>
    <x v="645"/>
    <d v="2014-04-19T00:00:00"/>
    <s v="Standard Class"/>
    <x v="560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4-163510"/>
    <x v="53"/>
    <d v="2014-12-29T00:00:00"/>
    <s v="Second Class"/>
    <x v="527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4-163510"/>
    <x v="53"/>
    <d v="2014-12-29T00:00:00"/>
    <s v="Second Class"/>
    <x v="527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4-143028"/>
    <x v="645"/>
    <d v="2014-04-19T00:00:00"/>
    <s v="Standard Class"/>
    <x v="337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1-111150"/>
    <x v="520"/>
    <d v="2012-01-04T00:00:00"/>
    <s v="Standard Class"/>
    <x v="338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1-111150"/>
    <x v="520"/>
    <d v="2012-01-04T00:00:00"/>
    <s v="Standard Class"/>
    <x v="338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4-165386"/>
    <x v="646"/>
    <d v="2014-08-05T00:00:00"/>
    <s v="First Class"/>
    <x v="496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1-116407"/>
    <x v="647"/>
    <d v="2011-11-21T00:00:00"/>
    <s v="Standard Class"/>
    <x v="44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1-116407"/>
    <x v="647"/>
    <d v="2011-11-21T00:00:00"/>
    <s v="Standard Class"/>
    <x v="44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1-116407"/>
    <x v="647"/>
    <d v="2011-11-21T00:00:00"/>
    <s v="Standard Class"/>
    <x v="44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2-155761"/>
    <x v="555"/>
    <d v="2012-12-11T00:00:00"/>
    <s v="Same Day"/>
    <x v="561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2-155761"/>
    <x v="555"/>
    <d v="2012-12-11T00:00:00"/>
    <s v="Same Day"/>
    <x v="561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3-145905"/>
    <x v="31"/>
    <d v="2013-09-24T00:00:00"/>
    <s v="Standard Class"/>
    <x v="562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3-145905"/>
    <x v="31"/>
    <d v="2013-09-24T00:00:00"/>
    <s v="Standard Class"/>
    <x v="562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3-145905"/>
    <x v="31"/>
    <d v="2013-09-24T00:00:00"/>
    <s v="Standard Class"/>
    <x v="562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2-113110"/>
    <x v="531"/>
    <d v="2012-03-23T00:00:00"/>
    <s v="Standard Class"/>
    <x v="318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2-113110"/>
    <x v="531"/>
    <d v="2012-03-23T00:00:00"/>
    <s v="Standard Class"/>
    <x v="318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2-113110"/>
    <x v="531"/>
    <d v="2012-03-23T00:00:00"/>
    <s v="Standard Class"/>
    <x v="318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2-113110"/>
    <x v="531"/>
    <d v="2012-03-23T00:00:00"/>
    <s v="Standard Class"/>
    <x v="318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3-168354"/>
    <x v="251"/>
    <d v="2013-09-22T00:00:00"/>
    <s v="First Class"/>
    <x v="563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3-168354"/>
    <x v="251"/>
    <d v="2013-09-22T00:00:00"/>
    <s v="First Class"/>
    <x v="563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3-168354"/>
    <x v="251"/>
    <d v="2013-09-22T00:00:00"/>
    <s v="First Class"/>
    <x v="563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3-168354"/>
    <x v="251"/>
    <d v="2013-09-22T00:00:00"/>
    <s v="First Class"/>
    <x v="563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4-111241"/>
    <x v="648"/>
    <d v="2014-08-23T00:00:00"/>
    <s v="Second Class"/>
    <x v="421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2-114237"/>
    <x v="649"/>
    <d v="2012-03-15T00:00:00"/>
    <s v="First Class"/>
    <x v="507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3-113516"/>
    <x v="162"/>
    <d v="2013-09-11T00:00:00"/>
    <s v="Second Class"/>
    <x v="91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3-113516"/>
    <x v="162"/>
    <d v="2013-09-11T00:00:00"/>
    <s v="Second Class"/>
    <x v="91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2-117961"/>
    <x v="650"/>
    <d v="2012-11-30T00:00:00"/>
    <s v="Standard Class"/>
    <x v="323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2-117961"/>
    <x v="650"/>
    <d v="2012-11-30T00:00:00"/>
    <s v="Standard Class"/>
    <x v="323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2-117961"/>
    <x v="650"/>
    <d v="2012-11-30T00:00:00"/>
    <s v="Standard Class"/>
    <x v="323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2-117961"/>
    <x v="650"/>
    <d v="2012-11-30T00:00:00"/>
    <s v="Standard Class"/>
    <x v="323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3-128923"/>
    <x v="10"/>
    <d v="2013-12-14T00:00:00"/>
    <s v="Standard Class"/>
    <x v="334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3-128923"/>
    <x v="10"/>
    <d v="2013-12-14T00:00:00"/>
    <s v="Standard Class"/>
    <x v="334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4-162481"/>
    <x v="145"/>
    <d v="2014-09-30T00:00:00"/>
    <s v="Standard Class"/>
    <x v="564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4-162481"/>
    <x v="145"/>
    <d v="2014-09-30T00:00:00"/>
    <s v="Standard Class"/>
    <x v="564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2-119214"/>
    <x v="651"/>
    <d v="2012-01-27T00:00:00"/>
    <s v="Standard Class"/>
    <x v="194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2-119214"/>
    <x v="651"/>
    <d v="2012-01-27T00:00:00"/>
    <s v="Standard Class"/>
    <x v="194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2-122287"/>
    <x v="652"/>
    <d v="2012-06-23T00:00:00"/>
    <s v="Standard Class"/>
    <x v="381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2-122287"/>
    <x v="652"/>
    <d v="2012-06-23T00:00:00"/>
    <s v="Standard Class"/>
    <x v="381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2-122287"/>
    <x v="652"/>
    <d v="2012-06-23T00:00:00"/>
    <s v="Standard Class"/>
    <x v="381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2-122287"/>
    <x v="652"/>
    <d v="2012-06-23T00:00:00"/>
    <s v="Standard Class"/>
    <x v="381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2-104493"/>
    <x v="653"/>
    <d v="2012-10-08T00:00:00"/>
    <s v="Standard Class"/>
    <x v="182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4-158946"/>
    <x v="551"/>
    <d v="2014-11-24T00:00:00"/>
    <s v="Standard Class"/>
    <x v="478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1-129168"/>
    <x v="654"/>
    <d v="2011-08-23T00:00:00"/>
    <s v="Standard Class"/>
    <x v="10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3-131835"/>
    <x v="19"/>
    <d v="2013-07-22T00:00:00"/>
    <s v="Standard Class"/>
    <x v="565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3-131835"/>
    <x v="19"/>
    <d v="2013-07-22T00:00:00"/>
    <s v="Standard Class"/>
    <x v="565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3-131835"/>
    <x v="19"/>
    <d v="2013-07-22T00:00:00"/>
    <s v="Standard Class"/>
    <x v="565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2-142237"/>
    <x v="655"/>
    <d v="2012-07-13T00:00:00"/>
    <s v="First Class"/>
    <x v="242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2-142237"/>
    <x v="655"/>
    <d v="2012-07-13T00:00:00"/>
    <s v="First Class"/>
    <x v="242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2-142237"/>
    <x v="655"/>
    <d v="2012-07-13T00:00:00"/>
    <s v="First Class"/>
    <x v="242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2-142237"/>
    <x v="655"/>
    <d v="2012-07-13T00:00:00"/>
    <s v="First Class"/>
    <x v="242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2-142237"/>
    <x v="655"/>
    <d v="2012-07-13T00:00:00"/>
    <s v="First Class"/>
    <x v="242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2-142237"/>
    <x v="655"/>
    <d v="2012-07-13T00:00:00"/>
    <s v="First Class"/>
    <x v="242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3-136434"/>
    <x v="49"/>
    <d v="2013-12-08T00:00:00"/>
    <s v="Standard Class"/>
    <x v="502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4-120376"/>
    <x v="66"/>
    <d v="2014-12-26T00:00:00"/>
    <s v="First Class"/>
    <x v="236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4-120376"/>
    <x v="66"/>
    <d v="2014-12-26T00:00:00"/>
    <s v="First Class"/>
    <x v="236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4-120376"/>
    <x v="66"/>
    <d v="2014-12-26T00:00:00"/>
    <s v="First Class"/>
    <x v="236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4-120376"/>
    <x v="66"/>
    <d v="2014-12-26T00:00:00"/>
    <s v="First Class"/>
    <x v="236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1-106439"/>
    <x v="656"/>
    <d v="2011-11-04T00:00:00"/>
    <s v="Standard Class"/>
    <x v="55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1-106439"/>
    <x v="656"/>
    <d v="2011-11-04T00:00:00"/>
    <s v="Standard Class"/>
    <x v="55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1-106439"/>
    <x v="656"/>
    <d v="2011-11-04T00:00:00"/>
    <s v="Standard Class"/>
    <x v="55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1-106439"/>
    <x v="656"/>
    <d v="2011-11-04T00:00:00"/>
    <s v="Standard Class"/>
    <x v="55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1-106439"/>
    <x v="656"/>
    <d v="2011-11-04T00:00:00"/>
    <s v="Standard Class"/>
    <x v="55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1-106439"/>
    <x v="656"/>
    <d v="2011-11-04T00:00:00"/>
    <s v="Standard Class"/>
    <x v="55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1-106439"/>
    <x v="656"/>
    <d v="2011-11-04T00:00:00"/>
    <s v="Standard Class"/>
    <x v="55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1-106439"/>
    <x v="656"/>
    <d v="2011-11-04T00:00:00"/>
    <s v="Standard Class"/>
    <x v="55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1-106439"/>
    <x v="656"/>
    <d v="2011-11-04T00:00:00"/>
    <s v="Standard Class"/>
    <x v="55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2-133452"/>
    <x v="657"/>
    <d v="2012-04-19T00:00:00"/>
    <s v="Standard Class"/>
    <x v="233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2-133452"/>
    <x v="657"/>
    <d v="2012-04-19T00:00:00"/>
    <s v="Standard Class"/>
    <x v="233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3-146521"/>
    <x v="658"/>
    <d v="2013-07-24T00:00:00"/>
    <s v="Second Class"/>
    <x v="566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4-110996"/>
    <x v="225"/>
    <d v="2014-11-26T00:00:00"/>
    <s v="Standard Class"/>
    <x v="567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3-129693"/>
    <x v="491"/>
    <d v="2013-12-03T00:00:00"/>
    <s v="Standard Class"/>
    <x v="568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4-122504"/>
    <x v="659"/>
    <d v="2014-11-13T00:00:00"/>
    <s v="Second Class"/>
    <x v="489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4-122504"/>
    <x v="659"/>
    <d v="2014-11-13T00:00:00"/>
    <s v="Second Class"/>
    <x v="489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1-131051"/>
    <x v="588"/>
    <d v="2011-12-05T00:00:00"/>
    <s v="Standard Class"/>
    <x v="309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4-140676"/>
    <x v="510"/>
    <d v="2014-09-16T00:00:00"/>
    <s v="First Class"/>
    <x v="569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4-140676"/>
    <x v="510"/>
    <d v="2014-09-16T00:00:00"/>
    <s v="First Class"/>
    <x v="569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4-140676"/>
    <x v="510"/>
    <d v="2014-09-16T00:00:00"/>
    <s v="First Class"/>
    <x v="569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2-120103"/>
    <x v="100"/>
    <d v="2012-12-29T00:00:00"/>
    <s v="Standard Class"/>
    <x v="333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2-120103"/>
    <x v="100"/>
    <d v="2012-12-29T00:00:00"/>
    <s v="Standard Class"/>
    <x v="333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2-120103"/>
    <x v="100"/>
    <d v="2012-12-29T00:00:00"/>
    <s v="Standard Class"/>
    <x v="333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4-104647"/>
    <x v="660"/>
    <d v="2014-03-02T00:00:00"/>
    <s v="Standard Class"/>
    <x v="242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1-110352"/>
    <x v="533"/>
    <d v="2011-11-29T00:00:00"/>
    <s v="Standard Class"/>
    <x v="52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3-140501"/>
    <x v="661"/>
    <d v="2013-06-29T00:00:00"/>
    <s v="Standard Class"/>
    <x v="5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3-140501"/>
    <x v="661"/>
    <d v="2013-06-29T00:00:00"/>
    <s v="Standard Class"/>
    <x v="5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3-140501"/>
    <x v="661"/>
    <d v="2013-06-29T00:00:00"/>
    <s v="Standard Class"/>
    <x v="5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3-140501"/>
    <x v="661"/>
    <d v="2013-06-29T00:00:00"/>
    <s v="Standard Class"/>
    <x v="5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3-140501"/>
    <x v="661"/>
    <d v="2013-06-29T00:00:00"/>
    <s v="Standard Class"/>
    <x v="5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2-139290"/>
    <x v="662"/>
    <d v="2012-10-30T00:00:00"/>
    <s v="Standard Class"/>
    <x v="199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4-166142"/>
    <x v="663"/>
    <d v="2014-07-20T00:00:00"/>
    <s v="Standard Class"/>
    <x v="57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4-166142"/>
    <x v="663"/>
    <d v="2014-07-20T00:00:00"/>
    <s v="Standard Class"/>
    <x v="57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1-145926"/>
    <x v="664"/>
    <d v="2011-11-21T00:00:00"/>
    <s v="Standard Class"/>
    <x v="88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2-149678"/>
    <x v="657"/>
    <d v="2012-04-15T00:00:00"/>
    <s v="Second Class"/>
    <x v="497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2-164357"/>
    <x v="665"/>
    <d v="2012-11-29T00:00:00"/>
    <s v="Standard Class"/>
    <x v="11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3-146570"/>
    <x v="666"/>
    <d v="2013-05-21T00:00:00"/>
    <s v="Standard Class"/>
    <x v="17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3-146570"/>
    <x v="666"/>
    <d v="2013-05-21T00:00:00"/>
    <s v="Standard Class"/>
    <x v="17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3-146570"/>
    <x v="666"/>
    <d v="2013-05-21T00:00:00"/>
    <s v="Standard Class"/>
    <x v="17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4-124401"/>
    <x v="210"/>
    <d v="2014-09-13T00:00:00"/>
    <s v="Standard Class"/>
    <x v="76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4-124401"/>
    <x v="210"/>
    <d v="2014-09-13T00:00:00"/>
    <s v="Standard Class"/>
    <x v="76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1-140116"/>
    <x v="418"/>
    <d v="2011-03-17T00:00:00"/>
    <s v="Standard Class"/>
    <x v="409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1-140116"/>
    <x v="418"/>
    <d v="2011-03-17T00:00:00"/>
    <s v="Standard Class"/>
    <x v="409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1-123295"/>
    <x v="667"/>
    <d v="2011-07-18T00:00:00"/>
    <s v="Same Day"/>
    <x v="571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4-167101"/>
    <x v="668"/>
    <d v="2014-03-29T00:00:00"/>
    <s v="Second Class"/>
    <x v="312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4-167101"/>
    <x v="668"/>
    <d v="2014-03-29T00:00:00"/>
    <s v="Second Class"/>
    <x v="312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1-167633"/>
    <x v="587"/>
    <d v="2011-10-05T00:00:00"/>
    <s v="Standard Class"/>
    <x v="572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1-152723"/>
    <x v="467"/>
    <d v="2011-09-26T00:00:00"/>
    <s v="Same Day"/>
    <x v="428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2-164882"/>
    <x v="89"/>
    <d v="2012-10-31T00:00:00"/>
    <s v="Same Day"/>
    <x v="65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2-164882"/>
    <x v="89"/>
    <d v="2012-10-31T00:00:00"/>
    <s v="Same Day"/>
    <x v="65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2-164882"/>
    <x v="89"/>
    <d v="2012-10-31T00:00:00"/>
    <s v="Same Day"/>
    <x v="65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2-164882"/>
    <x v="89"/>
    <d v="2012-10-31T00:00:00"/>
    <s v="Same Day"/>
    <x v="65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2-164882"/>
    <x v="89"/>
    <d v="2012-10-31T00:00:00"/>
    <s v="Same Day"/>
    <x v="65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2-164882"/>
    <x v="89"/>
    <d v="2012-10-31T00:00:00"/>
    <s v="Same Day"/>
    <x v="65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2-164882"/>
    <x v="89"/>
    <d v="2012-10-31T00:00:00"/>
    <s v="Same Day"/>
    <x v="65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2-164882"/>
    <x v="89"/>
    <d v="2012-10-31T00:00:00"/>
    <s v="Same Day"/>
    <x v="65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2-164882"/>
    <x v="89"/>
    <d v="2012-10-31T00:00:00"/>
    <s v="Same Day"/>
    <x v="65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2-159786"/>
    <x v="88"/>
    <d v="2012-10-17T00:00:00"/>
    <s v="Second Class"/>
    <x v="343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3-130267"/>
    <x v="251"/>
    <d v="2013-09-24T00:00:00"/>
    <s v="Standard Class"/>
    <x v="573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4-155460"/>
    <x v="669"/>
    <d v="2014-04-16T00:00:00"/>
    <s v="First Class"/>
    <x v="338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4-155460"/>
    <x v="669"/>
    <d v="2014-04-16T00:00:00"/>
    <s v="First Class"/>
    <x v="338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4-168690"/>
    <x v="363"/>
    <d v="2014-01-14T00:00:00"/>
    <s v="Standard Class"/>
    <x v="46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4-158246"/>
    <x v="45"/>
    <d v="2014-11-12T00:00:00"/>
    <s v="First Class"/>
    <x v="8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4-167381"/>
    <x v="585"/>
    <d v="2014-09-25T00:00:00"/>
    <s v="Second Class"/>
    <x v="382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4-167381"/>
    <x v="585"/>
    <d v="2014-09-25T00:00:00"/>
    <s v="Second Class"/>
    <x v="382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4-144862"/>
    <x v="96"/>
    <d v="2014-12-06T00:00:00"/>
    <s v="Standard Class"/>
    <x v="382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4-144862"/>
    <x v="96"/>
    <d v="2014-12-06T00:00:00"/>
    <s v="Standard Class"/>
    <x v="382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1-126032"/>
    <x v="670"/>
    <d v="2011-06-28T00:00:00"/>
    <s v="Standard Class"/>
    <x v="574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2-134859"/>
    <x v="242"/>
    <d v="2012-10-09T00:00:00"/>
    <s v="Standard Class"/>
    <x v="451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2-134859"/>
    <x v="242"/>
    <d v="2012-10-09T00:00:00"/>
    <s v="Standard Class"/>
    <x v="451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1-114188"/>
    <x v="671"/>
    <d v="2011-05-22T00:00:00"/>
    <s v="Second Class"/>
    <x v="57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1-114188"/>
    <x v="671"/>
    <d v="2011-05-22T00:00:00"/>
    <s v="Second Class"/>
    <x v="57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1-114188"/>
    <x v="671"/>
    <d v="2011-05-22T00:00:00"/>
    <s v="Second Class"/>
    <x v="57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2-156524"/>
    <x v="312"/>
    <d v="2012-11-26T00:00:00"/>
    <s v="Standard Class"/>
    <x v="297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2-122210"/>
    <x v="672"/>
    <d v="2012-12-04T00:00:00"/>
    <s v="Standard Class"/>
    <x v="576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2-122210"/>
    <x v="672"/>
    <d v="2012-12-04T00:00:00"/>
    <s v="Standard Class"/>
    <x v="576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2-122210"/>
    <x v="672"/>
    <d v="2012-12-04T00:00:00"/>
    <s v="Standard Class"/>
    <x v="576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2-156377"/>
    <x v="620"/>
    <d v="2013-01-05T00:00:00"/>
    <s v="Standard Class"/>
    <x v="577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2-156377"/>
    <x v="620"/>
    <d v="2013-01-05T00:00:00"/>
    <s v="Standard Class"/>
    <x v="577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4-157896"/>
    <x v="673"/>
    <d v="2014-11-17T00:00:00"/>
    <s v="Same Day"/>
    <x v="558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1-159520"/>
    <x v="571"/>
    <d v="2011-06-11T00:00:00"/>
    <s v="Standard Class"/>
    <x v="26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1-159520"/>
    <x v="571"/>
    <d v="2011-06-11T00:00:00"/>
    <s v="Standard Class"/>
    <x v="26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1-159520"/>
    <x v="571"/>
    <d v="2011-06-11T00:00:00"/>
    <s v="Standard Class"/>
    <x v="26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3-155481"/>
    <x v="142"/>
    <d v="2013-09-06T00:00:00"/>
    <s v="Standard Class"/>
    <x v="158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3-155481"/>
    <x v="142"/>
    <d v="2013-09-06T00:00:00"/>
    <s v="Standard Class"/>
    <x v="158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3-155481"/>
    <x v="142"/>
    <d v="2013-09-06T00:00:00"/>
    <s v="Standard Class"/>
    <x v="158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3-152051"/>
    <x v="674"/>
    <d v="2013-06-30T00:00:00"/>
    <s v="Standard Class"/>
    <x v="378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3-152051"/>
    <x v="674"/>
    <d v="2013-06-30T00:00:00"/>
    <s v="Standard Class"/>
    <x v="378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3-152051"/>
    <x v="674"/>
    <d v="2013-06-30T00:00:00"/>
    <s v="Standard Class"/>
    <x v="378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1-141607"/>
    <x v="432"/>
    <d v="2011-12-17T00:00:00"/>
    <s v="Standard Class"/>
    <x v="576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4-102771"/>
    <x v="185"/>
    <d v="2014-04-06T00:00:00"/>
    <s v="Standard Class"/>
    <x v="157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4-139969"/>
    <x v="123"/>
    <d v="2014-11-27T00:00:00"/>
    <s v="Standard Class"/>
    <x v="578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1-167360"/>
    <x v="156"/>
    <d v="2011-11-29T00:00:00"/>
    <s v="Second Class"/>
    <x v="579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2-123505"/>
    <x v="6"/>
    <d v="2012-11-26T00:00:00"/>
    <s v="Standard Class"/>
    <x v="481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3-117282"/>
    <x v="216"/>
    <d v="2013-07-19T00:00:00"/>
    <s v="Standard Class"/>
    <x v="112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3-120460"/>
    <x v="567"/>
    <d v="2013-05-06T00:00:00"/>
    <s v="Standard Class"/>
    <x v="408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3-111115"/>
    <x v="197"/>
    <d v="2013-07-28T00:00:00"/>
    <s v="Second Class"/>
    <x v="44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1-124646"/>
    <x v="169"/>
    <d v="2011-06-24T00:00:00"/>
    <s v="First Class"/>
    <x v="231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1-124646"/>
    <x v="169"/>
    <d v="2011-06-24T00:00:00"/>
    <s v="First Class"/>
    <x v="231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4-148166"/>
    <x v="208"/>
    <d v="2014-10-27T00:00:00"/>
    <s v="Standard Class"/>
    <x v="71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3-159737"/>
    <x v="323"/>
    <d v="2013-09-10T00:00:00"/>
    <s v="Standard Class"/>
    <x v="229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3-141019"/>
    <x v="675"/>
    <d v="2013-05-15T00:00:00"/>
    <s v="Same Day"/>
    <x v="109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3-101938"/>
    <x v="676"/>
    <d v="2013-01-12T00:00:00"/>
    <s v="Standard Class"/>
    <x v="108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4-166296"/>
    <x v="677"/>
    <d v="2014-03-20T00:00:00"/>
    <s v="Standard Class"/>
    <x v="580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3-154018"/>
    <x v="63"/>
    <d v="2013-10-20T00:00:00"/>
    <s v="Standard Class"/>
    <x v="66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3-154018"/>
    <x v="63"/>
    <d v="2013-10-20T00:00:00"/>
    <s v="Standard Class"/>
    <x v="66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3-154018"/>
    <x v="63"/>
    <d v="2013-10-20T00:00:00"/>
    <s v="Standard Class"/>
    <x v="66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3-154018"/>
    <x v="63"/>
    <d v="2013-10-20T00:00:00"/>
    <s v="Standard Class"/>
    <x v="66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3-154018"/>
    <x v="63"/>
    <d v="2013-10-20T00:00:00"/>
    <s v="Standard Class"/>
    <x v="66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4-117870"/>
    <x v="678"/>
    <d v="2014-01-31T00:00:00"/>
    <s v="Second Class"/>
    <x v="581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4-117870"/>
    <x v="678"/>
    <d v="2014-01-31T00:00:00"/>
    <s v="Second Class"/>
    <x v="581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4-117870"/>
    <x v="678"/>
    <d v="2014-01-31T00:00:00"/>
    <s v="Second Class"/>
    <x v="581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4-137491"/>
    <x v="123"/>
    <d v="2014-11-26T00:00:00"/>
    <s v="Standard Class"/>
    <x v="18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1-152296"/>
    <x v="601"/>
    <d v="2011-08-03T00:00:00"/>
    <s v="First Class"/>
    <x v="582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3-112025"/>
    <x v="679"/>
    <d v="2013-08-05T00:00:00"/>
    <s v="Standard Class"/>
    <x v="60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2-132507"/>
    <x v="117"/>
    <d v="2012-08-03T00:00:00"/>
    <s v="Second Class"/>
    <x v="566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3-125738"/>
    <x v="680"/>
    <d v="2013-10-22T00:00:00"/>
    <s v="Standard Class"/>
    <x v="583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3-125738"/>
    <x v="680"/>
    <d v="2013-10-22T00:00:00"/>
    <s v="Standard Class"/>
    <x v="583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3-125738"/>
    <x v="680"/>
    <d v="2013-10-22T00:00:00"/>
    <s v="Standard Class"/>
    <x v="583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3-125738"/>
    <x v="680"/>
    <d v="2013-10-22T00:00:00"/>
    <s v="Standard Class"/>
    <x v="583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3-128818"/>
    <x v="681"/>
    <d v="2013-05-12T00:00:00"/>
    <s v="Standard Class"/>
    <x v="17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3-128818"/>
    <x v="681"/>
    <d v="2013-05-12T00:00:00"/>
    <s v="Standard Class"/>
    <x v="17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3-128818"/>
    <x v="681"/>
    <d v="2013-05-12T00:00:00"/>
    <s v="Standard Class"/>
    <x v="17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3-128818"/>
    <x v="681"/>
    <d v="2013-05-12T00:00:00"/>
    <s v="Standard Class"/>
    <x v="17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3-128818"/>
    <x v="681"/>
    <d v="2013-05-12T00:00:00"/>
    <s v="Standard Class"/>
    <x v="17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3-128818"/>
    <x v="681"/>
    <d v="2013-05-12T00:00:00"/>
    <s v="Standard Class"/>
    <x v="170"/>
    <s v="Caroline Jumper"/>
    <s v="Consumer"/>
    <s v="United States"/>
    <s v="New York City"/>
    <s v="New York"/>
    <n v="10009"/>
    <s v="East"/>
    <s v="FUR-FU-10001940"/>
    <s v="Furniture"/>
    <s v="Furnishings"/>
    <s v="Staples"/>
    <n v="63.68"/>
    <n v="8"/>
    <n v="0"/>
    <n v="28.019200000000005"/>
  </r>
  <r>
    <n v="2186"/>
    <s v="CA-2014-124576"/>
    <x v="378"/>
    <d v="2014-08-05T00:00:00"/>
    <s v="Second Class"/>
    <x v="96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3-101378"/>
    <x v="216"/>
    <d v="2013-07-15T00:00:00"/>
    <s v="Same Day"/>
    <x v="584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4-143063"/>
    <x v="682"/>
    <d v="2014-08-16T00:00:00"/>
    <s v="Standard Class"/>
    <x v="582"/>
    <s v="Ivan Liston"/>
    <s v="Consumer"/>
    <s v="United States"/>
    <s v="Columbus"/>
    <s v="Indiana"/>
    <n v="47201"/>
    <s v="Central"/>
    <s v="OFF-EN-10003134"/>
    <s v="Office Supplies"/>
    <s v="Envelopes"/>
    <s v="Staples"/>
    <n v="70.08"/>
    <n v="6"/>
    <n v="0"/>
    <n v="35.04"/>
  </r>
  <r>
    <n v="2189"/>
    <s v="CA-2014-143063"/>
    <x v="682"/>
    <d v="2014-08-16T00:00:00"/>
    <s v="Standard Class"/>
    <x v="582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4-143063"/>
    <x v="682"/>
    <d v="2014-08-16T00:00:00"/>
    <s v="Standard Class"/>
    <x v="582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3-118913"/>
    <x v="674"/>
    <d v="2013-06-30T00:00:00"/>
    <s v="Standard Class"/>
    <x v="238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3-128412"/>
    <x v="107"/>
    <d v="2013-12-18T00:00:00"/>
    <s v="Standard Class"/>
    <x v="27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3-128412"/>
    <x v="107"/>
    <d v="2013-12-18T00:00:00"/>
    <s v="Standard Class"/>
    <x v="27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3-128412"/>
    <x v="107"/>
    <d v="2013-12-18T00:00:00"/>
    <s v="Standard Class"/>
    <x v="27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3-128412"/>
    <x v="107"/>
    <d v="2013-12-18T00:00:00"/>
    <s v="Standard Class"/>
    <x v="27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3-128412"/>
    <x v="107"/>
    <d v="2013-12-18T00:00:00"/>
    <s v="Standard Class"/>
    <x v="27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3-136483"/>
    <x v="49"/>
    <d v="2013-12-07T00:00:00"/>
    <s v="Standard Class"/>
    <x v="369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1-163013"/>
    <x v="683"/>
    <d v="2011-12-04T00:00:00"/>
    <s v="Standard Class"/>
    <x v="569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2-135363"/>
    <x v="262"/>
    <d v="2012-04-02T00:00:00"/>
    <s v="Standard Class"/>
    <x v="237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2-135363"/>
    <x v="262"/>
    <d v="2012-04-02T00:00:00"/>
    <s v="Standard Class"/>
    <x v="237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1-165659"/>
    <x v="106"/>
    <d v="2011-06-06T00:00:00"/>
    <s v="Standard Class"/>
    <x v="299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1-165659"/>
    <x v="106"/>
    <d v="2011-06-06T00:00:00"/>
    <s v="Standard Class"/>
    <x v="299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2-138002"/>
    <x v="684"/>
    <d v="2012-09-12T00:00:00"/>
    <s v="Standard Class"/>
    <x v="457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2-138002"/>
    <x v="684"/>
    <d v="2012-09-12T00:00:00"/>
    <s v="Standard Class"/>
    <x v="457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2-128860"/>
    <x v="685"/>
    <d v="2012-07-05T00:00:00"/>
    <s v="Standard Class"/>
    <x v="56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3-164350"/>
    <x v="545"/>
    <d v="2013-09-13T00:00:00"/>
    <s v="Second Class"/>
    <x v="344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1-103905"/>
    <x v="686"/>
    <d v="2011-07-20T00:00:00"/>
    <s v="Standard Class"/>
    <x v="585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1-103905"/>
    <x v="686"/>
    <d v="2011-07-20T00:00:00"/>
    <s v="Standard Class"/>
    <x v="585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x v="421"/>
    <d v="2012-08-26T00:00:00"/>
    <s v="Standard Class"/>
    <x v="42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1-125556"/>
    <x v="687"/>
    <d v="2011-11-16T00:00:00"/>
    <s v="Second Class"/>
    <x v="586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1-125556"/>
    <x v="687"/>
    <d v="2011-11-16T00:00:00"/>
    <s v="Second Class"/>
    <x v="586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3-162313"/>
    <x v="581"/>
    <d v="2013-12-01T00:00:00"/>
    <s v="First Class"/>
    <x v="146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4-107874"/>
    <x v="610"/>
    <d v="2014-11-26T00:00:00"/>
    <s v="Standard Class"/>
    <x v="349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4-129378"/>
    <x v="172"/>
    <d v="2014-10-03T00:00:00"/>
    <s v="First Class"/>
    <x v="51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4-129378"/>
    <x v="172"/>
    <d v="2014-10-03T00:00:00"/>
    <s v="First Class"/>
    <x v="51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4-129378"/>
    <x v="172"/>
    <d v="2014-10-03T00:00:00"/>
    <s v="First Class"/>
    <x v="51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4-129378"/>
    <x v="172"/>
    <d v="2014-10-03T00:00:00"/>
    <s v="First Class"/>
    <x v="51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1-151953"/>
    <x v="59"/>
    <d v="2011-09-25T00:00:00"/>
    <s v="Standard Class"/>
    <x v="587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4-130841"/>
    <x v="688"/>
    <d v="2014-08-02T00:00:00"/>
    <s v="Standard Class"/>
    <x v="588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4-130841"/>
    <x v="688"/>
    <d v="2014-08-02T00:00:00"/>
    <s v="Standard Class"/>
    <x v="588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4-130841"/>
    <x v="688"/>
    <d v="2014-08-02T00:00:00"/>
    <s v="Standard Class"/>
    <x v="588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2-131884"/>
    <x v="401"/>
    <d v="2012-12-06T00:00:00"/>
    <s v="Same Day"/>
    <x v="589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2-131884"/>
    <x v="401"/>
    <d v="2012-12-06T00:00:00"/>
    <s v="Same Day"/>
    <x v="589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2-131884"/>
    <x v="401"/>
    <d v="2012-12-06T00:00:00"/>
    <s v="Same Day"/>
    <x v="589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4-121909"/>
    <x v="689"/>
    <d v="2014-08-06T00:00:00"/>
    <s v="Standard Class"/>
    <x v="10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3-106383"/>
    <x v="690"/>
    <d v="2013-03-22T00:00:00"/>
    <s v="Second Class"/>
    <x v="59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4-130771"/>
    <x v="570"/>
    <d v="2014-08-04T00:00:00"/>
    <s v="Standard Class"/>
    <x v="156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4-130771"/>
    <x v="570"/>
    <d v="2014-08-04T00:00:00"/>
    <s v="Standard Class"/>
    <x v="156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3-139157"/>
    <x v="393"/>
    <d v="2013-10-06T00:00:00"/>
    <s v="Standard Class"/>
    <x v="411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1-128055"/>
    <x v="691"/>
    <d v="2011-04-05T00:00:00"/>
    <s v="Standard Class"/>
    <x v="397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1-128055"/>
    <x v="691"/>
    <d v="2011-04-05T00:00:00"/>
    <s v="Standard Class"/>
    <x v="397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4-157091"/>
    <x v="335"/>
    <d v="2014-07-02T00:00:00"/>
    <s v="Standard Class"/>
    <x v="591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4-132122"/>
    <x v="362"/>
    <d v="2014-07-15T00:00:00"/>
    <s v="Standard Class"/>
    <x v="581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2-123232"/>
    <x v="639"/>
    <d v="2012-12-16T00:00:00"/>
    <s v="Second Class"/>
    <x v="264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4-104066"/>
    <x v="256"/>
    <d v="2014-12-11T00:00:00"/>
    <s v="Standard Class"/>
    <x v="42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2-145849"/>
    <x v="426"/>
    <d v="2012-09-17T00:00:00"/>
    <s v="Second Class"/>
    <x v="564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2-145849"/>
    <x v="426"/>
    <d v="2012-09-17T00:00:00"/>
    <s v="Second Class"/>
    <x v="564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3-122322"/>
    <x v="692"/>
    <d v="2013-07-22T00:00:00"/>
    <s v="Standard Class"/>
    <x v="563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4-166849"/>
    <x v="693"/>
    <d v="2014-04-27T00:00:00"/>
    <s v="Standard Class"/>
    <x v="319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3-146633"/>
    <x v="625"/>
    <d v="2013-11-18T00:00:00"/>
    <s v="Second Class"/>
    <x v="592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3-146633"/>
    <x v="625"/>
    <d v="2013-11-18T00:00:00"/>
    <s v="Second Class"/>
    <x v="592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3-126893"/>
    <x v="491"/>
    <d v="2013-12-02T00:00:00"/>
    <s v="Standard Class"/>
    <x v="564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4-103380"/>
    <x v="610"/>
    <d v="2014-11-26T00:00:00"/>
    <s v="Standard Class"/>
    <x v="593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4-103380"/>
    <x v="610"/>
    <d v="2014-11-26T00:00:00"/>
    <s v="Standard Class"/>
    <x v="593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4-103380"/>
    <x v="610"/>
    <d v="2014-11-26T00:00:00"/>
    <s v="Standard Class"/>
    <x v="593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4-103380"/>
    <x v="610"/>
    <d v="2014-11-26T00:00:00"/>
    <s v="Standard Class"/>
    <x v="593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4-103380"/>
    <x v="610"/>
    <d v="2014-11-26T00:00:00"/>
    <s v="Standard Class"/>
    <x v="593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2-116092"/>
    <x v="586"/>
    <d v="2012-02-18T00:00:00"/>
    <s v="Second Class"/>
    <x v="594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2-116092"/>
    <x v="586"/>
    <d v="2012-02-18T00:00:00"/>
    <s v="Second Class"/>
    <x v="594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2-116092"/>
    <x v="586"/>
    <d v="2012-02-18T00:00:00"/>
    <s v="Second Class"/>
    <x v="594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2-116092"/>
    <x v="586"/>
    <d v="2012-02-18T00:00:00"/>
    <s v="Second Class"/>
    <x v="594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2-116092"/>
    <x v="586"/>
    <d v="2012-02-18T00:00:00"/>
    <s v="Second Class"/>
    <x v="594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3-117849"/>
    <x v="173"/>
    <d v="2013-04-18T00:00:00"/>
    <s v="Second Class"/>
    <x v="451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2-169201"/>
    <x v="694"/>
    <d v="2012-10-01T00:00:00"/>
    <s v="First Class"/>
    <x v="428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2-169201"/>
    <x v="694"/>
    <d v="2012-10-01T00:00:00"/>
    <s v="First Class"/>
    <x v="428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3-164091"/>
    <x v="42"/>
    <d v="2013-09-23T00:00:00"/>
    <s v="Standard Class"/>
    <x v="156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3-164091"/>
    <x v="42"/>
    <d v="2013-09-23T00:00:00"/>
    <s v="Standard Class"/>
    <x v="156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4-105214"/>
    <x v="114"/>
    <d v="2014-06-20T00:00:00"/>
    <s v="First Class"/>
    <x v="59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4-105214"/>
    <x v="114"/>
    <d v="2014-06-20T00:00:00"/>
    <s v="First Class"/>
    <x v="59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2-117611"/>
    <x v="627"/>
    <d v="2012-11-10T00:00:00"/>
    <s v="Second Class"/>
    <x v="59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2-117611"/>
    <x v="627"/>
    <d v="2012-11-10T00:00:00"/>
    <s v="Second Class"/>
    <x v="59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2-137960"/>
    <x v="217"/>
    <d v="2012-12-18T00:00:00"/>
    <s v="Same Day"/>
    <x v="596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4-122994"/>
    <x v="695"/>
    <d v="2014-02-10T00:00:00"/>
    <s v="First Class"/>
    <x v="597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3-131065"/>
    <x v="696"/>
    <d v="2013-11-17T00:00:00"/>
    <s v="Second Class"/>
    <x v="211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3-131065"/>
    <x v="696"/>
    <d v="2013-11-17T00:00:00"/>
    <s v="Second Class"/>
    <x v="211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3-131065"/>
    <x v="696"/>
    <d v="2013-11-17T00:00:00"/>
    <s v="Second Class"/>
    <x v="211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4-149146"/>
    <x v="386"/>
    <d v="2014-10-13T00:00:00"/>
    <s v="Same Day"/>
    <x v="598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4-137470"/>
    <x v="697"/>
    <d v="2014-09-18T00:00:00"/>
    <s v="Same Day"/>
    <x v="599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4-105480"/>
    <x v="698"/>
    <d v="2014-12-27T00:00:00"/>
    <s v="Standard Class"/>
    <x v="158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4-105480"/>
    <x v="698"/>
    <d v="2014-12-27T00:00:00"/>
    <s v="Standard Class"/>
    <x v="158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4-164917"/>
    <x v="574"/>
    <d v="2014-12-08T00:00:00"/>
    <s v="Standard Class"/>
    <x v="149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2-102036"/>
    <x v="481"/>
    <d v="2012-09-27T00:00:00"/>
    <s v="Standard Class"/>
    <x v="79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2-142944"/>
    <x v="699"/>
    <d v="2012-03-11T00:00:00"/>
    <s v="Standard Class"/>
    <x v="139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2-142944"/>
    <x v="699"/>
    <d v="2012-03-11T00:00:00"/>
    <s v="Standard Class"/>
    <x v="139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1-157882"/>
    <x v="462"/>
    <d v="2011-10-08T00:00:00"/>
    <s v="Second Class"/>
    <x v="153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1-157882"/>
    <x v="462"/>
    <d v="2011-10-08T00:00:00"/>
    <s v="Second Class"/>
    <x v="153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1-104283"/>
    <x v="700"/>
    <d v="2011-07-01T00:00:00"/>
    <s v="Standard Class"/>
    <x v="21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1-104283"/>
    <x v="700"/>
    <d v="2011-07-01T00:00:00"/>
    <s v="Standard Class"/>
    <x v="21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1-104283"/>
    <x v="700"/>
    <d v="2011-07-01T00:00:00"/>
    <s v="Standard Class"/>
    <x v="21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4-142622"/>
    <x v="505"/>
    <d v="2014-11-03T00:00:00"/>
    <s v="First Class"/>
    <x v="600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4-142622"/>
    <x v="505"/>
    <d v="2014-11-03T00:00:00"/>
    <s v="First Class"/>
    <x v="600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4-142622"/>
    <x v="505"/>
    <d v="2014-11-03T00:00:00"/>
    <s v="First Class"/>
    <x v="600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3-132143"/>
    <x v="323"/>
    <d v="2013-09-06T00:00:00"/>
    <s v="First Class"/>
    <x v="524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2-153108"/>
    <x v="616"/>
    <d v="2012-03-09T00:00:00"/>
    <s v="Standard Class"/>
    <x v="227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2-153108"/>
    <x v="616"/>
    <d v="2012-03-09T00:00:00"/>
    <s v="Standard Class"/>
    <x v="227"/>
    <s v="Sarah Foster"/>
    <s v="Consumer"/>
    <s v="United States"/>
    <s v="New Castle"/>
    <s v="Indiana"/>
    <n v="47362"/>
    <s v="Central"/>
    <s v="OFF-AP-10002222"/>
    <s v="Office Supplies"/>
    <s v="Appliances"/>
    <s v="Staples"/>
    <n v="60.69"/>
    <n v="7"/>
    <n v="0"/>
    <n v="16.386300000000002"/>
  </r>
  <r>
    <n v="2286"/>
    <s v="CA-2013-112676"/>
    <x v="465"/>
    <d v="2013-05-09T00:00:00"/>
    <s v="First Class"/>
    <x v="601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4-165687"/>
    <x v="701"/>
    <d v="2014-11-24T00:00:00"/>
    <s v="Standard Class"/>
    <x v="394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4-112928"/>
    <x v="702"/>
    <d v="2014-06-06T00:00:00"/>
    <s v="Second Class"/>
    <x v="121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4-143343"/>
    <x v="193"/>
    <d v="2014-06-14T00:00:00"/>
    <s v="First Class"/>
    <x v="572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4-115154"/>
    <x v="703"/>
    <d v="2014-01-12T00:00:00"/>
    <s v="First Class"/>
    <x v="602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2-149342"/>
    <x v="704"/>
    <d v="2012-04-25T00:00:00"/>
    <s v="Standard Class"/>
    <x v="378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2-149342"/>
    <x v="704"/>
    <d v="2012-04-25T00:00:00"/>
    <s v="Standard Class"/>
    <x v="378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2-149342"/>
    <x v="704"/>
    <d v="2012-04-25T00:00:00"/>
    <s v="Standard Class"/>
    <x v="378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2-130995"/>
    <x v="549"/>
    <d v="2012-11-06T00:00:00"/>
    <s v="Standard Class"/>
    <x v="42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4-127929"/>
    <x v="331"/>
    <d v="2014-12-28T00:00:00"/>
    <s v="Standard Class"/>
    <x v="524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2-113145"/>
    <x v="549"/>
    <d v="2012-11-05T00:00:00"/>
    <s v="Standard Class"/>
    <x v="104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2-113145"/>
    <x v="549"/>
    <d v="2012-11-05T00:00:00"/>
    <s v="Standard Class"/>
    <x v="104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2-113145"/>
    <x v="549"/>
    <d v="2012-11-05T00:00:00"/>
    <s v="Standard Class"/>
    <x v="104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2-113145"/>
    <x v="549"/>
    <d v="2012-11-05T00:00:00"/>
    <s v="Standard Class"/>
    <x v="104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2-113145"/>
    <x v="549"/>
    <d v="2012-11-05T00:00:00"/>
    <s v="Standard Class"/>
    <x v="104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1-162362"/>
    <x v="687"/>
    <d v="2011-11-18T00:00:00"/>
    <s v="Standard Class"/>
    <x v="14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1-162362"/>
    <x v="687"/>
    <d v="2011-11-18T00:00:00"/>
    <s v="Standard Class"/>
    <x v="14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3-106558"/>
    <x v="327"/>
    <d v="2013-01-21T00:00:00"/>
    <s v="Standard Class"/>
    <x v="393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4-157931"/>
    <x v="697"/>
    <d v="2014-09-23T00:00:00"/>
    <s v="Second Class"/>
    <x v="246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4-157931"/>
    <x v="697"/>
    <d v="2014-09-23T00:00:00"/>
    <s v="Second Class"/>
    <x v="246"/>
    <s v="Meg O'Connel"/>
    <s v="Home Office"/>
    <s v="United States"/>
    <s v="Roswell"/>
    <s v="Georgia"/>
    <n v="30076"/>
    <s v="South"/>
    <s v="OFF-PA-10000474"/>
    <s v="Office Supplies"/>
    <s v="Paper"/>
    <s v="Staples"/>
    <n v="106.32"/>
    <n v="3"/>
    <n v="0"/>
    <n v="49.970399999999991"/>
  </r>
  <r>
    <n v="2306"/>
    <s v="CA-2013-115574"/>
    <x v="443"/>
    <d v="2013-12-25T00:00:00"/>
    <s v="First Class"/>
    <x v="130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2-160794"/>
    <x v="705"/>
    <d v="2012-08-08T00:00:00"/>
    <s v="First Class"/>
    <x v="99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4-116225"/>
    <x v="60"/>
    <d v="2014-11-10T00:00:00"/>
    <s v="Standard Class"/>
    <x v="603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4-120418"/>
    <x v="532"/>
    <d v="2014-06-13T00:00:00"/>
    <s v="First Class"/>
    <x v="604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4-120418"/>
    <x v="532"/>
    <d v="2014-06-13T00:00:00"/>
    <s v="First Class"/>
    <x v="604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4-120418"/>
    <x v="532"/>
    <d v="2014-06-13T00:00:00"/>
    <s v="First Class"/>
    <x v="604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4-120418"/>
    <x v="532"/>
    <d v="2014-06-13T00:00:00"/>
    <s v="First Class"/>
    <x v="604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4-120418"/>
    <x v="532"/>
    <d v="2014-06-13T00:00:00"/>
    <s v="First Class"/>
    <x v="604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4-122035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4-122035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4-122035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4-122035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4-122035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4-122035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2-117828"/>
    <x v="706"/>
    <d v="2012-12-26T00:00:00"/>
    <s v="First Class"/>
    <x v="214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4-165491"/>
    <x v="177"/>
    <d v="2014-03-25T00:00:00"/>
    <s v="Standard Class"/>
    <x v="304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2-109470"/>
    <x v="620"/>
    <d v="2013-01-03T00:00:00"/>
    <s v="Second Class"/>
    <x v="346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2-109470"/>
    <x v="620"/>
    <d v="2013-01-03T00:00:00"/>
    <s v="Second Class"/>
    <x v="346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2-109470"/>
    <x v="620"/>
    <d v="2013-01-03T00:00:00"/>
    <s v="Second Class"/>
    <x v="346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2-109470"/>
    <x v="620"/>
    <d v="2013-01-03T00:00:00"/>
    <s v="Second Class"/>
    <x v="346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2-105102"/>
    <x v="426"/>
    <d v="2012-09-19T00:00:00"/>
    <s v="Second Class"/>
    <x v="606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2-105102"/>
    <x v="426"/>
    <d v="2012-09-19T00:00:00"/>
    <s v="Second Class"/>
    <x v="606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2-105102"/>
    <x v="426"/>
    <d v="2012-09-19T00:00:00"/>
    <s v="Second Class"/>
    <x v="606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4-138422"/>
    <x v="397"/>
    <d v="2014-09-27T00:00:00"/>
    <s v="First Class"/>
    <x v="607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2-147739"/>
    <x v="707"/>
    <d v="2012-12-29T00:00:00"/>
    <s v="Standard Class"/>
    <x v="251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3-155187"/>
    <x v="446"/>
    <d v="2013-09-27T00:00:00"/>
    <s v="Second Class"/>
    <x v="156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3-155187"/>
    <x v="446"/>
    <d v="2013-09-27T00:00:00"/>
    <s v="Second Class"/>
    <x v="156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4-169285"/>
    <x v="708"/>
    <d v="2014-03-26T00:00:00"/>
    <s v="Standard Class"/>
    <x v="355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4-169285"/>
    <x v="708"/>
    <d v="2014-03-26T00:00:00"/>
    <s v="Standard Class"/>
    <x v="355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1-140886"/>
    <x v="587"/>
    <d v="2011-10-04T00:00:00"/>
    <s v="Standard Class"/>
    <x v="608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4-152695"/>
    <x v="389"/>
    <d v="2014-12-11T00:00:00"/>
    <s v="Same Day"/>
    <x v="417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4-152695"/>
    <x v="389"/>
    <d v="2014-12-11T00:00:00"/>
    <s v="Same Day"/>
    <x v="417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1-110639"/>
    <x v="709"/>
    <d v="2011-08-23T00:00:00"/>
    <s v="Same Day"/>
    <x v="302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1-110639"/>
    <x v="709"/>
    <d v="2011-08-23T00:00:00"/>
    <s v="Same Day"/>
    <x v="302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1-121727"/>
    <x v="710"/>
    <d v="2011-08-24T00:00:00"/>
    <s v="Standard Class"/>
    <x v="600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3-137736"/>
    <x v="338"/>
    <d v="2013-11-16T00:00:00"/>
    <s v="Standard Class"/>
    <x v="290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1-143231"/>
    <x v="520"/>
    <d v="2012-01-03T00:00:00"/>
    <s v="First Class"/>
    <x v="39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1-143231"/>
    <x v="520"/>
    <d v="2012-01-03T00:00:00"/>
    <s v="First Class"/>
    <x v="39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1-155894"/>
    <x v="711"/>
    <d v="2011-07-30T00:00:00"/>
    <s v="Second Class"/>
    <x v="488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3-119025"/>
    <x v="712"/>
    <d v="2013-02-28T00:00:00"/>
    <s v="Standard Class"/>
    <x v="391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3-159373"/>
    <x v="69"/>
    <d v="2013-03-19T00:00:00"/>
    <s v="Standard Class"/>
    <x v="299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3-159373"/>
    <x v="69"/>
    <d v="2013-03-19T00:00:00"/>
    <s v="Standard Class"/>
    <x v="299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3-159373"/>
    <x v="69"/>
    <d v="2013-03-19T00:00:00"/>
    <s v="Standard Class"/>
    <x v="299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4-109701"/>
    <x v="574"/>
    <d v="2014-12-04T00:00:00"/>
    <s v="Same Day"/>
    <x v="87"/>
    <s v="Alice McCarthy"/>
    <s v="Corporate"/>
    <s v="United States"/>
    <s v="Los Angeles"/>
    <s v="California"/>
    <n v="90032"/>
    <s v="West"/>
    <s v="OFF-BI-10004187"/>
    <s v="Office Supplies"/>
    <s v="Binders"/>
    <s v="Staples"/>
    <n v="9.0240000000000009"/>
    <n v="6"/>
    <n v="0.2"/>
    <n v="3.1583999999999985"/>
  </r>
  <r>
    <n v="2350"/>
    <s v="CA-2014-109701"/>
    <x v="574"/>
    <d v="2014-12-04T00:00:00"/>
    <s v="Same Day"/>
    <x v="87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4-109701"/>
    <x v="574"/>
    <d v="2014-12-04T00:00:00"/>
    <s v="Same Day"/>
    <x v="87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4-109701"/>
    <x v="574"/>
    <d v="2014-12-04T00:00:00"/>
    <s v="Same Day"/>
    <x v="87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4-109701"/>
    <x v="574"/>
    <d v="2014-12-04T00:00:00"/>
    <s v="Same Day"/>
    <x v="87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2-111514"/>
    <x v="284"/>
    <d v="2012-09-02T00:00:00"/>
    <s v="First Class"/>
    <x v="609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2-111514"/>
    <x v="284"/>
    <d v="2012-09-02T00:00:00"/>
    <s v="First Class"/>
    <x v="609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2-111514"/>
    <x v="284"/>
    <d v="2012-09-02T00:00:00"/>
    <s v="First Class"/>
    <x v="609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2-111514"/>
    <x v="284"/>
    <d v="2012-09-02T00:00:00"/>
    <s v="First Class"/>
    <x v="609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1-148838"/>
    <x v="461"/>
    <d v="2011-03-21T00:00:00"/>
    <s v="Standard Class"/>
    <x v="291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1-148838"/>
    <x v="461"/>
    <d v="2011-03-21T00:00:00"/>
    <s v="Standard Class"/>
    <x v="291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1-148838"/>
    <x v="461"/>
    <d v="2011-03-21T00:00:00"/>
    <s v="Standard Class"/>
    <x v="291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1-148838"/>
    <x v="461"/>
    <d v="2011-03-21T00:00:00"/>
    <s v="Standard Class"/>
    <x v="291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1-148838"/>
    <x v="461"/>
    <d v="2011-03-21T00:00:00"/>
    <s v="Standard Class"/>
    <x v="291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4-136497"/>
    <x v="513"/>
    <d v="2014-04-21T00:00:00"/>
    <s v="Standard Class"/>
    <x v="167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3-108637"/>
    <x v="69"/>
    <d v="2013-03-19T00:00:00"/>
    <s v="Standard Class"/>
    <x v="144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3-108637"/>
    <x v="69"/>
    <d v="2013-03-19T00:00:00"/>
    <s v="Standard Class"/>
    <x v="144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3-108637"/>
    <x v="69"/>
    <d v="2013-03-19T00:00:00"/>
    <s v="Standard Class"/>
    <x v="144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1-102295"/>
    <x v="156"/>
    <d v="2011-11-26T00:00:00"/>
    <s v="Second Class"/>
    <x v="552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4-123659"/>
    <x v="516"/>
    <d v="2014-02-14T00:00:00"/>
    <s v="First Class"/>
    <x v="438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3-129469"/>
    <x v="713"/>
    <d v="2013-09-28T00:00:00"/>
    <s v="Standard Class"/>
    <x v="126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x v="713"/>
    <d v="2013-09-28T00:00:00"/>
    <s v="Standard Class"/>
    <x v="126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4-155152"/>
    <x v="437"/>
    <d v="2014-07-10T00:00:00"/>
    <s v="Second Class"/>
    <x v="172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3-159940"/>
    <x v="274"/>
    <d v="2013-07-12T00:00:00"/>
    <s v="Second Class"/>
    <x v="292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3-159940"/>
    <x v="274"/>
    <d v="2013-07-12T00:00:00"/>
    <s v="Second Class"/>
    <x v="292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3-159940"/>
    <x v="274"/>
    <d v="2013-07-12T00:00:00"/>
    <s v="Second Class"/>
    <x v="292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3-159940"/>
    <x v="274"/>
    <d v="2013-07-12T00:00:00"/>
    <s v="Second Class"/>
    <x v="292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4-119669"/>
    <x v="714"/>
    <d v="2014-01-31T00:00:00"/>
    <s v="Standard Class"/>
    <x v="236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1-164616"/>
    <x v="710"/>
    <d v="2011-08-21T00:00:00"/>
    <s v="Second Class"/>
    <x v="474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1-164616"/>
    <x v="710"/>
    <d v="2011-08-21T00:00:00"/>
    <s v="Second Class"/>
    <x v="474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2-148628"/>
    <x v="401"/>
    <d v="2012-12-11T00:00:00"/>
    <s v="Standard Class"/>
    <x v="454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3-118052"/>
    <x v="715"/>
    <d v="2013-05-11T00:00:00"/>
    <s v="Standard Class"/>
    <x v="534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3-118052"/>
    <x v="715"/>
    <d v="2013-05-11T00:00:00"/>
    <s v="Standard Class"/>
    <x v="534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3-118052"/>
    <x v="715"/>
    <d v="2013-05-11T00:00:00"/>
    <s v="Standard Class"/>
    <x v="534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4-117534"/>
    <x v="613"/>
    <d v="2014-03-27T00:00:00"/>
    <s v="First Class"/>
    <x v="610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4-117534"/>
    <x v="613"/>
    <d v="2014-03-27T00:00:00"/>
    <s v="First Class"/>
    <x v="610"/>
    <s v="Christina VanderZanden"/>
    <s v="Consumer"/>
    <s v="United States"/>
    <s v="Fresno"/>
    <s v="California"/>
    <n v="93727"/>
    <s v="West"/>
    <s v="OFF-AR-10003087"/>
    <s v="Office Supplies"/>
    <s v="Art"/>
    <s v="Staples"/>
    <n v="16.02"/>
    <n v="9"/>
    <n v="0"/>
    <n v="4.4855999999999998"/>
  </r>
  <r>
    <n v="2385"/>
    <s v="US-2014-117534"/>
    <x v="613"/>
    <d v="2014-03-27T00:00:00"/>
    <s v="First Class"/>
    <x v="610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4-117534"/>
    <x v="613"/>
    <d v="2014-03-27T00:00:00"/>
    <s v="First Class"/>
    <x v="610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4-117534"/>
    <x v="613"/>
    <d v="2014-03-27T00:00:00"/>
    <s v="First Class"/>
    <x v="610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2-145065"/>
    <x v="295"/>
    <d v="2012-12-15T00:00:00"/>
    <s v="First Class"/>
    <x v="589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2-145065"/>
    <x v="295"/>
    <d v="2012-12-15T00:00:00"/>
    <s v="First Class"/>
    <x v="589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2-127040"/>
    <x v="401"/>
    <d v="2012-12-10T00:00:00"/>
    <s v="Standard Class"/>
    <x v="611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2-127040"/>
    <x v="401"/>
    <d v="2012-12-10T00:00:00"/>
    <s v="Standard Class"/>
    <x v="611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2-127040"/>
    <x v="401"/>
    <d v="2012-12-10T00:00:00"/>
    <s v="Standard Class"/>
    <x v="611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2-127040"/>
    <x v="401"/>
    <d v="2012-12-10T00:00:00"/>
    <s v="Standard Class"/>
    <x v="611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3-128111"/>
    <x v="716"/>
    <d v="2013-03-24T00:00:00"/>
    <s v="Standard Class"/>
    <x v="394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2-137897"/>
    <x v="717"/>
    <d v="2012-11-19T00:00:00"/>
    <s v="Standard Class"/>
    <x v="601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2-137897"/>
    <x v="717"/>
    <d v="2012-11-19T00:00:00"/>
    <s v="Standard Class"/>
    <x v="601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2-137897"/>
    <x v="717"/>
    <d v="2012-11-19T00:00:00"/>
    <s v="Standard Class"/>
    <x v="601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4-169264"/>
    <x v="718"/>
    <d v="2014-08-17T00:00:00"/>
    <s v="Second Class"/>
    <x v="413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4-169264"/>
    <x v="718"/>
    <d v="2014-08-17T00:00:00"/>
    <s v="Second Class"/>
    <x v="413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4-147361"/>
    <x v="428"/>
    <d v="2014-09-16T00:00:00"/>
    <s v="Standard Class"/>
    <x v="115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4-147361"/>
    <x v="428"/>
    <d v="2014-09-16T00:00:00"/>
    <s v="Standard Class"/>
    <x v="115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4-145877"/>
    <x v="719"/>
    <d v="2014-04-05T00:00:00"/>
    <s v="Second Class"/>
    <x v="548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4-145877"/>
    <x v="719"/>
    <d v="2014-04-05T00:00:00"/>
    <s v="Second Class"/>
    <x v="548"/>
    <s v="Adam Shillingsburg"/>
    <s v="Consumer"/>
    <s v="United States"/>
    <s v="Springfield"/>
    <s v="Missouri"/>
    <n v="65807"/>
    <s v="Central"/>
    <s v="OFF-EN-10001990"/>
    <s v="Office Supplies"/>
    <s v="Envelopes"/>
    <s v="Staples"/>
    <n v="28.4"/>
    <n v="5"/>
    <n v="0"/>
    <n v="13.347999999999997"/>
  </r>
  <r>
    <n v="2404"/>
    <s v="US-2013-110170"/>
    <x v="720"/>
    <d v="2013-10-04T00:00:00"/>
    <s v="Standard Class"/>
    <x v="447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4-108574"/>
    <x v="566"/>
    <d v="2014-10-12T00:00:00"/>
    <s v="Standard Class"/>
    <x v="207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4-108574"/>
    <x v="566"/>
    <d v="2014-10-12T00:00:00"/>
    <s v="Standard Class"/>
    <x v="207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4-108574"/>
    <x v="566"/>
    <d v="2014-10-12T00:00:00"/>
    <s v="Standard Class"/>
    <x v="207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4-144589"/>
    <x v="176"/>
    <d v="2014-01-26T00:00:00"/>
    <s v="Standard Class"/>
    <x v="612"/>
    <s v="Tamara Manning"/>
    <s v="Consumer"/>
    <s v="United States"/>
    <s v="San Francisco"/>
    <s v="California"/>
    <n v="94122"/>
    <s v="West"/>
    <s v="OFF-AR-10003631"/>
    <s v="Office Supplies"/>
    <s v="Art"/>
    <s v="Staples"/>
    <n v="24.2"/>
    <n v="5"/>
    <n v="0"/>
    <n v="7.9859999999999998"/>
  </r>
  <r>
    <n v="2409"/>
    <s v="CA-2014-144589"/>
    <x v="176"/>
    <d v="2014-01-26T00:00:00"/>
    <s v="Standard Class"/>
    <x v="612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4-155985"/>
    <x v="721"/>
    <d v="2014-03-26T00:00:00"/>
    <s v="First Class"/>
    <x v="336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1-162684"/>
    <x v="601"/>
    <d v="2011-08-06T00:00:00"/>
    <s v="Standard Class"/>
    <x v="357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2-142041"/>
    <x v="722"/>
    <d v="2012-06-09T00:00:00"/>
    <s v="Second Class"/>
    <x v="613"/>
    <s v="Eleni McCrary"/>
    <s v="Corporate"/>
    <s v="United States"/>
    <s v="Los Angeles"/>
    <s v="California"/>
    <n v="90036"/>
    <s v="West"/>
    <s v="OFF-BI-10004187"/>
    <s v="Office Supplies"/>
    <s v="Binders"/>
    <s v="Staples"/>
    <n v="7.52"/>
    <n v="5"/>
    <n v="0.2"/>
    <n v="2.6319999999999997"/>
  </r>
  <r>
    <n v="2413"/>
    <s v="CA-2011-151295"/>
    <x v="607"/>
    <d v="2011-11-16T00:00:00"/>
    <s v="Standard Class"/>
    <x v="35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1-151295"/>
    <x v="607"/>
    <d v="2011-11-16T00:00:00"/>
    <s v="Standard Class"/>
    <x v="35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3-156300"/>
    <x v="723"/>
    <d v="2014-01-03T00:00:00"/>
    <s v="Standard Class"/>
    <x v="180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2-146087"/>
    <x v="380"/>
    <d v="2012-07-11T00:00:00"/>
    <s v="Standard Class"/>
    <x v="452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4-168655"/>
    <x v="386"/>
    <d v="2014-10-19T00:00:00"/>
    <s v="Standard Class"/>
    <x v="614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4-168655"/>
    <x v="386"/>
    <d v="2014-10-19T00:00:00"/>
    <s v="Standard Class"/>
    <x v="614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3-107202"/>
    <x v="206"/>
    <d v="2013-05-29T00:00:00"/>
    <s v="Standard Class"/>
    <x v="18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4-159597"/>
    <x v="45"/>
    <d v="2014-11-15T00:00:00"/>
    <s v="Standard Class"/>
    <x v="565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4-159597"/>
    <x v="45"/>
    <d v="2014-11-15T00:00:00"/>
    <s v="Standard Class"/>
    <x v="565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3-155551"/>
    <x v="724"/>
    <d v="2013-04-24T00:00:00"/>
    <s v="Standard Class"/>
    <x v="615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3-155551"/>
    <x v="724"/>
    <d v="2013-04-24T00:00:00"/>
    <s v="Standard Class"/>
    <x v="615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4-147669"/>
    <x v="53"/>
    <d v="2014-12-31T00:00:00"/>
    <s v="Standard Class"/>
    <x v="603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4-147669"/>
    <x v="53"/>
    <d v="2014-12-31T00:00:00"/>
    <s v="Standard Class"/>
    <x v="603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4-147669"/>
    <x v="53"/>
    <d v="2014-12-31T00:00:00"/>
    <s v="Standard Class"/>
    <x v="603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4-147669"/>
    <x v="53"/>
    <d v="2014-12-31T00:00:00"/>
    <s v="Standard Class"/>
    <x v="603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3-169922"/>
    <x v="725"/>
    <d v="2013-06-18T00:00:00"/>
    <s v="Standard Class"/>
    <x v="89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3-169922"/>
    <x v="725"/>
    <d v="2013-06-18T00:00:00"/>
    <s v="Standard Class"/>
    <x v="89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3-169922"/>
    <x v="725"/>
    <d v="2013-06-18T00:00:00"/>
    <s v="Standard Class"/>
    <x v="89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4-100748"/>
    <x v="726"/>
    <d v="2014-05-21T00:00:00"/>
    <s v="Standard Class"/>
    <x v="176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4-129805"/>
    <x v="116"/>
    <d v="2015-01-03T00:00:00"/>
    <s v="Standard Class"/>
    <x v="447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1-148586"/>
    <x v="727"/>
    <d v="2011-04-01T00:00:00"/>
    <s v="Standard Class"/>
    <x v="616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4-112613"/>
    <x v="39"/>
    <d v="2014-06-02T00:00:00"/>
    <s v="Standard Class"/>
    <x v="101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2-154746"/>
    <x v="717"/>
    <d v="2012-11-17T00:00:00"/>
    <s v="First Class"/>
    <x v="601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2-154746"/>
    <x v="717"/>
    <d v="2012-11-17T00:00:00"/>
    <s v="First Class"/>
    <x v="601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4-140053"/>
    <x v="445"/>
    <d v="2014-07-11T00:00:00"/>
    <s v="Standard Class"/>
    <x v="244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1-164210"/>
    <x v="728"/>
    <d v="2011-11-20T00:00:00"/>
    <s v="Second Class"/>
    <x v="617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1-164210"/>
    <x v="728"/>
    <d v="2011-11-20T00:00:00"/>
    <s v="Second Class"/>
    <x v="617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4-139948"/>
    <x v="729"/>
    <d v="2014-07-23T00:00:00"/>
    <s v="Standard Class"/>
    <x v="517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3-146934"/>
    <x v="730"/>
    <d v="2013-05-28T00:00:00"/>
    <s v="Standard Class"/>
    <x v="578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3-146934"/>
    <x v="730"/>
    <d v="2013-05-28T00:00:00"/>
    <s v="Standard Class"/>
    <x v="578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3-146934"/>
    <x v="730"/>
    <d v="2013-05-28T00:00:00"/>
    <s v="Standard Class"/>
    <x v="578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3-146934"/>
    <x v="730"/>
    <d v="2013-05-28T00:00:00"/>
    <s v="Standard Class"/>
    <x v="578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3-146934"/>
    <x v="730"/>
    <d v="2013-05-28T00:00:00"/>
    <s v="Standard Class"/>
    <x v="578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3-146934"/>
    <x v="730"/>
    <d v="2013-05-28T00:00:00"/>
    <s v="Standard Class"/>
    <x v="578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2-100573"/>
    <x v="12"/>
    <d v="2012-10-01T00:00:00"/>
    <s v="Standard Class"/>
    <x v="562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3-119165"/>
    <x v="731"/>
    <d v="2013-11-07T00:00:00"/>
    <s v="Standard Class"/>
    <x v="217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2-128027"/>
    <x v="471"/>
    <d v="2012-09-17T00:00:00"/>
    <s v="Second Class"/>
    <x v="200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3-140207"/>
    <x v="732"/>
    <d v="2013-11-11T00:00:00"/>
    <s v="Standard Class"/>
    <x v="37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4-140949"/>
    <x v="294"/>
    <d v="2014-03-23T00:00:00"/>
    <s v="Second Class"/>
    <x v="591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4-140949"/>
    <x v="294"/>
    <d v="2014-03-23T00:00:00"/>
    <s v="Second Class"/>
    <x v="591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4-140949"/>
    <x v="294"/>
    <d v="2014-03-23T00:00:00"/>
    <s v="Second Class"/>
    <x v="591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4-140949"/>
    <x v="294"/>
    <d v="2014-03-23T00:00:00"/>
    <s v="Second Class"/>
    <x v="591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4-140949"/>
    <x v="294"/>
    <d v="2014-03-23T00:00:00"/>
    <s v="Second Class"/>
    <x v="591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4-140949"/>
    <x v="294"/>
    <d v="2014-03-23T00:00:00"/>
    <s v="Second Class"/>
    <x v="591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4-140949"/>
    <x v="294"/>
    <d v="2014-03-23T00:00:00"/>
    <s v="Second Class"/>
    <x v="591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4-140949"/>
    <x v="294"/>
    <d v="2014-03-23T00:00:00"/>
    <s v="Second Class"/>
    <x v="591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4-140949"/>
    <x v="294"/>
    <d v="2014-03-23T00:00:00"/>
    <s v="Second Class"/>
    <x v="591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4-138548"/>
    <x v="733"/>
    <d v="2014-08-22T00:00:00"/>
    <s v="Standard Class"/>
    <x v="506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2-142419"/>
    <x v="655"/>
    <d v="2012-07-13T00:00:00"/>
    <s v="Second Class"/>
    <x v="618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2-142419"/>
    <x v="655"/>
    <d v="2012-07-13T00:00:00"/>
    <s v="Second Class"/>
    <x v="618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4-148691"/>
    <x v="734"/>
    <d v="2014-12-10T00:00:00"/>
    <s v="Standard Class"/>
    <x v="427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4-148691"/>
    <x v="734"/>
    <d v="2014-12-10T00:00:00"/>
    <s v="Standard Class"/>
    <x v="427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4-148691"/>
    <x v="734"/>
    <d v="2014-12-10T00:00:00"/>
    <s v="Standard Class"/>
    <x v="427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4-148691"/>
    <x v="734"/>
    <d v="2014-12-10T00:00:00"/>
    <s v="Standard Class"/>
    <x v="427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4-128755"/>
    <x v="464"/>
    <d v="2014-05-09T00:00:00"/>
    <s v="Standard Class"/>
    <x v="177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4-128755"/>
    <x v="464"/>
    <d v="2014-05-09T00:00:00"/>
    <s v="Standard Class"/>
    <x v="177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4-128755"/>
    <x v="464"/>
    <d v="2014-05-09T00:00:00"/>
    <s v="Standard Class"/>
    <x v="177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4-128755"/>
    <x v="464"/>
    <d v="2014-05-09T00:00:00"/>
    <s v="Standard Class"/>
    <x v="177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3-135923"/>
    <x v="115"/>
    <d v="2013-01-28T00:00:00"/>
    <s v="Standard Class"/>
    <x v="619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3-135923"/>
    <x v="115"/>
    <d v="2013-01-28T00:00:00"/>
    <s v="Standard Class"/>
    <x v="619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3-135923"/>
    <x v="115"/>
    <d v="2013-01-28T00:00:00"/>
    <s v="Standard Class"/>
    <x v="619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3-114972"/>
    <x v="54"/>
    <d v="2013-11-07T00:00:00"/>
    <s v="First Class"/>
    <x v="418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3-114972"/>
    <x v="54"/>
    <d v="2013-11-07T00:00:00"/>
    <s v="First Class"/>
    <x v="418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3-114972"/>
    <x v="54"/>
    <d v="2013-11-07T00:00:00"/>
    <s v="First Class"/>
    <x v="418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3-114972"/>
    <x v="54"/>
    <d v="2013-11-07T00:00:00"/>
    <s v="First Class"/>
    <x v="418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4-102750"/>
    <x v="507"/>
    <d v="2014-09-09T00:00:00"/>
    <s v="Second Class"/>
    <x v="620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1-145212"/>
    <x v="103"/>
    <d v="2011-09-19T00:00:00"/>
    <s v="Standard Class"/>
    <x v="419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4-141992"/>
    <x v="249"/>
    <d v="2014-06-26T00:00:00"/>
    <s v="Standard Class"/>
    <x v="383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4-141992"/>
    <x v="249"/>
    <d v="2014-06-26T00:00:00"/>
    <s v="Standard Class"/>
    <x v="383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4-147956"/>
    <x v="165"/>
    <d v="2015-01-01T00:00:00"/>
    <s v="Standard Class"/>
    <x v="117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4-126067"/>
    <x v="735"/>
    <d v="2014-09-04T00:00:00"/>
    <s v="Standard Class"/>
    <x v="607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4-126067"/>
    <x v="735"/>
    <d v="2014-09-04T00:00:00"/>
    <s v="Standard Class"/>
    <x v="607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4-126067"/>
    <x v="735"/>
    <d v="2014-09-04T00:00:00"/>
    <s v="Standard Class"/>
    <x v="607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4-126067"/>
    <x v="735"/>
    <d v="2014-09-04T00:00:00"/>
    <s v="Standard Class"/>
    <x v="607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2-104514"/>
    <x v="98"/>
    <d v="2012-01-04T00:00:00"/>
    <s v="Second Class"/>
    <x v="118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2-104514"/>
    <x v="98"/>
    <d v="2012-01-04T00:00:00"/>
    <s v="Second Class"/>
    <x v="118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2-104514"/>
    <x v="98"/>
    <d v="2012-01-04T00:00:00"/>
    <s v="Second Class"/>
    <x v="118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2-141040"/>
    <x v="330"/>
    <d v="2012-10-13T00:00:00"/>
    <s v="Second Class"/>
    <x v="621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2-141040"/>
    <x v="330"/>
    <d v="2012-10-13T00:00:00"/>
    <s v="Second Class"/>
    <x v="621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1-113579"/>
    <x v="736"/>
    <d v="2011-12-15T00:00:00"/>
    <s v="Second Class"/>
    <x v="44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1-144624"/>
    <x v="84"/>
    <d v="2011-11-23T00:00:00"/>
    <s v="Standard Class"/>
    <x v="622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3-146206"/>
    <x v="545"/>
    <d v="2013-09-15T00:00:00"/>
    <s v="Second Class"/>
    <x v="409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3-146206"/>
    <x v="545"/>
    <d v="2013-09-15T00:00:00"/>
    <s v="Second Class"/>
    <x v="409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1-136644"/>
    <x v="737"/>
    <d v="2011-06-22T00:00:00"/>
    <s v="Standard Class"/>
    <x v="623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2-122371"/>
    <x v="120"/>
    <d v="2012-10-01T00:00:00"/>
    <s v="Standard Class"/>
    <x v="354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2-122371"/>
    <x v="120"/>
    <d v="2012-10-01T00:00:00"/>
    <s v="Standard Class"/>
    <x v="354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3-126935"/>
    <x v="288"/>
    <d v="2013-05-25T00:00:00"/>
    <s v="Standard Class"/>
    <x v="387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4-133781"/>
    <x v="738"/>
    <d v="2014-06-24T00:00:00"/>
    <s v="First Class"/>
    <x v="419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4-131618"/>
    <x v="46"/>
    <d v="2014-06-21T00:00:00"/>
    <s v="First Class"/>
    <x v="624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4-131618"/>
    <x v="46"/>
    <d v="2014-06-21T00:00:00"/>
    <s v="First Class"/>
    <x v="624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4-131618"/>
    <x v="46"/>
    <d v="2014-06-21T00:00:00"/>
    <s v="First Class"/>
    <x v="624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3-149482"/>
    <x v="696"/>
    <d v="2013-11-20T00:00:00"/>
    <s v="Standard Class"/>
    <x v="62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1-143917"/>
    <x v="739"/>
    <d v="2011-07-27T00:00:00"/>
    <s v="Second Class"/>
    <x v="107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1-143917"/>
    <x v="739"/>
    <d v="2011-07-27T00:00:00"/>
    <s v="Second Class"/>
    <x v="107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1-143917"/>
    <x v="739"/>
    <d v="2011-07-27T00:00:00"/>
    <s v="Second Class"/>
    <x v="107"/>
    <s v="Ken Lonsdale"/>
    <s v="Consumer"/>
    <s v="United States"/>
    <s v="San Francisco"/>
    <s v="California"/>
    <n v="94122"/>
    <s v="West"/>
    <s v="FUR-FU-10004351"/>
    <s v="Furniture"/>
    <s v="Furnishings"/>
    <s v="Staples"/>
    <n v="77.92"/>
    <n v="8"/>
    <n v="0"/>
    <n v="34.284800000000004"/>
  </r>
  <r>
    <n v="2508"/>
    <s v="CA-2012-120397"/>
    <x v="740"/>
    <d v="2012-07-02T00:00:00"/>
    <s v="Same Day"/>
    <x v="579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4-163902"/>
    <x v="580"/>
    <d v="2014-03-09T00:00:00"/>
    <s v="Standard Class"/>
    <x v="199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4-163902"/>
    <x v="580"/>
    <d v="2014-03-09T00:00:00"/>
    <s v="Standard Class"/>
    <x v="199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3-136812"/>
    <x v="741"/>
    <d v="2013-11-24T00:00:00"/>
    <s v="Standard Class"/>
    <x v="585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2-102722"/>
    <x v="24"/>
    <d v="2012-04-19T00:00:00"/>
    <s v="First Class"/>
    <x v="608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4-155089"/>
    <x v="574"/>
    <d v="2014-12-07T00:00:00"/>
    <s v="Standard Class"/>
    <x v="626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3-124506"/>
    <x v="583"/>
    <d v="2013-11-18T00:00:00"/>
    <s v="Standard Class"/>
    <x v="179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3-124506"/>
    <x v="583"/>
    <d v="2013-11-18T00:00:00"/>
    <s v="Standard Class"/>
    <x v="179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1-106572"/>
    <x v="742"/>
    <d v="2011-09-10T00:00:00"/>
    <s v="Standard Class"/>
    <x v="413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1-128888"/>
    <x v="647"/>
    <d v="2011-11-22T00:00:00"/>
    <s v="Standard Class"/>
    <x v="287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4-123134"/>
    <x v="743"/>
    <d v="2014-05-08T00:00:00"/>
    <s v="Standard Class"/>
    <x v="61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3-124352"/>
    <x v="680"/>
    <d v="2013-10-22T00:00:00"/>
    <s v="Standard Class"/>
    <x v="522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3-124352"/>
    <x v="680"/>
    <d v="2013-10-22T00:00:00"/>
    <s v="Standard Class"/>
    <x v="522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3-124352"/>
    <x v="680"/>
    <d v="2013-10-22T00:00:00"/>
    <s v="Standard Class"/>
    <x v="522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3-124352"/>
    <x v="680"/>
    <d v="2013-10-22T00:00:00"/>
    <s v="Standard Class"/>
    <x v="522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3-124352"/>
    <x v="680"/>
    <d v="2013-10-22T00:00:00"/>
    <s v="Standard Class"/>
    <x v="522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3-124352"/>
    <x v="680"/>
    <d v="2013-10-22T00:00:00"/>
    <s v="Standard Class"/>
    <x v="522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2-124541"/>
    <x v="744"/>
    <d v="2012-04-10T00:00:00"/>
    <s v="Standard Class"/>
    <x v="627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2-124541"/>
    <x v="744"/>
    <d v="2012-04-10T00:00:00"/>
    <s v="Standard Class"/>
    <x v="627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2-124541"/>
    <x v="744"/>
    <d v="2012-04-10T00:00:00"/>
    <s v="Standard Class"/>
    <x v="627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2-124541"/>
    <x v="744"/>
    <d v="2012-04-10T00:00:00"/>
    <s v="Standard Class"/>
    <x v="627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2-124541"/>
    <x v="744"/>
    <d v="2012-04-10T00:00:00"/>
    <s v="Standard Class"/>
    <x v="627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1-108707"/>
    <x v="745"/>
    <d v="2011-10-29T00:00:00"/>
    <s v="Standard Class"/>
    <x v="626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1-111500"/>
    <x v="654"/>
    <d v="2011-08-21T00:00:00"/>
    <s v="Standard Class"/>
    <x v="137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1-111500"/>
    <x v="654"/>
    <d v="2011-08-21T00:00:00"/>
    <s v="Standard Class"/>
    <x v="137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1-111500"/>
    <x v="654"/>
    <d v="2011-08-21T00:00:00"/>
    <s v="Standard Class"/>
    <x v="137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1-111500"/>
    <x v="654"/>
    <d v="2011-08-21T00:00:00"/>
    <s v="Standard Class"/>
    <x v="137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4-117723"/>
    <x v="733"/>
    <d v="2014-08-19T00:00:00"/>
    <s v="Second Class"/>
    <x v="393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2-143238"/>
    <x v="684"/>
    <d v="2012-09-08T00:00:00"/>
    <s v="First Class"/>
    <x v="628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2-168746"/>
    <x v="746"/>
    <d v="2012-01-29T00:00:00"/>
    <s v="Second Class"/>
    <x v="277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2-168746"/>
    <x v="746"/>
    <d v="2012-01-29T00:00:00"/>
    <s v="Second Class"/>
    <x v="277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2-168746"/>
    <x v="746"/>
    <d v="2012-01-29T00:00:00"/>
    <s v="Second Class"/>
    <x v="277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2-113404"/>
    <x v="747"/>
    <d v="2012-07-16T00:00:00"/>
    <s v="Same Day"/>
    <x v="613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2-113404"/>
    <x v="747"/>
    <d v="2012-07-16T00:00:00"/>
    <s v="Same Day"/>
    <x v="613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3-144792"/>
    <x v="567"/>
    <d v="2013-05-05T00:00:00"/>
    <s v="Standard Class"/>
    <x v="629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1-164385"/>
    <x v="467"/>
    <d v="2011-10-01T00:00:00"/>
    <s v="Second Class"/>
    <x v="63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3-114174"/>
    <x v="162"/>
    <d v="2013-09-15T00:00:00"/>
    <s v="Standard Class"/>
    <x v="399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3-114174"/>
    <x v="162"/>
    <d v="2013-09-15T00:00:00"/>
    <s v="Standard Class"/>
    <x v="399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4-108070"/>
    <x v="513"/>
    <d v="2014-04-21T00:00:00"/>
    <s v="Standard Class"/>
    <x v="32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4-108070"/>
    <x v="513"/>
    <d v="2014-04-21T00:00:00"/>
    <s v="Standard Class"/>
    <x v="32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2-128090"/>
    <x v="748"/>
    <d v="2012-08-22T00:00:00"/>
    <s v="Standard Class"/>
    <x v="622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2-128090"/>
    <x v="748"/>
    <d v="2012-08-22T00:00:00"/>
    <s v="Standard Class"/>
    <x v="622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2-128090"/>
    <x v="748"/>
    <d v="2012-08-22T00:00:00"/>
    <s v="Standard Class"/>
    <x v="622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2-128090"/>
    <x v="748"/>
    <d v="2012-08-22T00:00:00"/>
    <s v="Standard Class"/>
    <x v="622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4-101042"/>
    <x v="123"/>
    <d v="2014-11-24T00:00:00"/>
    <s v="Standard Class"/>
    <x v="45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4-101042"/>
    <x v="123"/>
    <d v="2014-11-24T00:00:00"/>
    <s v="Standard Class"/>
    <x v="45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3-155439"/>
    <x v="749"/>
    <d v="2013-09-19T00:00:00"/>
    <s v="Standard Class"/>
    <x v="43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3-118626"/>
    <x v="243"/>
    <d v="2013-08-21T00:00:00"/>
    <s v="Standard Class"/>
    <x v="547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2-111458"/>
    <x v="120"/>
    <d v="2012-09-30T00:00:00"/>
    <s v="Standard Class"/>
    <x v="58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3-126844"/>
    <x v="750"/>
    <d v="2013-10-15T00:00:00"/>
    <s v="Standard Class"/>
    <x v="308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2-112508"/>
    <x v="539"/>
    <d v="2012-03-30T00:00:00"/>
    <s v="Standard Class"/>
    <x v="130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2-147788"/>
    <x v="70"/>
    <d v="2012-06-04T00:00:00"/>
    <s v="Standard Class"/>
    <x v="612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2-147788"/>
    <x v="70"/>
    <d v="2012-06-04T00:00:00"/>
    <s v="Standard Class"/>
    <x v="612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2-147788"/>
    <x v="70"/>
    <d v="2012-06-04T00:00:00"/>
    <s v="Standard Class"/>
    <x v="612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2-144288"/>
    <x v="707"/>
    <d v="2012-12-31T00:00:00"/>
    <s v="Standard Class"/>
    <x v="93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2-144288"/>
    <x v="707"/>
    <d v="2012-12-31T00:00:00"/>
    <s v="Standard Class"/>
    <x v="93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2-110632"/>
    <x v="751"/>
    <d v="2012-03-22T00:00:00"/>
    <s v="Second Class"/>
    <x v="403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2-110632"/>
    <x v="751"/>
    <d v="2012-03-22T00:00:00"/>
    <s v="Second Class"/>
    <x v="403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4-109589"/>
    <x v="202"/>
    <d v="2014-12-25T00:00:00"/>
    <s v="First Class"/>
    <x v="631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4-123967"/>
    <x v="752"/>
    <d v="2014-11-04T00:00:00"/>
    <s v="Second Class"/>
    <x v="227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4-123967"/>
    <x v="752"/>
    <d v="2014-11-04T00:00:00"/>
    <s v="Second Class"/>
    <x v="227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4-148929"/>
    <x v="210"/>
    <d v="2014-09-12T00:00:00"/>
    <s v="Standard Class"/>
    <x v="407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4-134404"/>
    <x v="753"/>
    <d v="2014-12-28T00:00:00"/>
    <s v="Same Day"/>
    <x v="112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4-134404"/>
    <x v="753"/>
    <d v="2014-12-28T00:00:00"/>
    <s v="Same Day"/>
    <x v="112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4-109778"/>
    <x v="11"/>
    <d v="2014-07-22T00:00:00"/>
    <s v="Standard Class"/>
    <x v="91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3-155845"/>
    <x v="399"/>
    <d v="2013-08-16T00:00:00"/>
    <s v="Second Class"/>
    <x v="632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4-145128"/>
    <x v="362"/>
    <d v="2014-07-15T00:00:00"/>
    <s v="Standard Class"/>
    <x v="598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1-129091"/>
    <x v="754"/>
    <d v="2011-11-27T00:00:00"/>
    <s v="Standard Class"/>
    <x v="19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1-129091"/>
    <x v="754"/>
    <d v="2011-11-27T00:00:00"/>
    <s v="Standard Class"/>
    <x v="19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1-129091"/>
    <x v="754"/>
    <d v="2011-11-27T00:00:00"/>
    <s v="Standard Class"/>
    <x v="19"/>
    <s v="Ruben Ausman"/>
    <s v="Corporate"/>
    <s v="United States"/>
    <s v="Columbus"/>
    <s v="Georgia"/>
    <n v="31907"/>
    <s v="South"/>
    <s v="OFF-EN-10001990"/>
    <s v="Office Supplies"/>
    <s v="Envelopes"/>
    <s v="Staples"/>
    <n v="11.36"/>
    <n v="2"/>
    <n v="0"/>
    <n v="5.3391999999999991"/>
  </r>
  <r>
    <n v="2578"/>
    <s v="CA-2011-129091"/>
    <x v="754"/>
    <d v="2011-11-27T00:00:00"/>
    <s v="Standard Class"/>
    <x v="19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1-155502"/>
    <x v="755"/>
    <d v="2011-02-01T00:00:00"/>
    <s v="Standard Class"/>
    <x v="174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1-155502"/>
    <x v="755"/>
    <d v="2011-02-01T00:00:00"/>
    <s v="Standard Class"/>
    <x v="174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1-155502"/>
    <x v="755"/>
    <d v="2011-02-01T00:00:00"/>
    <s v="Standard Class"/>
    <x v="174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1-155502"/>
    <x v="755"/>
    <d v="2011-02-01T00:00:00"/>
    <s v="Standard Class"/>
    <x v="174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1-155502"/>
    <x v="755"/>
    <d v="2011-02-01T00:00:00"/>
    <s v="Standard Class"/>
    <x v="174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1-155502"/>
    <x v="755"/>
    <d v="2011-02-01T00:00:00"/>
    <s v="Standard Class"/>
    <x v="174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1-155502"/>
    <x v="755"/>
    <d v="2011-02-01T00:00:00"/>
    <s v="Standard Class"/>
    <x v="174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2-121041"/>
    <x v="502"/>
    <d v="2012-11-10T00:00:00"/>
    <s v="Standard Class"/>
    <x v="294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4-131695"/>
    <x v="160"/>
    <d v="2014-07-07T00:00:00"/>
    <s v="Standard Class"/>
    <x v="267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4-131695"/>
    <x v="160"/>
    <d v="2014-07-07T00:00:00"/>
    <s v="Standard Class"/>
    <x v="267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3-137729"/>
    <x v="465"/>
    <d v="2013-05-10T00:00:00"/>
    <s v="Standard Class"/>
    <x v="593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3-137729"/>
    <x v="465"/>
    <d v="2013-05-10T00:00:00"/>
    <s v="Standard Class"/>
    <x v="593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3-115455"/>
    <x v="162"/>
    <d v="2013-09-15T00:00:00"/>
    <s v="Standard Class"/>
    <x v="339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3-115455"/>
    <x v="162"/>
    <d v="2013-09-15T00:00:00"/>
    <s v="Standard Class"/>
    <x v="339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4-128300"/>
    <x v="221"/>
    <d v="2014-11-27T00:00:00"/>
    <s v="Second Class"/>
    <x v="276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4-128300"/>
    <x v="221"/>
    <d v="2014-11-27T00:00:00"/>
    <s v="Second Class"/>
    <x v="276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4-149048"/>
    <x v="726"/>
    <d v="2014-05-18T00:00:00"/>
    <s v="Standard Class"/>
    <x v="312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4-149048"/>
    <x v="726"/>
    <d v="2014-05-18T00:00:00"/>
    <s v="Standard Class"/>
    <x v="312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4-149048"/>
    <x v="726"/>
    <d v="2014-05-18T00:00:00"/>
    <s v="Standard Class"/>
    <x v="312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4-149048"/>
    <x v="726"/>
    <d v="2014-05-18T00:00:00"/>
    <s v="Standard Class"/>
    <x v="312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4-149048"/>
    <x v="726"/>
    <d v="2014-05-18T00:00:00"/>
    <s v="Standard Class"/>
    <x v="312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4-108553"/>
    <x v="756"/>
    <d v="2014-04-30T00:00:00"/>
    <s v="Standard Class"/>
    <x v="85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4-108553"/>
    <x v="756"/>
    <d v="2014-04-30T00:00:00"/>
    <s v="Standard Class"/>
    <x v="85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3-165848"/>
    <x v="30"/>
    <d v="2013-06-05T00:00:00"/>
    <s v="Same Day"/>
    <x v="633"/>
    <s v="Edward Nazzal"/>
    <s v="Consumer"/>
    <s v="United States"/>
    <s v="New York City"/>
    <s v="New York"/>
    <n v="10035"/>
    <s v="East"/>
    <s v="OFF-PA-10000349"/>
    <s v="Office Supplies"/>
    <s v="Paper"/>
    <s v="Staples"/>
    <n v="14.940000000000001"/>
    <n v="3"/>
    <n v="0"/>
    <n v="7.0218000000000007"/>
  </r>
  <r>
    <n v="2603"/>
    <s v="CA-2013-165848"/>
    <x v="30"/>
    <d v="2013-06-05T00:00:00"/>
    <s v="Same Day"/>
    <x v="633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3-165848"/>
    <x v="30"/>
    <d v="2013-06-05T00:00:00"/>
    <s v="Same Day"/>
    <x v="633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3-165848"/>
    <x v="30"/>
    <d v="2013-06-05T00:00:00"/>
    <s v="Same Day"/>
    <x v="633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1-112718"/>
    <x v="757"/>
    <d v="2011-12-21T00:00:00"/>
    <s v="Standard Class"/>
    <x v="634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3-154053"/>
    <x v="758"/>
    <d v="2013-03-11T00:00:00"/>
    <s v="Standard Class"/>
    <x v="45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1-127446"/>
    <x v="641"/>
    <d v="2011-11-30T00:00:00"/>
    <s v="Standard Class"/>
    <x v="565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1-127446"/>
    <x v="641"/>
    <d v="2011-11-30T00:00:00"/>
    <s v="Standard Class"/>
    <x v="565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1-127446"/>
    <x v="641"/>
    <d v="2011-11-30T00:00:00"/>
    <s v="Standard Class"/>
    <x v="565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1-127446"/>
    <x v="641"/>
    <d v="2011-11-30T00:00:00"/>
    <s v="Standard Class"/>
    <x v="565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1-127446"/>
    <x v="641"/>
    <d v="2011-11-30T00:00:00"/>
    <s v="Standard Class"/>
    <x v="565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1-127446"/>
    <x v="641"/>
    <d v="2011-11-30T00:00:00"/>
    <s v="Standard Class"/>
    <x v="565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3-137204"/>
    <x v="236"/>
    <d v="2013-05-06T00:00:00"/>
    <s v="Standard Class"/>
    <x v="635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1-147298"/>
    <x v="759"/>
    <d v="2011-05-03T00:00:00"/>
    <s v="Standard Class"/>
    <x v="636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1-147298"/>
    <x v="759"/>
    <d v="2011-05-03T00:00:00"/>
    <s v="Standard Class"/>
    <x v="636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4-147942"/>
    <x v="719"/>
    <d v="2014-04-06T00:00:00"/>
    <s v="Standard Class"/>
    <x v="333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4-147942"/>
    <x v="719"/>
    <d v="2014-04-06T00:00:00"/>
    <s v="Standard Class"/>
    <x v="333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4-115931"/>
    <x v="66"/>
    <d v="2014-12-27T00:00:00"/>
    <s v="Standard Class"/>
    <x v="487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4-115931"/>
    <x v="66"/>
    <d v="2014-12-27T00:00:00"/>
    <s v="Standard Class"/>
    <x v="487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4-115931"/>
    <x v="66"/>
    <d v="2014-12-27T00:00:00"/>
    <s v="Standard Class"/>
    <x v="487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4-115931"/>
    <x v="66"/>
    <d v="2014-12-27T00:00:00"/>
    <s v="Standard Class"/>
    <x v="487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1-164861"/>
    <x v="640"/>
    <d v="2011-12-06T00:00:00"/>
    <s v="Second Class"/>
    <x v="637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4-127180"/>
    <x v="760"/>
    <d v="2014-10-25T00:00:00"/>
    <s v="First Class"/>
    <x v="638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4-127180"/>
    <x v="760"/>
    <d v="2014-10-25T00:00:00"/>
    <s v="First Class"/>
    <x v="638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4-127180"/>
    <x v="760"/>
    <d v="2014-10-25T00:00:00"/>
    <s v="First Class"/>
    <x v="638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4-127180"/>
    <x v="760"/>
    <d v="2014-10-25T00:00:00"/>
    <s v="First Class"/>
    <x v="638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4-165344"/>
    <x v="38"/>
    <d v="2014-11-16T00:00:00"/>
    <s v="First Class"/>
    <x v="115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4-165344"/>
    <x v="38"/>
    <d v="2014-11-16T00:00:00"/>
    <s v="First Class"/>
    <x v="115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4-165344"/>
    <x v="38"/>
    <d v="2014-11-16T00:00:00"/>
    <s v="First Class"/>
    <x v="115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2-168186"/>
    <x v="229"/>
    <d v="2012-09-15T00:00:00"/>
    <s v="Standard Class"/>
    <x v="492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4-110604"/>
    <x v="356"/>
    <d v="2014-05-21T00:00:00"/>
    <s v="Standard Class"/>
    <x v="639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4-110604"/>
    <x v="356"/>
    <d v="2014-05-21T00:00:00"/>
    <s v="Standard Class"/>
    <x v="639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4-110604"/>
    <x v="356"/>
    <d v="2014-05-21T00:00:00"/>
    <s v="Standard Class"/>
    <x v="639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2-116750"/>
    <x v="761"/>
    <d v="2012-07-10T00:00:00"/>
    <s v="Second Class"/>
    <x v="541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2-116750"/>
    <x v="761"/>
    <d v="2012-07-10T00:00:00"/>
    <s v="Second Class"/>
    <x v="541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2-162369"/>
    <x v="762"/>
    <d v="2012-08-19T00:00:00"/>
    <s v="Standard Class"/>
    <x v="640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4-108441"/>
    <x v="492"/>
    <d v="2014-06-19T00:00:00"/>
    <s v="Standard Class"/>
    <x v="641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4-108441"/>
    <x v="492"/>
    <d v="2014-06-19T00:00:00"/>
    <s v="Standard Class"/>
    <x v="641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4-108441"/>
    <x v="492"/>
    <d v="2014-06-19T00:00:00"/>
    <s v="Standard Class"/>
    <x v="641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4-108441"/>
    <x v="492"/>
    <d v="2014-06-19T00:00:00"/>
    <s v="Standard Class"/>
    <x v="641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2-169740"/>
    <x v="763"/>
    <d v="2012-02-25T00:00:00"/>
    <s v="Standard Class"/>
    <x v="21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3-124051"/>
    <x v="723"/>
    <d v="2013-12-31T00:00:00"/>
    <s v="First Class"/>
    <x v="567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3-149111"/>
    <x v="764"/>
    <d v="2013-04-22T00:00:00"/>
    <s v="Second Class"/>
    <x v="408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3-149111"/>
    <x v="764"/>
    <d v="2013-04-22T00:00:00"/>
    <s v="Second Class"/>
    <x v="408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1-131002"/>
    <x v="557"/>
    <d v="2011-09-12T00:00:00"/>
    <s v="Second Class"/>
    <x v="483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1-131002"/>
    <x v="557"/>
    <d v="2011-09-12T00:00:00"/>
    <s v="Second Class"/>
    <x v="483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1-131002"/>
    <x v="557"/>
    <d v="2011-09-12T00:00:00"/>
    <s v="Second Class"/>
    <x v="483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1-131002"/>
    <x v="557"/>
    <d v="2011-09-12T00:00:00"/>
    <s v="Second Class"/>
    <x v="483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1-131002"/>
    <x v="557"/>
    <d v="2011-09-12T00:00:00"/>
    <s v="Second Class"/>
    <x v="483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3-146794"/>
    <x v="182"/>
    <d v="2013-10-02T00:00:00"/>
    <s v="Standard Class"/>
    <x v="64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4-112515"/>
    <x v="697"/>
    <d v="2014-09-22T00:00:00"/>
    <s v="Second Class"/>
    <x v="127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4-112515"/>
    <x v="697"/>
    <d v="2014-09-22T00:00:00"/>
    <s v="Second Class"/>
    <x v="127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4-112515"/>
    <x v="697"/>
    <d v="2014-09-22T00:00:00"/>
    <s v="Second Class"/>
    <x v="127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4-112515"/>
    <x v="697"/>
    <d v="2014-09-22T00:00:00"/>
    <s v="Second Class"/>
    <x v="127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4-112515"/>
    <x v="697"/>
    <d v="2014-09-22T00:00:00"/>
    <s v="Second Class"/>
    <x v="127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4-112515"/>
    <x v="697"/>
    <d v="2014-09-22T00:00:00"/>
    <s v="Second Class"/>
    <x v="127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4-112515"/>
    <x v="697"/>
    <d v="2014-09-22T00:00:00"/>
    <s v="Second Class"/>
    <x v="127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3-150343"/>
    <x v="765"/>
    <d v="2013-08-21T00:00:00"/>
    <s v="Standard Class"/>
    <x v="7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2-135538"/>
    <x v="100"/>
    <d v="2012-12-28T00:00:00"/>
    <s v="Standard Class"/>
    <x v="403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4-123372"/>
    <x v="354"/>
    <d v="2014-12-03T00:00:00"/>
    <s v="Standard Class"/>
    <x v="375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4-123372"/>
    <x v="354"/>
    <d v="2014-12-03T00:00:00"/>
    <s v="Standard Class"/>
    <x v="375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4-159604"/>
    <x v="349"/>
    <d v="2014-04-16T00:00:00"/>
    <s v="First Class"/>
    <x v="642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3-164784"/>
    <x v="766"/>
    <d v="2013-05-05T00:00:00"/>
    <s v="First Class"/>
    <x v="520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3-164784"/>
    <x v="766"/>
    <d v="2013-05-05T00:00:00"/>
    <s v="First Class"/>
    <x v="520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3-164784"/>
    <x v="766"/>
    <d v="2013-05-05T00:00:00"/>
    <s v="First Class"/>
    <x v="520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3-111794"/>
    <x v="393"/>
    <d v="2013-10-02T00:00:00"/>
    <s v="Same Day"/>
    <x v="643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3-111794"/>
    <x v="393"/>
    <d v="2013-10-02T00:00:00"/>
    <s v="Same Day"/>
    <x v="643"/>
    <s v="Hunter Glantz"/>
    <s v="Consumer"/>
    <s v="United States"/>
    <s v="Amarillo"/>
    <s v="Texas"/>
    <n v="79109"/>
    <s v="Central"/>
    <s v="OFF-PA-10000474"/>
    <s v="Office Supplies"/>
    <s v="Paper"/>
    <s v="Staples"/>
    <n v="28.352"/>
    <n v="1"/>
    <n v="0.2"/>
    <n v="9.568799999999996"/>
  </r>
  <r>
    <n v="2669"/>
    <s v="US-2012-139759"/>
    <x v="767"/>
    <d v="2012-08-30T00:00:00"/>
    <s v="Standard Class"/>
    <x v="644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2-139759"/>
    <x v="767"/>
    <d v="2012-08-30T00:00:00"/>
    <s v="Standard Class"/>
    <x v="644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1-126403"/>
    <x v="340"/>
    <d v="2011-09-12T00:00:00"/>
    <s v="Second Class"/>
    <x v="64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1-126403"/>
    <x v="340"/>
    <d v="2011-09-12T00:00:00"/>
    <s v="Second Class"/>
    <x v="64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1-126403"/>
    <x v="340"/>
    <d v="2011-09-12T00:00:00"/>
    <s v="Second Class"/>
    <x v="64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1-126403"/>
    <x v="340"/>
    <d v="2011-09-12T00:00:00"/>
    <s v="Second Class"/>
    <x v="64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4-136875"/>
    <x v="734"/>
    <d v="2014-12-04T00:00:00"/>
    <s v="Same Day"/>
    <x v="646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4-132185"/>
    <x v="344"/>
    <d v="2014-12-03T00:00:00"/>
    <s v="Standard Class"/>
    <x v="140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4-132185"/>
    <x v="344"/>
    <d v="2014-12-03T00:00:00"/>
    <s v="Standard Class"/>
    <x v="140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1-160780"/>
    <x v="261"/>
    <d v="2011-06-21T00:00:00"/>
    <s v="Same Day"/>
    <x v="647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1-160780"/>
    <x v="261"/>
    <d v="2011-06-21T00:00:00"/>
    <s v="Same Day"/>
    <x v="647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4-127026"/>
    <x v="276"/>
    <d v="2014-01-28T00:00:00"/>
    <s v="Standard Class"/>
    <x v="414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4-127026"/>
    <x v="276"/>
    <d v="2014-01-28T00:00:00"/>
    <s v="Standard Class"/>
    <x v="414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4-127026"/>
    <x v="276"/>
    <d v="2014-01-28T00:00:00"/>
    <s v="Standard Class"/>
    <x v="414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4-127026"/>
    <x v="276"/>
    <d v="2014-01-28T00:00:00"/>
    <s v="Standard Class"/>
    <x v="414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4-127026"/>
    <x v="276"/>
    <d v="2014-01-28T00:00:00"/>
    <s v="Standard Class"/>
    <x v="414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x v="222"/>
    <d v="2014-07-07T00:00:00"/>
    <s v="Standard Class"/>
    <x v="564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3-133123"/>
    <x v="47"/>
    <d v="2013-09-12T00:00:00"/>
    <s v="Standard Class"/>
    <x v="41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3-133123"/>
    <x v="47"/>
    <d v="2013-09-12T00:00:00"/>
    <s v="Standard Class"/>
    <x v="41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3-128195"/>
    <x v="578"/>
    <d v="2013-08-06T00:00:00"/>
    <s v="First Class"/>
    <x v="267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2-153220"/>
    <x v="768"/>
    <d v="2012-11-14T00:00:00"/>
    <s v="First Class"/>
    <x v="289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1-123064"/>
    <x v="479"/>
    <d v="2011-07-02T00:00:00"/>
    <s v="First Class"/>
    <x v="154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4-156412"/>
    <x v="769"/>
    <d v="2014-12-09T00:00:00"/>
    <s v="Standard Class"/>
    <x v="38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3-144211"/>
    <x v="770"/>
    <d v="2013-09-03T00:00:00"/>
    <s v="Standard Class"/>
    <x v="79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3-144211"/>
    <x v="770"/>
    <d v="2013-09-03T00:00:00"/>
    <s v="Standard Class"/>
    <x v="79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3-138079"/>
    <x v="115"/>
    <d v="2013-01-28T00:00:00"/>
    <s v="Standard Class"/>
    <x v="2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1-143182"/>
    <x v="771"/>
    <d v="2011-10-20T00:00:00"/>
    <s v="Standard Class"/>
    <x v="297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3-161662"/>
    <x v="569"/>
    <d v="2013-02-09T00:00:00"/>
    <s v="First Class"/>
    <x v="648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1-145317"/>
    <x v="772"/>
    <d v="2011-03-23T00:00:00"/>
    <s v="Standard Class"/>
    <x v="598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1-145317"/>
    <x v="772"/>
    <d v="2011-03-23T00:00:00"/>
    <s v="Standard Class"/>
    <x v="598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1-145317"/>
    <x v="772"/>
    <d v="2011-03-23T00:00:00"/>
    <s v="Standard Class"/>
    <x v="598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1-145317"/>
    <x v="772"/>
    <d v="2011-03-23T00:00:00"/>
    <s v="Standard Class"/>
    <x v="598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1-145317"/>
    <x v="772"/>
    <d v="2011-03-23T00:00:00"/>
    <s v="Standard Class"/>
    <x v="598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1-145317"/>
    <x v="772"/>
    <d v="2011-03-23T00:00:00"/>
    <s v="Standard Class"/>
    <x v="598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1-145317"/>
    <x v="772"/>
    <d v="2011-03-23T00:00:00"/>
    <s v="Standard Class"/>
    <x v="598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1-143413"/>
    <x v="773"/>
    <d v="2011-05-30T00:00:00"/>
    <s v="Standard Class"/>
    <x v="261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4-156818"/>
    <x v="497"/>
    <d v="2014-07-14T00:00:00"/>
    <s v="Second Class"/>
    <x v="557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4-155873"/>
    <x v="114"/>
    <d v="2014-06-22T00:00:00"/>
    <s v="Standard Class"/>
    <x v="437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4-155873"/>
    <x v="114"/>
    <d v="2014-06-22T00:00:00"/>
    <s v="Standard Class"/>
    <x v="437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4-155873"/>
    <x v="114"/>
    <d v="2014-06-22T00:00:00"/>
    <s v="Standard Class"/>
    <x v="437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2-121797"/>
    <x v="564"/>
    <d v="2012-02-06T00:00:00"/>
    <s v="Standard Class"/>
    <x v="230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2-121797"/>
    <x v="564"/>
    <d v="2012-02-06T00:00:00"/>
    <s v="Standard Class"/>
    <x v="230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2-120572"/>
    <x v="555"/>
    <d v="2012-12-15T00:00:00"/>
    <s v="Standard Class"/>
    <x v="48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4-132430"/>
    <x v="449"/>
    <d v="2014-10-12T00:00:00"/>
    <s v="First Class"/>
    <x v="434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4-146031"/>
    <x v="570"/>
    <d v="2014-08-02T00:00:00"/>
    <s v="Second Class"/>
    <x v="306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1-110100"/>
    <x v="573"/>
    <d v="2011-04-29T00:00:00"/>
    <s v="Standard Class"/>
    <x v="62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2-103723"/>
    <x v="494"/>
    <d v="2012-12-06T00:00:00"/>
    <s v="Standard Class"/>
    <x v="457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1-127187"/>
    <x v="774"/>
    <d v="2011-12-08T00:00:00"/>
    <s v="Standard Class"/>
    <x v="434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4-128475"/>
    <x v="775"/>
    <d v="2014-09-02T00:00:00"/>
    <s v="Standard Class"/>
    <x v="649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1-100006"/>
    <x v="557"/>
    <d v="2011-09-13T00:00:00"/>
    <s v="Standard Class"/>
    <x v="589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4-144827"/>
    <x v="202"/>
    <d v="2014-12-28T00:00:00"/>
    <s v="Standard Class"/>
    <x v="339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1-110030"/>
    <x v="776"/>
    <d v="2011-12-08T00:00:00"/>
    <s v="Second Class"/>
    <x v="166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1-121286"/>
    <x v="130"/>
    <d v="2011-11-08T00:00:00"/>
    <s v="Second Class"/>
    <x v="21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1-121286"/>
    <x v="130"/>
    <d v="2011-11-08T00:00:00"/>
    <s v="Second Class"/>
    <x v="21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3-164735"/>
    <x v="167"/>
    <d v="2013-04-20T00:00:00"/>
    <s v="Second Class"/>
    <x v="483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1-153479"/>
    <x v="777"/>
    <d v="2011-10-08T00:00:00"/>
    <s v="Standard Class"/>
    <x v="650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1-153479"/>
    <x v="777"/>
    <d v="2011-10-08T00:00:00"/>
    <s v="Standard Class"/>
    <x v="650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4-149888"/>
    <x v="659"/>
    <d v="2014-11-14T00:00:00"/>
    <s v="Standard Class"/>
    <x v="212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4-149888"/>
    <x v="659"/>
    <d v="2014-11-14T00:00:00"/>
    <s v="Standard Class"/>
    <x v="212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4-119193"/>
    <x v="66"/>
    <d v="2014-12-25T00:00:00"/>
    <s v="First Class"/>
    <x v="85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4-119193"/>
    <x v="66"/>
    <d v="2014-12-25T00:00:00"/>
    <s v="First Class"/>
    <x v="85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4-104801"/>
    <x v="778"/>
    <d v="2014-02-20T00:00:00"/>
    <s v="Standard Class"/>
    <x v="651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4-104801"/>
    <x v="778"/>
    <d v="2014-02-20T00:00:00"/>
    <s v="Standard Class"/>
    <x v="651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4-104801"/>
    <x v="778"/>
    <d v="2014-02-20T00:00:00"/>
    <s v="Standard Class"/>
    <x v="651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1-107594"/>
    <x v="779"/>
    <d v="2011-07-06T00:00:00"/>
    <s v="Standard Class"/>
    <x v="13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1-107594"/>
    <x v="779"/>
    <d v="2011-07-06T00:00:00"/>
    <s v="Standard Class"/>
    <x v="13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2-129770"/>
    <x v="780"/>
    <d v="2012-02-23T00:00:00"/>
    <s v="Second Class"/>
    <x v="555"/>
    <s v="Joe Elijah"/>
    <s v="Consumer"/>
    <s v="United States"/>
    <s v="Las Cruces"/>
    <s v="New Mexico"/>
    <n v="88001"/>
    <s v="West"/>
    <s v="OFF-PA-10000249"/>
    <s v="Office Supplies"/>
    <s v="Paper"/>
    <s v="Staples"/>
    <n v="49.12"/>
    <n v="4"/>
    <n v="0"/>
    <n v="23.086399999999998"/>
  </r>
  <r>
    <n v="2736"/>
    <s v="CA-2012-115798"/>
    <x v="50"/>
    <d v="2012-11-19T00:00:00"/>
    <s v="Standard Class"/>
    <x v="107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2-115798"/>
    <x v="50"/>
    <d v="2012-11-19T00:00:00"/>
    <s v="Standard Class"/>
    <x v="107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2-115798"/>
    <x v="50"/>
    <d v="2012-11-19T00:00:00"/>
    <s v="Standard Class"/>
    <x v="107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2-115798"/>
    <x v="50"/>
    <d v="2012-11-19T00:00:00"/>
    <s v="Standard Class"/>
    <x v="107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4-122707"/>
    <x v="513"/>
    <d v="2014-04-19T00:00:00"/>
    <s v="First Class"/>
    <x v="494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4-122707"/>
    <x v="513"/>
    <d v="2014-04-19T00:00:00"/>
    <s v="First Class"/>
    <x v="494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3-165015"/>
    <x v="781"/>
    <d v="2013-02-27T00:00:00"/>
    <s v="Second Class"/>
    <x v="232"/>
    <s v="Bruce Degenhardt"/>
    <s v="Consumer"/>
    <s v="United States"/>
    <s v="Newark"/>
    <s v="Ohio"/>
    <n v="43055"/>
    <s v="East"/>
    <s v="OFF-EN-10003134"/>
    <s v="Office Supplies"/>
    <s v="Envelopes"/>
    <s v="Staples"/>
    <n v="46.72"/>
    <n v="5"/>
    <n v="0.2"/>
    <n v="17.52"/>
  </r>
  <r>
    <n v="2743"/>
    <s v="CA-2011-149244"/>
    <x v="130"/>
    <d v="2011-11-08T00:00:00"/>
    <s v="Standard Class"/>
    <x v="652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2-140144"/>
    <x v="782"/>
    <d v="2012-06-25T00:00:00"/>
    <s v="Second Class"/>
    <x v="34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2-140144"/>
    <x v="782"/>
    <d v="2012-06-25T00:00:00"/>
    <s v="Second Class"/>
    <x v="34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4-163321"/>
    <x v="783"/>
    <d v="2014-08-12T00:00:00"/>
    <s v="Second Class"/>
    <x v="248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1-155887"/>
    <x v="552"/>
    <d v="2011-05-17T00:00:00"/>
    <s v="Standard Class"/>
    <x v="409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2-165449"/>
    <x v="6"/>
    <d v="2012-11-26T00:00:00"/>
    <s v="Standard Class"/>
    <x v="399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2-110247"/>
    <x v="784"/>
    <d v="2012-12-08T00:00:00"/>
    <s v="Standard Class"/>
    <x v="653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1-141257"/>
    <x v="785"/>
    <d v="2011-06-14T00:00:00"/>
    <s v="Standard Class"/>
    <x v="229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1-154669"/>
    <x v="233"/>
    <d v="2011-08-11T00:00:00"/>
    <s v="Second Class"/>
    <x v="612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1-158029"/>
    <x v="542"/>
    <d v="2011-05-30T00:00:00"/>
    <s v="Standard Class"/>
    <x v="520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2-155306"/>
    <x v="786"/>
    <d v="2012-04-21T00:00:00"/>
    <s v="Standard Class"/>
    <x v="654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2-155306"/>
    <x v="786"/>
    <d v="2012-04-21T00:00:00"/>
    <s v="Standard Class"/>
    <x v="654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2-155306"/>
    <x v="786"/>
    <d v="2012-04-21T00:00:00"/>
    <s v="Standard Class"/>
    <x v="654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2-155306"/>
    <x v="786"/>
    <d v="2012-04-21T00:00:00"/>
    <s v="Standard Class"/>
    <x v="654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2-155306"/>
    <x v="786"/>
    <d v="2012-04-21T00:00:00"/>
    <s v="Standard Class"/>
    <x v="654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3-127775"/>
    <x v="725"/>
    <d v="2013-06-14T00:00:00"/>
    <s v="Second Class"/>
    <x v="301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3-146171"/>
    <x v="21"/>
    <d v="2013-03-16T00:00:00"/>
    <s v="Standard Class"/>
    <x v="65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3-146171"/>
    <x v="21"/>
    <d v="2013-03-16T00:00:00"/>
    <s v="Standard Class"/>
    <x v="65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1-129574"/>
    <x v="542"/>
    <d v="2011-05-29T00:00:00"/>
    <s v="First Class"/>
    <x v="656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4-126536"/>
    <x v="386"/>
    <d v="2014-10-15T00:00:00"/>
    <s v="First Class"/>
    <x v="71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4-126536"/>
    <x v="386"/>
    <d v="2014-10-15T00:00:00"/>
    <s v="First Class"/>
    <x v="71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4-165757"/>
    <x v="738"/>
    <d v="2014-06-29T00:00:00"/>
    <s v="Standard Class"/>
    <x v="484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4-165757"/>
    <x v="738"/>
    <d v="2014-06-29T00:00:00"/>
    <s v="Standard Class"/>
    <x v="484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4-165757"/>
    <x v="738"/>
    <d v="2014-06-29T00:00:00"/>
    <s v="Standard Class"/>
    <x v="484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4-167752"/>
    <x v="787"/>
    <d v="2014-01-19T00:00:00"/>
    <s v="First Class"/>
    <x v="355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4-167752"/>
    <x v="787"/>
    <d v="2014-01-19T00:00:00"/>
    <s v="First Class"/>
    <x v="355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2-122140"/>
    <x v="788"/>
    <d v="2012-04-07T00:00:00"/>
    <s v="Standard Class"/>
    <x v="657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2-122140"/>
    <x v="788"/>
    <d v="2012-04-07T00:00:00"/>
    <s v="Standard Class"/>
    <x v="657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2-122140"/>
    <x v="788"/>
    <d v="2012-04-07T00:00:00"/>
    <s v="Standard Class"/>
    <x v="657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3-163986"/>
    <x v="323"/>
    <d v="2013-09-11T00:00:00"/>
    <s v="Standard Class"/>
    <x v="370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4-158967"/>
    <x v="389"/>
    <d v="2014-12-13T00:00:00"/>
    <s v="First Class"/>
    <x v="537"/>
    <s v="Brian Thompson"/>
    <s v="Consumer"/>
    <s v="United States"/>
    <s v="Fort Lauderdale"/>
    <s v="Florida"/>
    <n v="33311"/>
    <s v="South"/>
    <s v="FUR-FU-10001940"/>
    <s v="Furniture"/>
    <s v="Furnishings"/>
    <s v="Staples"/>
    <n v="19.103999999999999"/>
    <n v="3"/>
    <n v="0.2"/>
    <n v="5.7312000000000012"/>
  </r>
  <r>
    <n v="2774"/>
    <s v="CA-2013-131576"/>
    <x v="441"/>
    <d v="2013-11-27T00:00:00"/>
    <s v="Standard Class"/>
    <x v="361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4-143455"/>
    <x v="343"/>
    <d v="2014-11-19T00:00:00"/>
    <s v="Standard Class"/>
    <x v="529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3-144729"/>
    <x v="147"/>
    <d v="2013-10-26T00:00:00"/>
    <s v="Standard Class"/>
    <x v="32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2-127019"/>
    <x v="379"/>
    <d v="2012-12-25T00:00:00"/>
    <s v="Standard Class"/>
    <x v="4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2-138534"/>
    <x v="789"/>
    <d v="2012-07-19T00:00:00"/>
    <s v="Second Class"/>
    <x v="341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4-108322"/>
    <x v="504"/>
    <d v="2014-05-06T00:00:00"/>
    <s v="Standard Class"/>
    <x v="164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4-108322"/>
    <x v="504"/>
    <d v="2014-05-06T00:00:00"/>
    <s v="Standard Class"/>
    <x v="164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4-167668"/>
    <x v="636"/>
    <d v="2014-05-09T00:00:00"/>
    <s v="First Class"/>
    <x v="646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4-146724"/>
    <x v="225"/>
    <d v="2014-11-28T00:00:00"/>
    <s v="Standard Class"/>
    <x v="643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3-139878"/>
    <x v="583"/>
    <d v="2013-11-17T00:00:00"/>
    <s v="Standard Class"/>
    <x v="436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3-106677"/>
    <x v="732"/>
    <d v="2013-11-11T00:00:00"/>
    <s v="Standard Class"/>
    <x v="15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3-116974"/>
    <x v="790"/>
    <d v="2013-10-16T00:00:00"/>
    <s v="Standard Class"/>
    <x v="172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2-149972"/>
    <x v="481"/>
    <d v="2012-09-23T00:00:00"/>
    <s v="First Class"/>
    <x v="522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2-149972"/>
    <x v="481"/>
    <d v="2012-09-23T00:00:00"/>
    <s v="First Class"/>
    <x v="522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1-117744"/>
    <x v="266"/>
    <d v="2011-12-06T00:00:00"/>
    <s v="Standard Class"/>
    <x v="55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1-117744"/>
    <x v="266"/>
    <d v="2011-12-06T00:00:00"/>
    <s v="Standard Class"/>
    <x v="55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1-117744"/>
    <x v="266"/>
    <d v="2011-12-06T00:00:00"/>
    <s v="Standard Class"/>
    <x v="55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1-125514"/>
    <x v="158"/>
    <d v="2011-09-22T00:00:00"/>
    <s v="First Class"/>
    <x v="312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1-125514"/>
    <x v="158"/>
    <d v="2011-09-22T00:00:00"/>
    <s v="First Class"/>
    <x v="312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1-125514"/>
    <x v="158"/>
    <d v="2011-09-22T00:00:00"/>
    <s v="First Class"/>
    <x v="312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1-154599"/>
    <x v="791"/>
    <d v="2011-04-17T00:00:00"/>
    <s v="Standard Class"/>
    <x v="634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1-154599"/>
    <x v="791"/>
    <d v="2011-04-17T00:00:00"/>
    <s v="Standard Class"/>
    <x v="634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1-154599"/>
    <x v="791"/>
    <d v="2011-04-17T00:00:00"/>
    <s v="Standard Class"/>
    <x v="634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1-154599"/>
    <x v="791"/>
    <d v="2011-04-17T00:00:00"/>
    <s v="Standard Class"/>
    <x v="634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4-158743"/>
    <x v="179"/>
    <d v="2014-10-28T00:00:00"/>
    <s v="Standard Class"/>
    <x v="490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4-158743"/>
    <x v="179"/>
    <d v="2014-10-28T00:00:00"/>
    <s v="Standard Class"/>
    <x v="490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4-158743"/>
    <x v="179"/>
    <d v="2014-10-28T00:00:00"/>
    <s v="Standard Class"/>
    <x v="490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3-153318"/>
    <x v="792"/>
    <d v="2013-10-29T00:00:00"/>
    <s v="First Class"/>
    <x v="329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2-110163"/>
    <x v="549"/>
    <d v="2012-11-04T00:00:00"/>
    <s v="First Class"/>
    <x v="31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4-143329"/>
    <x v="132"/>
    <d v="2014-11-09T00:00:00"/>
    <s v="Standard Class"/>
    <x v="658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2-159380"/>
    <x v="793"/>
    <d v="2012-05-16T00:00:00"/>
    <s v="Standard Class"/>
    <x v="473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2-159380"/>
    <x v="793"/>
    <d v="2012-05-16T00:00:00"/>
    <s v="Standard Class"/>
    <x v="473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2-122623"/>
    <x v="67"/>
    <d v="2012-09-11T00:00:00"/>
    <s v="Standard Class"/>
    <x v="230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2-148635"/>
    <x v="395"/>
    <d v="2012-07-27T00:00:00"/>
    <s v="Second Class"/>
    <x v="659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2-148635"/>
    <x v="395"/>
    <d v="2012-07-27T00:00:00"/>
    <s v="Second Class"/>
    <x v="659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2-148635"/>
    <x v="395"/>
    <d v="2012-07-27T00:00:00"/>
    <s v="Second Class"/>
    <x v="659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2-148635"/>
    <x v="395"/>
    <d v="2012-07-27T00:00:00"/>
    <s v="Second Class"/>
    <x v="659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2-135685"/>
    <x v="547"/>
    <d v="2012-11-18T00:00:00"/>
    <s v="Second Class"/>
    <x v="486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2-135685"/>
    <x v="547"/>
    <d v="2012-11-18T00:00:00"/>
    <s v="Second Class"/>
    <x v="486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2-135685"/>
    <x v="547"/>
    <d v="2012-11-18T00:00:00"/>
    <s v="Second Class"/>
    <x v="486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2-135685"/>
    <x v="547"/>
    <d v="2012-11-18T00:00:00"/>
    <s v="Second Class"/>
    <x v="486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2-135685"/>
    <x v="547"/>
    <d v="2012-11-18T00:00:00"/>
    <s v="Second Class"/>
    <x v="486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2-104626"/>
    <x v="135"/>
    <d v="2012-09-08T00:00:00"/>
    <s v="Standard Class"/>
    <x v="66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2-104626"/>
    <x v="135"/>
    <d v="2012-09-08T00:00:00"/>
    <s v="Standard Class"/>
    <x v="66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2-104626"/>
    <x v="135"/>
    <d v="2012-09-08T00:00:00"/>
    <s v="Standard Class"/>
    <x v="66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2-104626"/>
    <x v="135"/>
    <d v="2012-09-08T00:00:00"/>
    <s v="Standard Class"/>
    <x v="66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3-160500"/>
    <x v="465"/>
    <d v="2013-05-09T00:00:00"/>
    <s v="First Class"/>
    <x v="661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3-160500"/>
    <x v="465"/>
    <d v="2013-05-09T00:00:00"/>
    <s v="First Class"/>
    <x v="661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4-100202"/>
    <x v="413"/>
    <d v="2014-01-06T00:00:00"/>
    <s v="Standard Class"/>
    <x v="379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4-131016"/>
    <x v="65"/>
    <d v="2014-09-21T00:00:00"/>
    <s v="First Class"/>
    <x v="419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4-131016"/>
    <x v="65"/>
    <d v="2014-09-21T00:00:00"/>
    <s v="First Class"/>
    <x v="419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1-112914"/>
    <x v="794"/>
    <d v="2011-09-30T00:00:00"/>
    <s v="Standard Class"/>
    <x v="192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1-112914"/>
    <x v="794"/>
    <d v="2011-09-30T00:00:00"/>
    <s v="Standard Class"/>
    <x v="192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1-112914"/>
    <x v="794"/>
    <d v="2011-09-30T00:00:00"/>
    <s v="Standard Class"/>
    <x v="192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1-112914"/>
    <x v="794"/>
    <d v="2011-09-30T00:00:00"/>
    <s v="Standard Class"/>
    <x v="192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3-124149"/>
    <x v="131"/>
    <d v="2013-04-27T00:00:00"/>
    <s v="First Class"/>
    <x v="77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3-124149"/>
    <x v="131"/>
    <d v="2013-04-27T00:00:00"/>
    <s v="First Class"/>
    <x v="77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3-124149"/>
    <x v="131"/>
    <d v="2013-04-27T00:00:00"/>
    <s v="First Class"/>
    <x v="77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1-148915"/>
    <x v="301"/>
    <d v="2011-11-05T00:00:00"/>
    <s v="Standard Class"/>
    <x v="444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1-148915"/>
    <x v="301"/>
    <d v="2011-11-05T00:00:00"/>
    <s v="Standard Class"/>
    <x v="444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4-134649"/>
    <x v="795"/>
    <d v="2014-02-01T00:00:00"/>
    <s v="Second Class"/>
    <x v="662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4-134649"/>
    <x v="795"/>
    <d v="2014-02-01T00:00:00"/>
    <s v="Second Class"/>
    <x v="662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4-110842"/>
    <x v="343"/>
    <d v="2014-11-17T00:00:00"/>
    <s v="Standard Class"/>
    <x v="31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4-110842"/>
    <x v="343"/>
    <d v="2014-11-17T00:00:00"/>
    <s v="Standard Class"/>
    <x v="31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4-110842"/>
    <x v="343"/>
    <d v="2014-11-17T00:00:00"/>
    <s v="Standard Class"/>
    <x v="31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3-147368"/>
    <x v="632"/>
    <d v="2013-06-13T00:00:00"/>
    <s v="First Class"/>
    <x v="646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2-104185"/>
    <x v="37"/>
    <d v="2012-09-08T00:00:00"/>
    <s v="Second Class"/>
    <x v="8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1-125521"/>
    <x v="619"/>
    <d v="2011-03-19T00:00:00"/>
    <s v="Standard Class"/>
    <x v="278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4-135062"/>
    <x v="515"/>
    <d v="2014-09-05T00:00:00"/>
    <s v="Second Class"/>
    <x v="210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4-135650"/>
    <x v="721"/>
    <d v="2014-03-28T00:00:00"/>
    <s v="Standard Class"/>
    <x v="663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4-112865"/>
    <x v="796"/>
    <d v="2014-05-23T00:00:00"/>
    <s v="Standard Class"/>
    <x v="3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3-162852"/>
    <x v="797"/>
    <d v="2014-01-01T00:00:00"/>
    <s v="Standard Class"/>
    <x v="410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4-138163"/>
    <x v="701"/>
    <d v="2014-11-21T00:00:00"/>
    <s v="First Class"/>
    <x v="190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4-152093"/>
    <x v="18"/>
    <d v="2014-09-16T00:00:00"/>
    <s v="Standard Class"/>
    <x v="381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4-157854"/>
    <x v="798"/>
    <d v="2014-04-16T00:00:00"/>
    <s v="Standard Class"/>
    <x v="664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4-157854"/>
    <x v="798"/>
    <d v="2014-04-16T00:00:00"/>
    <s v="Standard Class"/>
    <x v="664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3-123617"/>
    <x v="85"/>
    <d v="2013-12-04T00:00:00"/>
    <s v="Standard Class"/>
    <x v="321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3-128293"/>
    <x v="799"/>
    <d v="2013-06-06T00:00:00"/>
    <s v="First Class"/>
    <x v="346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4-107342"/>
    <x v="94"/>
    <d v="2014-12-23T00:00:00"/>
    <s v="Standard Class"/>
    <x v="66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3-136371"/>
    <x v="690"/>
    <d v="2013-03-22T00:00:00"/>
    <s v="Second Class"/>
    <x v="603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3-136371"/>
    <x v="690"/>
    <d v="2013-03-22T00:00:00"/>
    <s v="Second Class"/>
    <x v="603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4-137344"/>
    <x v="648"/>
    <d v="2014-08-21T00:00:00"/>
    <s v="Same Day"/>
    <x v="613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4-169810"/>
    <x v="800"/>
    <d v="2014-08-01T00:00:00"/>
    <s v="Standard Class"/>
    <x v="181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3-128594"/>
    <x v="370"/>
    <d v="2013-08-30T00:00:00"/>
    <s v="First Class"/>
    <x v="137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3-154690"/>
    <x v="243"/>
    <d v="2013-08-18T00:00:00"/>
    <s v="Second Class"/>
    <x v="666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4-138975"/>
    <x v="240"/>
    <d v="2014-05-24T00:00:00"/>
    <s v="Standard Class"/>
    <x v="618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4-138975"/>
    <x v="240"/>
    <d v="2014-05-24T00:00:00"/>
    <s v="Standard Class"/>
    <x v="618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4-138975"/>
    <x v="240"/>
    <d v="2014-05-24T00:00:00"/>
    <s v="Standard Class"/>
    <x v="618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4-138975"/>
    <x v="240"/>
    <d v="2014-05-24T00:00:00"/>
    <s v="Standard Class"/>
    <x v="618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4-106537"/>
    <x v="801"/>
    <d v="2014-08-18T00:00:00"/>
    <s v="Standard Class"/>
    <x v="302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4-103828"/>
    <x v="802"/>
    <d v="2014-08-14T00:00:00"/>
    <s v="Same Day"/>
    <x v="271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4-103828"/>
    <x v="802"/>
    <d v="2014-08-14T00:00:00"/>
    <s v="Same Day"/>
    <x v="271"/>
    <s v="Jay Kimmel"/>
    <s v="Consumer"/>
    <s v="United States"/>
    <s v="San Francisco"/>
    <s v="California"/>
    <n v="94122"/>
    <s v="West"/>
    <s v="OFF-AP-10004249"/>
    <s v="Office Supplies"/>
    <s v="Appliances"/>
    <s v="Staples"/>
    <n v="83.79"/>
    <n v="7"/>
    <n v="0"/>
    <n v="22.623299999999997"/>
  </r>
  <r>
    <n v="2866"/>
    <s v="US-2014-103828"/>
    <x v="802"/>
    <d v="2014-08-14T00:00:00"/>
    <s v="Same Day"/>
    <x v="271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4-103828"/>
    <x v="802"/>
    <d v="2014-08-14T00:00:00"/>
    <s v="Same Day"/>
    <x v="271"/>
    <s v="Jay Kimmel"/>
    <s v="Consumer"/>
    <s v="United States"/>
    <s v="San Francisco"/>
    <s v="California"/>
    <n v="94122"/>
    <s v="West"/>
    <s v="OFF-SU-10000946"/>
    <s v="Office Supplies"/>
    <s v="Supplies"/>
    <s v="Staples"/>
    <n v="31.92"/>
    <n v="4"/>
    <n v="0"/>
    <n v="9.2567999999999984"/>
  </r>
  <r>
    <n v="2868"/>
    <s v="CA-2013-115588"/>
    <x v="338"/>
    <d v="2013-11-13T00:00:00"/>
    <s v="Second Class"/>
    <x v="314"/>
    <s v="Art Foster"/>
    <s v="Consumer"/>
    <s v="United States"/>
    <s v="Toledo"/>
    <s v="Ohio"/>
    <n v="43615"/>
    <s v="East"/>
    <s v="OFF-SU-10001225"/>
    <s v="Office Supplies"/>
    <s v="Supplies"/>
    <s v="Staples"/>
    <n v="14.720000000000002"/>
    <n v="5"/>
    <n v="0.2"/>
    <n v="-3.3120000000000012"/>
  </r>
  <r>
    <n v="2869"/>
    <s v="CA-2013-115588"/>
    <x v="338"/>
    <d v="2013-11-13T00:00:00"/>
    <s v="Second Class"/>
    <x v="314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4-143861"/>
    <x v="492"/>
    <d v="2014-06-20T00:00:00"/>
    <s v="Standard Class"/>
    <x v="62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1-148040"/>
    <x v="579"/>
    <d v="2011-03-26T00:00:00"/>
    <s v="Standard Class"/>
    <x v="667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1-148040"/>
    <x v="579"/>
    <d v="2011-03-26T00:00:00"/>
    <s v="Standard Class"/>
    <x v="667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4-135167"/>
    <x v="140"/>
    <d v="2014-06-21T00:00:00"/>
    <s v="Standard Class"/>
    <x v="561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4-137022"/>
    <x v="673"/>
    <d v="2014-11-23T00:00:00"/>
    <s v="Standard Class"/>
    <x v="349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4-102638"/>
    <x v="614"/>
    <d v="2015-01-01T00:00:00"/>
    <s v="First Class"/>
    <x v="266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3-167339"/>
    <x v="803"/>
    <d v="2013-01-23T00:00:00"/>
    <s v="Second Class"/>
    <x v="143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3-167339"/>
    <x v="803"/>
    <d v="2013-01-23T00:00:00"/>
    <s v="Second Class"/>
    <x v="143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3-152072"/>
    <x v="804"/>
    <d v="2013-01-19T00:00:00"/>
    <s v="Standard Class"/>
    <x v="656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3-152072"/>
    <x v="804"/>
    <d v="2013-01-19T00:00:00"/>
    <s v="Standard Class"/>
    <x v="656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3-152072"/>
    <x v="804"/>
    <d v="2013-01-19T00:00:00"/>
    <s v="Standard Class"/>
    <x v="656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3-102932"/>
    <x v="251"/>
    <d v="2013-09-24T00:00:00"/>
    <s v="Second Class"/>
    <x v="174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3-102932"/>
    <x v="251"/>
    <d v="2013-09-24T00:00:00"/>
    <s v="Second Class"/>
    <x v="174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1-165540"/>
    <x v="805"/>
    <d v="2011-02-26T00:00:00"/>
    <s v="Standard Class"/>
    <x v="612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3-130799"/>
    <x v="583"/>
    <d v="2013-11-17T00:00:00"/>
    <s v="Second Class"/>
    <x v="318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3-164483"/>
    <x v="806"/>
    <d v="2013-02-03T00:00:00"/>
    <s v="Standard Class"/>
    <x v="223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3-159856"/>
    <x v="807"/>
    <d v="2013-10-23T00:00:00"/>
    <s v="Standard Class"/>
    <x v="212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4-102099"/>
    <x v="404"/>
    <d v="2014-12-20T00:00:00"/>
    <s v="First Class"/>
    <x v="212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4-102099"/>
    <x v="404"/>
    <d v="2014-12-20T00:00:00"/>
    <s v="First Class"/>
    <x v="212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4-102099"/>
    <x v="404"/>
    <d v="2014-12-20T00:00:00"/>
    <s v="First Class"/>
    <x v="212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4-164049"/>
    <x v="808"/>
    <d v="2014-11-07T00:00:00"/>
    <s v="Standard Class"/>
    <x v="175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1-142727"/>
    <x v="333"/>
    <d v="2011-05-01T00:00:00"/>
    <s v="Second Class"/>
    <x v="668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1-142727"/>
    <x v="333"/>
    <d v="2011-05-01T00:00:00"/>
    <s v="Second Class"/>
    <x v="668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4-139913"/>
    <x v="436"/>
    <d v="2014-10-30T00:00:00"/>
    <s v="Standard Class"/>
    <x v="36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4-139913"/>
    <x v="436"/>
    <d v="2014-10-30T00:00:00"/>
    <s v="Standard Class"/>
    <x v="36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4-139913"/>
    <x v="436"/>
    <d v="2014-10-30T00:00:00"/>
    <s v="Standard Class"/>
    <x v="36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4-139913"/>
    <x v="436"/>
    <d v="2014-10-30T00:00:00"/>
    <s v="Standard Class"/>
    <x v="36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x v="809"/>
    <d v="2011-04-03T00:00:00"/>
    <s v="Standard Class"/>
    <x v="27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3-164630"/>
    <x v="810"/>
    <d v="2013-01-09T00:00:00"/>
    <s v="Standard Class"/>
    <x v="424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2-114839"/>
    <x v="33"/>
    <d v="2012-04-30T00:00:00"/>
    <s v="Standard Class"/>
    <x v="617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2-166464"/>
    <x v="811"/>
    <d v="2012-09-17T00:00:00"/>
    <s v="Standard Class"/>
    <x v="38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2-166464"/>
    <x v="811"/>
    <d v="2012-09-17T00:00:00"/>
    <s v="Standard Class"/>
    <x v="38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4-124898"/>
    <x v="220"/>
    <d v="2014-09-16T00:00:00"/>
    <s v="Standard Class"/>
    <x v="626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3-164035"/>
    <x v="1"/>
    <d v="2013-06-18T00:00:00"/>
    <s v="Standard Class"/>
    <x v="257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3-153577"/>
    <x v="812"/>
    <d v="2013-07-02T00:00:00"/>
    <s v="Standard Class"/>
    <x v="542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3-153577"/>
    <x v="812"/>
    <d v="2013-07-02T00:00:00"/>
    <s v="Standard Class"/>
    <x v="542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1-127586"/>
    <x v="467"/>
    <d v="2011-09-30T00:00:00"/>
    <s v="Standard Class"/>
    <x v="37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4-121615"/>
    <x v="132"/>
    <d v="2014-11-10T00:00:00"/>
    <s v="Standard Class"/>
    <x v="351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4-121615"/>
    <x v="132"/>
    <d v="2014-11-10T00:00:00"/>
    <s v="Standard Class"/>
    <x v="351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4-121615"/>
    <x v="132"/>
    <d v="2014-11-10T00:00:00"/>
    <s v="Standard Class"/>
    <x v="351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4-166415"/>
    <x v="600"/>
    <d v="2014-02-24T00:00:00"/>
    <s v="Standard Class"/>
    <x v="250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2-118444"/>
    <x v="599"/>
    <d v="2012-11-09T00:00:00"/>
    <s v="Standard Class"/>
    <x v="104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1-113929"/>
    <x v="737"/>
    <d v="2011-06-21T00:00:00"/>
    <s v="Standard Class"/>
    <x v="237"/>
    <s v="Chloris Kastensmidt"/>
    <s v="Consumer"/>
    <s v="United States"/>
    <s v="Hempstead"/>
    <s v="New York"/>
    <n v="11550"/>
    <s v="East"/>
    <s v="OFF-EN-10003286"/>
    <s v="Office Supplies"/>
    <s v="Envelopes"/>
    <s v="Staples"/>
    <n v="41.4"/>
    <n v="5"/>
    <n v="0"/>
    <n v="19.457999999999998"/>
  </r>
  <r>
    <n v="2913"/>
    <s v="CA-2011-113929"/>
    <x v="737"/>
    <d v="2011-06-21T00:00:00"/>
    <s v="Standard Class"/>
    <x v="237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1-113929"/>
    <x v="737"/>
    <d v="2011-06-21T00:00:00"/>
    <s v="Standard Class"/>
    <x v="237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2-134747"/>
    <x v="88"/>
    <d v="2012-10-17T00:00:00"/>
    <s v="Second Class"/>
    <x v="351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2-134747"/>
    <x v="88"/>
    <d v="2012-10-17T00:00:00"/>
    <s v="Second Class"/>
    <x v="351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2-134747"/>
    <x v="88"/>
    <d v="2012-10-17T00:00:00"/>
    <s v="Second Class"/>
    <x v="351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4-155047"/>
    <x v="151"/>
    <d v="2014-08-31T00:00:00"/>
    <s v="First Class"/>
    <x v="339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3-160129"/>
    <x v="813"/>
    <d v="2013-11-24T00:00:00"/>
    <s v="Same Day"/>
    <x v="624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3-160129"/>
    <x v="813"/>
    <d v="2013-11-24T00:00:00"/>
    <s v="Same Day"/>
    <x v="624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3-160129"/>
    <x v="813"/>
    <d v="2013-11-24T00:00:00"/>
    <s v="Same Day"/>
    <x v="624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4-164329"/>
    <x v="289"/>
    <d v="2014-01-31T00:00:00"/>
    <s v="Same Day"/>
    <x v="462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2-141453"/>
    <x v="672"/>
    <d v="2012-12-03T00:00:00"/>
    <s v="Second Class"/>
    <x v="489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1-156993"/>
    <x v="307"/>
    <d v="2011-07-04T00:00:00"/>
    <s v="Standard Class"/>
    <x v="338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1-157721"/>
    <x v="814"/>
    <d v="2011-09-05T00:00:00"/>
    <s v="First Class"/>
    <x v="594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1-157721"/>
    <x v="814"/>
    <d v="2011-09-05T00:00:00"/>
    <s v="First Class"/>
    <x v="594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4-128629"/>
    <x v="815"/>
    <d v="2014-07-15T00:00:00"/>
    <s v="Second Class"/>
    <x v="669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4-158106"/>
    <x v="400"/>
    <d v="2014-06-11T00:00:00"/>
    <s v="Standard Class"/>
    <x v="564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4-120390"/>
    <x v="15"/>
    <d v="2014-10-27T00:00:00"/>
    <s v="Standard Class"/>
    <x v="274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4-143434"/>
    <x v="551"/>
    <d v="2014-11-25T00:00:00"/>
    <s v="Standard Class"/>
    <x v="467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2-168564"/>
    <x v="816"/>
    <d v="2012-08-08T00:00:00"/>
    <s v="Same Day"/>
    <x v="627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2-168564"/>
    <x v="816"/>
    <d v="2012-08-08T00:00:00"/>
    <s v="Same Day"/>
    <x v="627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2-168564"/>
    <x v="816"/>
    <d v="2012-08-08T00:00:00"/>
    <s v="Same Day"/>
    <x v="627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3-169040"/>
    <x v="409"/>
    <d v="2013-12-13T00:00:00"/>
    <s v="Standard Class"/>
    <x v="218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3-169040"/>
    <x v="409"/>
    <d v="2013-12-13T00:00:00"/>
    <s v="Standard Class"/>
    <x v="218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3-169040"/>
    <x v="409"/>
    <d v="2013-12-13T00:00:00"/>
    <s v="Standard Class"/>
    <x v="218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3-169040"/>
    <x v="409"/>
    <d v="2013-12-13T00:00:00"/>
    <s v="Standard Class"/>
    <x v="218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3-169040"/>
    <x v="409"/>
    <d v="2013-12-13T00:00:00"/>
    <s v="Standard Class"/>
    <x v="218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3-169040"/>
    <x v="409"/>
    <d v="2013-12-13T00:00:00"/>
    <s v="Standard Class"/>
    <x v="218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3-169040"/>
    <x v="409"/>
    <d v="2013-12-13T00:00:00"/>
    <s v="Standard Class"/>
    <x v="218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4-155880"/>
    <x v="613"/>
    <d v="2014-04-01T00:00:00"/>
    <s v="Standard Class"/>
    <x v="251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4-155880"/>
    <x v="613"/>
    <d v="2014-04-01T00:00:00"/>
    <s v="Standard Class"/>
    <x v="251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4-155880"/>
    <x v="613"/>
    <d v="2014-04-01T00:00:00"/>
    <s v="Standard Class"/>
    <x v="251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4-126242"/>
    <x v="123"/>
    <d v="2014-11-25T00:00:00"/>
    <s v="Standard Class"/>
    <x v="498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4-126242"/>
    <x v="123"/>
    <d v="2014-11-25T00:00:00"/>
    <s v="Standard Class"/>
    <x v="498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3-166443"/>
    <x v="254"/>
    <d v="2013-11-06T00:00:00"/>
    <s v="First Class"/>
    <x v="293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4-169859"/>
    <x v="817"/>
    <d v="2014-12-19T00:00:00"/>
    <s v="Standard Class"/>
    <x v="486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4-169859"/>
    <x v="817"/>
    <d v="2014-12-19T00:00:00"/>
    <s v="Standard Class"/>
    <x v="486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4-169859"/>
    <x v="817"/>
    <d v="2014-12-19T00:00:00"/>
    <s v="Standard Class"/>
    <x v="486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4-134915"/>
    <x v="105"/>
    <d v="2014-11-13T00:00:00"/>
    <s v="Same Day"/>
    <x v="67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4-134915"/>
    <x v="105"/>
    <d v="2014-11-13T00:00:00"/>
    <s v="Same Day"/>
    <x v="67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4-134915"/>
    <x v="105"/>
    <d v="2014-11-13T00:00:00"/>
    <s v="Same Day"/>
    <x v="67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4-134915"/>
    <x v="105"/>
    <d v="2014-11-13T00:00:00"/>
    <s v="Same Day"/>
    <x v="67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4-134915"/>
    <x v="105"/>
    <d v="2014-11-13T00:00:00"/>
    <s v="Same Day"/>
    <x v="67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4-134915"/>
    <x v="105"/>
    <d v="2014-11-13T00:00:00"/>
    <s v="Same Day"/>
    <x v="67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3-153353"/>
    <x v="298"/>
    <d v="2013-08-25T00:00:00"/>
    <s v="Standard Class"/>
    <x v="55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4-123638"/>
    <x v="818"/>
    <d v="2014-07-05T00:00:00"/>
    <s v="Standard Class"/>
    <x v="671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4-168900"/>
    <x v="464"/>
    <d v="2014-05-10T00:00:00"/>
    <s v="Standard Class"/>
    <x v="129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2-158456"/>
    <x v="100"/>
    <d v="2012-12-29T00:00:00"/>
    <s v="Standard Class"/>
    <x v="446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2-158456"/>
    <x v="100"/>
    <d v="2012-12-29T00:00:00"/>
    <s v="Standard Class"/>
    <x v="446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4-143665"/>
    <x v="466"/>
    <d v="2014-05-02T00:00:00"/>
    <s v="Standard Class"/>
    <x v="178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4-143665"/>
    <x v="466"/>
    <d v="2014-05-02T00:00:00"/>
    <s v="Standard Class"/>
    <x v="178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4-137428"/>
    <x v="819"/>
    <d v="2014-12-22T00:00:00"/>
    <s v="Second Class"/>
    <x v="672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4-137428"/>
    <x v="819"/>
    <d v="2014-12-22T00:00:00"/>
    <s v="Second Class"/>
    <x v="672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4-137428"/>
    <x v="819"/>
    <d v="2014-12-22T00:00:00"/>
    <s v="Second Class"/>
    <x v="672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4-137428"/>
    <x v="819"/>
    <d v="2014-12-22T00:00:00"/>
    <s v="Second Class"/>
    <x v="672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1-162866"/>
    <x v="422"/>
    <d v="2011-12-31T00:00:00"/>
    <s v="Standard Class"/>
    <x v="476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1-162866"/>
    <x v="422"/>
    <d v="2011-12-31T00:00:00"/>
    <s v="Standard Class"/>
    <x v="476"/>
    <s v="Corey-Lock"/>
    <s v="Consumer"/>
    <s v="United States"/>
    <s v="Skokie"/>
    <s v="Illinois"/>
    <n v="60076"/>
    <s v="Central"/>
    <s v="OFF-ST-10002562"/>
    <s v="Office Supplies"/>
    <s v="Storage"/>
    <s v="Staples"/>
    <n v="30.016000000000005"/>
    <n v="4"/>
    <n v="0.2"/>
    <n v="3.0015999999999998"/>
  </r>
  <r>
    <n v="2969"/>
    <s v="CA-2014-167941"/>
    <x v="44"/>
    <d v="2014-11-10T00:00:00"/>
    <s v="Second Class"/>
    <x v="53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4-167941"/>
    <x v="44"/>
    <d v="2014-11-10T00:00:00"/>
    <s v="Second Class"/>
    <x v="53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4-167941"/>
    <x v="44"/>
    <d v="2014-11-10T00:00:00"/>
    <s v="Second Class"/>
    <x v="53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4-167941"/>
    <x v="44"/>
    <d v="2014-11-10T00:00:00"/>
    <s v="Second Class"/>
    <x v="53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4-167941"/>
    <x v="44"/>
    <d v="2014-11-10T00:00:00"/>
    <s v="Second Class"/>
    <x v="53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4-111808"/>
    <x v="819"/>
    <d v="2014-12-21T00:00:00"/>
    <s v="Standard Class"/>
    <x v="239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2-137512"/>
    <x v="820"/>
    <d v="2012-05-12T00:00:00"/>
    <s v="Standard Class"/>
    <x v="16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2-137512"/>
    <x v="820"/>
    <d v="2012-05-12T00:00:00"/>
    <s v="Standard Class"/>
    <x v="16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4-139773"/>
    <x v="769"/>
    <d v="2014-12-05T00:00:00"/>
    <s v="Same Day"/>
    <x v="1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4-134607"/>
    <x v="621"/>
    <d v="2014-10-09T00:00:00"/>
    <s v="Second Class"/>
    <x v="332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1-109232"/>
    <x v="286"/>
    <d v="2011-01-17T00:00:00"/>
    <s v="Second Class"/>
    <x v="444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2-139850"/>
    <x v="821"/>
    <d v="2012-06-17T00:00:00"/>
    <s v="Standard Class"/>
    <x v="673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2-139850"/>
    <x v="821"/>
    <d v="2012-06-17T00:00:00"/>
    <s v="Standard Class"/>
    <x v="673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1-131310"/>
    <x v="136"/>
    <d v="2011-07-18T00:00:00"/>
    <s v="Standard Class"/>
    <x v="52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1-131310"/>
    <x v="136"/>
    <d v="2011-07-18T00:00:00"/>
    <s v="Standard Class"/>
    <x v="52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1-112872"/>
    <x v="776"/>
    <d v="2011-12-11T00:00:00"/>
    <s v="Second Class"/>
    <x v="53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1-112872"/>
    <x v="776"/>
    <d v="2011-12-11T00:00:00"/>
    <s v="Second Class"/>
    <x v="53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3-139269"/>
    <x v="822"/>
    <d v="2013-05-31T00:00:00"/>
    <s v="Standard Class"/>
    <x v="674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3-139269"/>
    <x v="822"/>
    <d v="2013-05-31T00:00:00"/>
    <s v="Standard Class"/>
    <x v="674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3-139269"/>
    <x v="822"/>
    <d v="2013-05-31T00:00:00"/>
    <s v="Standard Class"/>
    <x v="674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3-139010"/>
    <x v="823"/>
    <d v="2013-02-26T00:00:00"/>
    <s v="Second Class"/>
    <x v="637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3-139010"/>
    <x v="823"/>
    <d v="2013-02-26T00:00:00"/>
    <s v="Second Class"/>
    <x v="637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3-139010"/>
    <x v="823"/>
    <d v="2013-02-26T00:00:00"/>
    <s v="Second Class"/>
    <x v="637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3-139010"/>
    <x v="823"/>
    <d v="2013-02-26T00:00:00"/>
    <s v="Second Class"/>
    <x v="637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3-134376"/>
    <x v="824"/>
    <d v="2013-10-07T00:00:00"/>
    <s v="Standard Class"/>
    <x v="640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4-147291"/>
    <x v="825"/>
    <d v="2014-03-18T00:00:00"/>
    <s v="Standard Class"/>
    <x v="77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3-112893"/>
    <x v="369"/>
    <d v="2013-09-14T00:00:00"/>
    <s v="Second Class"/>
    <x v="247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1-150532"/>
    <x v="686"/>
    <d v="2011-07-21T00:00:00"/>
    <s v="Standard Class"/>
    <x v="171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1-138317"/>
    <x v="261"/>
    <d v="2011-06-25T00:00:00"/>
    <s v="Standard Class"/>
    <x v="508"/>
    <s v="Natalie Webber"/>
    <s v="Consumer"/>
    <s v="United States"/>
    <s v="Philadelphia"/>
    <s v="Pennsylvania"/>
    <n v="19120"/>
    <s v="East"/>
    <s v="OFF-EN-10001539"/>
    <s v="Office Supplies"/>
    <s v="Envelopes"/>
    <s v="Staples"/>
    <n v="24.896000000000001"/>
    <n v="4"/>
    <n v="0.2"/>
    <n v="8.4024000000000001"/>
  </r>
  <r>
    <n v="2998"/>
    <s v="CA-2011-138317"/>
    <x v="261"/>
    <d v="2011-06-25T00:00:00"/>
    <s v="Standard Class"/>
    <x v="508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1-138317"/>
    <x v="261"/>
    <d v="2011-06-25T00:00:00"/>
    <s v="Standard Class"/>
    <x v="508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1-138317"/>
    <x v="261"/>
    <d v="2011-06-25T00:00:00"/>
    <s v="Standard Class"/>
    <x v="508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1-138317"/>
    <x v="261"/>
    <d v="2011-06-25T00:00:00"/>
    <s v="Standard Class"/>
    <x v="508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1-138317"/>
    <x v="261"/>
    <d v="2011-06-25T00:00:00"/>
    <s v="Standard Class"/>
    <x v="508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2-130610"/>
    <x v="761"/>
    <d v="2012-07-10T00:00:00"/>
    <s v="Standard Class"/>
    <x v="163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4-104381"/>
    <x v="819"/>
    <d v="2014-12-24T00:00:00"/>
    <s v="Standard Class"/>
    <x v="279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3-131499"/>
    <x v="162"/>
    <d v="2013-09-11T00:00:00"/>
    <s v="First Class"/>
    <x v="6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1-148761"/>
    <x v="826"/>
    <d v="2011-05-21T00:00:00"/>
    <s v="Standard Class"/>
    <x v="5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4-116519"/>
    <x v="119"/>
    <d v="2014-10-16T00:00:00"/>
    <s v="First Class"/>
    <x v="257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1-130729"/>
    <x v="745"/>
    <d v="2011-10-29T00:00:00"/>
    <s v="Standard Class"/>
    <x v="211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3-124772"/>
    <x v="5"/>
    <d v="2013-12-07T00:00:00"/>
    <s v="First Class"/>
    <x v="506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3-115525"/>
    <x v="197"/>
    <d v="2013-07-30T00:00:00"/>
    <s v="Standard Class"/>
    <x v="64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4-134845"/>
    <x v="827"/>
    <d v="2014-04-24T00:00:00"/>
    <s v="Standard Class"/>
    <x v="676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4-134845"/>
    <x v="827"/>
    <d v="2014-04-24T00:00:00"/>
    <s v="Standard Class"/>
    <x v="676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4-134845"/>
    <x v="827"/>
    <d v="2014-04-24T00:00:00"/>
    <s v="Standard Class"/>
    <x v="676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4-134845"/>
    <x v="827"/>
    <d v="2014-04-24T00:00:00"/>
    <s v="Standard Class"/>
    <x v="676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4-134845"/>
    <x v="827"/>
    <d v="2014-04-24T00:00:00"/>
    <s v="Standard Class"/>
    <x v="676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2-138919"/>
    <x v="14"/>
    <d v="2012-09-21T00:00:00"/>
    <s v="Standard Class"/>
    <x v="60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3-160528"/>
    <x v="828"/>
    <d v="2013-08-31T00:00:00"/>
    <s v="Standard Class"/>
    <x v="414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3-160528"/>
    <x v="828"/>
    <d v="2013-08-31T00:00:00"/>
    <s v="Standard Class"/>
    <x v="414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3-160528"/>
    <x v="828"/>
    <d v="2013-08-31T00:00:00"/>
    <s v="Standard Class"/>
    <x v="414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2-123568"/>
    <x v="627"/>
    <d v="2012-11-14T00:00:00"/>
    <s v="Standard Class"/>
    <x v="183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2-123568"/>
    <x v="627"/>
    <d v="2012-11-14T00:00:00"/>
    <s v="Standard Class"/>
    <x v="183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2-123568"/>
    <x v="627"/>
    <d v="2012-11-14T00:00:00"/>
    <s v="Standard Class"/>
    <x v="183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2-123568"/>
    <x v="627"/>
    <d v="2012-11-14T00:00:00"/>
    <s v="Standard Class"/>
    <x v="183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4-124674"/>
    <x v="701"/>
    <d v="2014-11-24T00:00:00"/>
    <s v="Standard Class"/>
    <x v="677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2-164441"/>
    <x v="627"/>
    <d v="2012-11-13T00:00:00"/>
    <s v="Standard Class"/>
    <x v="549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2-164441"/>
    <x v="627"/>
    <d v="2012-11-13T00:00:00"/>
    <s v="Standard Class"/>
    <x v="549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4-169054"/>
    <x v="300"/>
    <d v="2014-04-27T00:00:00"/>
    <s v="Standard Class"/>
    <x v="246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1-106719"/>
    <x v="829"/>
    <d v="2011-08-24T00:00:00"/>
    <s v="Same Day"/>
    <x v="516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4-116855"/>
    <x v="94"/>
    <d v="2014-12-22T00:00:00"/>
    <s v="Standard Class"/>
    <x v="482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3-164189"/>
    <x v="830"/>
    <d v="2013-03-29T00:00:00"/>
    <s v="Standard Class"/>
    <x v="112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2-168480"/>
    <x v="481"/>
    <d v="2012-09-27T00:00:00"/>
    <s v="Standard Class"/>
    <x v="678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2-168480"/>
    <x v="481"/>
    <d v="2012-09-27T00:00:00"/>
    <s v="Standard Class"/>
    <x v="678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3-114293"/>
    <x v="831"/>
    <d v="2013-11-27T00:00:00"/>
    <s v="Standard Class"/>
    <x v="423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4-134173"/>
    <x v="118"/>
    <d v="2014-09-22T00:00:00"/>
    <s v="Standard Class"/>
    <x v="144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2-123960"/>
    <x v="832"/>
    <d v="2012-06-16T00:00:00"/>
    <s v="Standard Class"/>
    <x v="2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2-123960"/>
    <x v="832"/>
    <d v="2012-06-16T00:00:00"/>
    <s v="Standard Class"/>
    <x v="2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2-123960"/>
    <x v="832"/>
    <d v="2012-06-16T00:00:00"/>
    <s v="Standard Class"/>
    <x v="2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2-123960"/>
    <x v="832"/>
    <d v="2012-06-16T00:00:00"/>
    <s v="Standard Class"/>
    <x v="2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2-123960"/>
    <x v="832"/>
    <d v="2012-06-16T00:00:00"/>
    <s v="Standard Class"/>
    <x v="2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4-101749"/>
    <x v="621"/>
    <d v="2014-10-09T00:00:00"/>
    <s v="Standard Class"/>
    <x v="442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3-147991"/>
    <x v="465"/>
    <d v="2013-05-10T00:00:00"/>
    <s v="Standard Class"/>
    <x v="9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4-149559"/>
    <x v="220"/>
    <d v="2014-09-13T00:00:00"/>
    <s v="Same Day"/>
    <x v="580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4-149559"/>
    <x v="220"/>
    <d v="2014-09-13T00:00:00"/>
    <s v="Same Day"/>
    <x v="580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4-149559"/>
    <x v="220"/>
    <d v="2014-09-13T00:00:00"/>
    <s v="Same Day"/>
    <x v="580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2-135174"/>
    <x v="28"/>
    <d v="2012-05-02T00:00:00"/>
    <s v="Second Class"/>
    <x v="546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4-125290"/>
    <x v="44"/>
    <d v="2014-11-11T00:00:00"/>
    <s v="Second Class"/>
    <x v="254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4-125290"/>
    <x v="44"/>
    <d v="2014-11-11T00:00:00"/>
    <s v="Second Class"/>
    <x v="254"/>
    <s v="Chuck Clark"/>
    <s v="Home Office"/>
    <s v="United States"/>
    <s v="Minneapolis"/>
    <s v="Minnesota"/>
    <n v="55407"/>
    <s v="Central"/>
    <s v="OFF-PA-10003127"/>
    <s v="Office Supplies"/>
    <s v="Paper"/>
    <s v="Staples"/>
    <n v="26.38"/>
    <n v="1"/>
    <n v="0"/>
    <n v="12.134799999999998"/>
  </r>
  <r>
    <n v="3048"/>
    <s v="CA-2011-137351"/>
    <x v="587"/>
    <d v="2011-10-04T00:00:00"/>
    <s v="Standard Class"/>
    <x v="140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4-121419"/>
    <x v="459"/>
    <d v="2014-04-05T00:00:00"/>
    <s v="First Class"/>
    <x v="679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4-121419"/>
    <x v="459"/>
    <d v="2014-04-05T00:00:00"/>
    <s v="First Class"/>
    <x v="679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4-148054"/>
    <x v="833"/>
    <d v="2014-10-12T00:00:00"/>
    <s v="Standard Class"/>
    <x v="12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4-148054"/>
    <x v="833"/>
    <d v="2014-10-12T00:00:00"/>
    <s v="Standard Class"/>
    <x v="12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4-148054"/>
    <x v="833"/>
    <d v="2014-10-12T00:00:00"/>
    <s v="Standard Class"/>
    <x v="12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3-128517"/>
    <x v="526"/>
    <d v="2013-04-15T00:00:00"/>
    <s v="Second Class"/>
    <x v="68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3-128517"/>
    <x v="526"/>
    <d v="2013-04-15T00:00:00"/>
    <s v="Second Class"/>
    <x v="68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2-100377"/>
    <x v="834"/>
    <d v="2012-09-01T00:00:00"/>
    <s v="Standard Class"/>
    <x v="477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4-131492"/>
    <x v="15"/>
    <d v="2014-10-25T00:00:00"/>
    <s v="Second Class"/>
    <x v="511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4-131492"/>
    <x v="15"/>
    <d v="2014-10-25T00:00:00"/>
    <s v="Second Class"/>
    <x v="511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4-131492"/>
    <x v="15"/>
    <d v="2014-10-25T00:00:00"/>
    <s v="Second Class"/>
    <x v="511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4-131492"/>
    <x v="15"/>
    <d v="2014-10-25T00:00:00"/>
    <s v="Second Class"/>
    <x v="511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3-144554"/>
    <x v="77"/>
    <d v="2013-11-13T00:00:00"/>
    <s v="Standard Class"/>
    <x v="664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4-127621"/>
    <x v="448"/>
    <d v="2014-03-08T00:00:00"/>
    <s v="Standard Class"/>
    <x v="681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2-145184"/>
    <x v="154"/>
    <d v="2012-11-29T00:00:00"/>
    <s v="First Class"/>
    <x v="251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2-145184"/>
    <x v="154"/>
    <d v="2012-11-29T00:00:00"/>
    <s v="First Class"/>
    <x v="251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4-106859"/>
    <x v="677"/>
    <d v="2014-03-19T00:00:00"/>
    <s v="Second Class"/>
    <x v="682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4-106859"/>
    <x v="677"/>
    <d v="2014-03-19T00:00:00"/>
    <s v="Second Class"/>
    <x v="682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4-106859"/>
    <x v="677"/>
    <d v="2014-03-19T00:00:00"/>
    <s v="Second Class"/>
    <x v="682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4-106859"/>
    <x v="677"/>
    <d v="2014-03-19T00:00:00"/>
    <s v="Second Class"/>
    <x v="682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4-106859"/>
    <x v="677"/>
    <d v="2014-03-19T00:00:00"/>
    <s v="Second Class"/>
    <x v="682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4-120089"/>
    <x v="329"/>
    <d v="2014-12-01T00:00:00"/>
    <s v="Same Day"/>
    <x v="529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1-119375"/>
    <x v="664"/>
    <d v="2011-11-22T00:00:00"/>
    <s v="Standard Class"/>
    <x v="289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1-119375"/>
    <x v="664"/>
    <d v="2011-11-22T00:00:00"/>
    <s v="Standard Class"/>
    <x v="289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1-119375"/>
    <x v="664"/>
    <d v="2011-11-22T00:00:00"/>
    <s v="Standard Class"/>
    <x v="289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3-125206"/>
    <x v="835"/>
    <d v="2013-01-05T00:00:00"/>
    <s v="First Class"/>
    <x v="23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2-126137"/>
    <x v="292"/>
    <d v="2012-10-08T00:00:00"/>
    <s v="Standard Class"/>
    <x v="94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1-143903"/>
    <x v="836"/>
    <d v="2011-07-24T00:00:00"/>
    <s v="Standard Class"/>
    <x v="454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1-143903"/>
    <x v="836"/>
    <d v="2011-07-24T00:00:00"/>
    <s v="Standard Class"/>
    <x v="454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1-143903"/>
    <x v="836"/>
    <d v="2011-07-24T00:00:00"/>
    <s v="Standard Class"/>
    <x v="454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1-104780"/>
    <x v="371"/>
    <d v="2011-05-25T00:00:00"/>
    <s v="Standard Class"/>
    <x v="404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4-101182"/>
    <x v="507"/>
    <d v="2014-09-06T00:00:00"/>
    <s v="First Class"/>
    <x v="683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4-101182"/>
    <x v="507"/>
    <d v="2014-09-06T00:00:00"/>
    <s v="First Class"/>
    <x v="683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4-132297"/>
    <x v="837"/>
    <d v="2014-06-03T00:00:00"/>
    <s v="Standard Class"/>
    <x v="108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4-132297"/>
    <x v="837"/>
    <d v="2014-06-03T00:00:00"/>
    <s v="Standard Class"/>
    <x v="108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1-100328"/>
    <x v="838"/>
    <d v="2011-02-04T00:00:00"/>
    <s v="Standard Class"/>
    <x v="209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4-118773"/>
    <x v="839"/>
    <d v="2014-02-15T00:00:00"/>
    <s v="Standard Class"/>
    <x v="599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4-118773"/>
    <x v="839"/>
    <d v="2014-02-15T00:00:00"/>
    <s v="Standard Class"/>
    <x v="599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4-118773"/>
    <x v="839"/>
    <d v="2014-02-15T00:00:00"/>
    <s v="Standard Class"/>
    <x v="599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4-118773"/>
    <x v="839"/>
    <d v="2014-02-15T00:00:00"/>
    <s v="Standard Class"/>
    <x v="599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4-159205"/>
    <x v="185"/>
    <d v="2014-04-03T00:00:00"/>
    <s v="Second Class"/>
    <x v="626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4-159205"/>
    <x v="185"/>
    <d v="2014-04-03T00:00:00"/>
    <s v="Second Class"/>
    <x v="626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3-112123"/>
    <x v="840"/>
    <d v="2013-03-09T00:00:00"/>
    <s v="Standard Class"/>
    <x v="3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3-112123"/>
    <x v="840"/>
    <d v="2013-03-09T00:00:00"/>
    <s v="Standard Class"/>
    <x v="3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3-112123"/>
    <x v="840"/>
    <d v="2013-03-09T00:00:00"/>
    <s v="Standard Class"/>
    <x v="3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2-114468"/>
    <x v="841"/>
    <d v="2012-08-23T00:00:00"/>
    <s v="Same Day"/>
    <x v="143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2-114468"/>
    <x v="841"/>
    <d v="2012-08-23T00:00:00"/>
    <s v="Same Day"/>
    <x v="143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2-114468"/>
    <x v="841"/>
    <d v="2012-08-23T00:00:00"/>
    <s v="Same Day"/>
    <x v="143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2-114468"/>
    <x v="841"/>
    <d v="2012-08-23T00:00:00"/>
    <s v="Same Day"/>
    <x v="143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4-135692"/>
    <x v="842"/>
    <d v="2014-05-02T00:00:00"/>
    <s v="Standard Class"/>
    <x v="51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4-135692"/>
    <x v="842"/>
    <d v="2014-05-02T00:00:00"/>
    <s v="Standard Class"/>
    <x v="51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4-131233"/>
    <x v="349"/>
    <d v="2014-04-20T00:00:00"/>
    <s v="Standard Class"/>
    <x v="394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4-131233"/>
    <x v="349"/>
    <d v="2014-04-20T00:00:00"/>
    <s v="Standard Class"/>
    <x v="394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4-119578"/>
    <x v="66"/>
    <d v="2014-12-28T00:00:00"/>
    <s v="Second Class"/>
    <x v="684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4-119578"/>
    <x v="66"/>
    <d v="2014-12-28T00:00:00"/>
    <s v="Second Class"/>
    <x v="684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3-124562"/>
    <x v="16"/>
    <d v="2013-12-13T00:00:00"/>
    <s v="Standard Class"/>
    <x v="65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4-140074"/>
    <x v="721"/>
    <d v="2014-03-30T00:00:00"/>
    <s v="Standard Class"/>
    <x v="685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3-103037"/>
    <x v="197"/>
    <d v="2013-07-30T00:00:00"/>
    <s v="Standard Class"/>
    <x v="175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4-127460"/>
    <x v="815"/>
    <d v="2014-07-15T00:00:00"/>
    <s v="Standard Class"/>
    <x v="435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3-121671"/>
    <x v="19"/>
    <d v="2013-07-23T00:00:00"/>
    <s v="Standard Class"/>
    <x v="4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3-121671"/>
    <x v="19"/>
    <d v="2013-07-23T00:00:00"/>
    <s v="Standard Class"/>
    <x v="4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3-121671"/>
    <x v="19"/>
    <d v="2013-07-23T00:00:00"/>
    <s v="Standard Class"/>
    <x v="4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3-121671"/>
    <x v="19"/>
    <d v="2013-07-23T00:00:00"/>
    <s v="Standard Class"/>
    <x v="4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3-121671"/>
    <x v="19"/>
    <d v="2013-07-23T00:00:00"/>
    <s v="Standard Class"/>
    <x v="4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3-150350"/>
    <x v="828"/>
    <d v="2013-08-31T00:00:00"/>
    <s v="Standard Class"/>
    <x v="474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3-150350"/>
    <x v="828"/>
    <d v="2013-08-31T00:00:00"/>
    <s v="Standard Class"/>
    <x v="474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3-150350"/>
    <x v="828"/>
    <d v="2013-08-31T00:00:00"/>
    <s v="Standard Class"/>
    <x v="474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3-150350"/>
    <x v="828"/>
    <d v="2013-08-31T00:00:00"/>
    <s v="Standard Class"/>
    <x v="474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3-150350"/>
    <x v="828"/>
    <d v="2013-08-31T00:00:00"/>
    <s v="Standard Class"/>
    <x v="474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3-150350"/>
    <x v="828"/>
    <d v="2013-08-31T00:00:00"/>
    <s v="Standard Class"/>
    <x v="474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2-121720"/>
    <x v="832"/>
    <d v="2012-06-12T00:00:00"/>
    <s v="First Class"/>
    <x v="531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2-121720"/>
    <x v="832"/>
    <d v="2012-06-12T00:00:00"/>
    <s v="First Class"/>
    <x v="531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2-121720"/>
    <x v="832"/>
    <d v="2012-06-12T00:00:00"/>
    <s v="First Class"/>
    <x v="531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2-121720"/>
    <x v="832"/>
    <d v="2012-06-12T00:00:00"/>
    <s v="First Class"/>
    <x v="531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2-121720"/>
    <x v="832"/>
    <d v="2012-06-12T00:00:00"/>
    <s v="First Class"/>
    <x v="531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2-121720"/>
    <x v="832"/>
    <d v="2012-06-12T00:00:00"/>
    <s v="First Class"/>
    <x v="531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2-121720"/>
    <x v="832"/>
    <d v="2012-06-12T00:00:00"/>
    <s v="First Class"/>
    <x v="531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2-121720"/>
    <x v="832"/>
    <d v="2012-06-12T00:00:00"/>
    <s v="First Class"/>
    <x v="531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4-149895"/>
    <x v="565"/>
    <d v="2014-09-13T00:00:00"/>
    <s v="Standard Class"/>
    <x v="686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4-147564"/>
    <x v="280"/>
    <d v="2014-10-07T00:00:00"/>
    <s v="Standard Class"/>
    <x v="669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1-136399"/>
    <x v="757"/>
    <d v="2011-12-17T00:00:00"/>
    <s v="First Class"/>
    <x v="385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1-136399"/>
    <x v="757"/>
    <d v="2011-12-17T00:00:00"/>
    <s v="First Class"/>
    <x v="385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1-136399"/>
    <x v="757"/>
    <d v="2011-12-17T00:00:00"/>
    <s v="First Class"/>
    <x v="385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1-136399"/>
    <x v="757"/>
    <d v="2011-12-17T00:00:00"/>
    <s v="First Class"/>
    <x v="385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1-107916"/>
    <x v="829"/>
    <d v="2011-08-26T00:00:00"/>
    <s v="First Class"/>
    <x v="687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1-107916"/>
    <x v="829"/>
    <d v="2011-08-26T00:00:00"/>
    <s v="First Class"/>
    <x v="687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4-164168"/>
    <x v="105"/>
    <d v="2014-11-19T00:00:00"/>
    <s v="Standard Class"/>
    <x v="60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4-164168"/>
    <x v="105"/>
    <d v="2014-11-19T00:00:00"/>
    <s v="Standard Class"/>
    <x v="60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4-164168"/>
    <x v="105"/>
    <d v="2014-11-19T00:00:00"/>
    <s v="Standard Class"/>
    <x v="60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4-164168"/>
    <x v="105"/>
    <d v="2014-11-19T00:00:00"/>
    <s v="Standard Class"/>
    <x v="60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4-164168"/>
    <x v="105"/>
    <d v="2014-11-19T00:00:00"/>
    <s v="Standard Class"/>
    <x v="60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4-164168"/>
    <x v="105"/>
    <d v="2014-11-19T00:00:00"/>
    <s v="Standard Class"/>
    <x v="60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2-112557"/>
    <x v="334"/>
    <d v="2012-04-28T00:00:00"/>
    <s v="First Class"/>
    <x v="139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1-122959"/>
    <x v="432"/>
    <d v="2011-12-12T00:00:00"/>
    <s v="Same Day"/>
    <x v="388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4-162572"/>
    <x v="145"/>
    <d v="2014-09-28T00:00:00"/>
    <s v="Second Class"/>
    <x v="181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4-162572"/>
    <x v="145"/>
    <d v="2014-09-28T00:00:00"/>
    <s v="Second Class"/>
    <x v="181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3-148110"/>
    <x v="64"/>
    <d v="2013-09-12T00:00:00"/>
    <s v="Standard Class"/>
    <x v="25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4-131828"/>
    <x v="512"/>
    <d v="2014-02-14T00:00:00"/>
    <s v="Second Class"/>
    <x v="688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4-131828"/>
    <x v="512"/>
    <d v="2014-02-14T00:00:00"/>
    <s v="Second Class"/>
    <x v="688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1-109218"/>
    <x v="479"/>
    <d v="2011-07-03T00:00:00"/>
    <s v="Second Class"/>
    <x v="25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3-120558"/>
    <x v="843"/>
    <d v="2013-06-11T00:00:00"/>
    <s v="First Class"/>
    <x v="279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1-109036"/>
    <x v="414"/>
    <d v="2011-12-25T00:00:00"/>
    <s v="Standard Class"/>
    <x v="168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2-147830"/>
    <x v="83"/>
    <d v="2012-12-18T00:00:00"/>
    <s v="First Class"/>
    <x v="173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2-147830"/>
    <x v="83"/>
    <d v="2012-12-18T00:00:00"/>
    <s v="First Class"/>
    <x v="173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2-147830"/>
    <x v="83"/>
    <d v="2012-12-18T00:00:00"/>
    <s v="First Class"/>
    <x v="173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2-147830"/>
    <x v="83"/>
    <d v="2012-12-18T00:00:00"/>
    <s v="First Class"/>
    <x v="173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4-150497"/>
    <x v="228"/>
    <d v="2014-07-25T00:00:00"/>
    <s v="Standard Class"/>
    <x v="416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1-128986"/>
    <x v="93"/>
    <d v="2011-08-05T00:00:00"/>
    <s v="Second Class"/>
    <x v="689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2-139584"/>
    <x v="252"/>
    <d v="2012-08-28T00:00:00"/>
    <s v="Standard Class"/>
    <x v="613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2-139584"/>
    <x v="252"/>
    <d v="2012-08-28T00:00:00"/>
    <s v="Standard Class"/>
    <x v="613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3-162677"/>
    <x v="253"/>
    <d v="2013-03-28T00:00:00"/>
    <s v="First Class"/>
    <x v="203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3-162677"/>
    <x v="253"/>
    <d v="2013-03-28T00:00:00"/>
    <s v="First Class"/>
    <x v="203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1-150924"/>
    <x v="171"/>
    <d v="2011-09-16T00:00:00"/>
    <s v="Second Class"/>
    <x v="6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1-153969"/>
    <x v="158"/>
    <d v="2011-09-25T00:00:00"/>
    <s v="Standard Class"/>
    <x v="520"/>
    <s v="Herbert Flentye"/>
    <s v="Consumer"/>
    <s v="United States"/>
    <s v="San Francisco"/>
    <s v="California"/>
    <n v="94109"/>
    <s v="West"/>
    <s v="OFF-EN-10001539"/>
    <s v="Office Supplies"/>
    <s v="Envelopes"/>
    <s v="Staples"/>
    <n v="15.56"/>
    <n v="2"/>
    <n v="0"/>
    <n v="7.3132000000000001"/>
  </r>
  <r>
    <n v="3163"/>
    <s v="CA-2011-153969"/>
    <x v="158"/>
    <d v="2011-09-25T00:00:00"/>
    <s v="Standard Class"/>
    <x v="520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1-153969"/>
    <x v="158"/>
    <d v="2011-09-25T00:00:00"/>
    <s v="Standard Class"/>
    <x v="520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1-153969"/>
    <x v="158"/>
    <d v="2011-09-25T00:00:00"/>
    <s v="Standard Class"/>
    <x v="520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1-153969"/>
    <x v="158"/>
    <d v="2011-09-25T00:00:00"/>
    <s v="Standard Class"/>
    <x v="520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1-153969"/>
    <x v="158"/>
    <d v="2011-09-25T00:00:00"/>
    <s v="Standard Class"/>
    <x v="520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3-146682"/>
    <x v="517"/>
    <d v="2013-11-01T00:00:00"/>
    <s v="First Class"/>
    <x v="147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3-138695"/>
    <x v="316"/>
    <d v="2013-06-04T00:00:00"/>
    <s v="Standard Class"/>
    <x v="169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3-138695"/>
    <x v="316"/>
    <d v="2013-06-04T00:00:00"/>
    <s v="Standard Class"/>
    <x v="169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4-107461"/>
    <x v="202"/>
    <d v="2014-12-27T00:00:00"/>
    <s v="Second Class"/>
    <x v="7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3-133879"/>
    <x v="844"/>
    <d v="2013-03-29T00:00:00"/>
    <s v="Standard Class"/>
    <x v="446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3-133879"/>
    <x v="844"/>
    <d v="2013-03-29T00:00:00"/>
    <s v="Standard Class"/>
    <x v="446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3-133879"/>
    <x v="844"/>
    <d v="2013-03-29T00:00:00"/>
    <s v="Standard Class"/>
    <x v="446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4-157483"/>
    <x v="343"/>
    <d v="2014-11-19T00:00:00"/>
    <s v="Standard Class"/>
    <x v="212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4-132059"/>
    <x v="397"/>
    <d v="2014-09-30T00:00:00"/>
    <s v="Standard Class"/>
    <x v="27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4-132059"/>
    <x v="397"/>
    <d v="2014-09-30T00:00:00"/>
    <s v="Standard Class"/>
    <x v="27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4-122280"/>
    <x v="18"/>
    <d v="2014-09-11T00:00:00"/>
    <s v="Same Day"/>
    <x v="129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4-105235"/>
    <x v="256"/>
    <d v="2014-12-12T00:00:00"/>
    <s v="Standard Class"/>
    <x v="416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4-105235"/>
    <x v="256"/>
    <d v="2014-12-12T00:00:00"/>
    <s v="Standard Class"/>
    <x v="416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4-105235"/>
    <x v="256"/>
    <d v="2014-12-12T00:00:00"/>
    <s v="Standard Class"/>
    <x v="416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4-152912"/>
    <x v="45"/>
    <d v="2014-11-13T00:00:00"/>
    <s v="Second Class"/>
    <x v="312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4-152912"/>
    <x v="45"/>
    <d v="2014-11-13T00:00:00"/>
    <s v="Second Class"/>
    <x v="312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4-152912"/>
    <x v="45"/>
    <d v="2014-11-13T00:00:00"/>
    <s v="Second Class"/>
    <x v="312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4-152912"/>
    <x v="45"/>
    <d v="2014-11-13T00:00:00"/>
    <s v="Second Class"/>
    <x v="312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1-123498"/>
    <x v="845"/>
    <d v="2011-11-09T00:00:00"/>
    <s v="First Class"/>
    <x v="568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1-123498"/>
    <x v="845"/>
    <d v="2011-11-09T00:00:00"/>
    <s v="First Class"/>
    <x v="568"/>
    <s v="Tamara Chand"/>
    <s v="Corporate"/>
    <s v="United States"/>
    <s v="Houston"/>
    <s v="Texas"/>
    <n v="77041"/>
    <s v="Central"/>
    <s v="OFF-EN-10004773"/>
    <s v="Office Supplies"/>
    <s v="Envelopes"/>
    <s v="Staples"/>
    <n v="74.352000000000004"/>
    <n v="3"/>
    <n v="0.2"/>
    <n v="26.952599999999997"/>
  </r>
  <r>
    <n v="3188"/>
    <s v="CA-2014-159352"/>
    <x v="846"/>
    <d v="2014-03-18T00:00:00"/>
    <s v="Standard Class"/>
    <x v="10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4-146416"/>
    <x v="179"/>
    <d v="2014-10-23T00:00:00"/>
    <s v="Second Class"/>
    <x v="68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4-146416"/>
    <x v="179"/>
    <d v="2014-10-23T00:00:00"/>
    <s v="Second Class"/>
    <x v="68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2-163783"/>
    <x v="17"/>
    <d v="2013-01-01T00:00:00"/>
    <s v="Standard Class"/>
    <x v="66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4-123981"/>
    <x v="280"/>
    <d v="2014-10-09T00:00:00"/>
    <s v="Standard Class"/>
    <x v="338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4-158953"/>
    <x v="400"/>
    <d v="2014-06-09T00:00:00"/>
    <s v="Standard Class"/>
    <x v="614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1-165428"/>
    <x v="416"/>
    <d v="2011-09-04T00:00:00"/>
    <s v="First Class"/>
    <x v="691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1-165428"/>
    <x v="416"/>
    <d v="2011-09-04T00:00:00"/>
    <s v="First Class"/>
    <x v="691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3-169026"/>
    <x v="590"/>
    <d v="2013-08-14T00:00:00"/>
    <s v="Standard Class"/>
    <x v="47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4-109750"/>
    <x v="847"/>
    <d v="2014-07-29T00:00:00"/>
    <s v="Standard Class"/>
    <x v="92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2-149384"/>
    <x v="848"/>
    <d v="2012-07-10T00:00:00"/>
    <s v="Same Day"/>
    <x v="13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1-131527"/>
    <x v="588"/>
    <d v="2011-12-07T00:00:00"/>
    <s v="Standard Class"/>
    <x v="509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4-164000"/>
    <x v="404"/>
    <d v="2014-12-23T00:00:00"/>
    <s v="Standard Class"/>
    <x v="692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1-164224"/>
    <x v="598"/>
    <d v="2011-05-20T00:00:00"/>
    <s v="Second Class"/>
    <x v="74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1-164224"/>
    <x v="598"/>
    <d v="2011-05-20T00:00:00"/>
    <s v="Second Class"/>
    <x v="74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1-158372"/>
    <x v="849"/>
    <d v="2011-11-16T00:00:00"/>
    <s v="Standard Class"/>
    <x v="76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1-158372"/>
    <x v="849"/>
    <d v="2011-11-16T00:00:00"/>
    <s v="Standard Class"/>
    <x v="76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1-158372"/>
    <x v="849"/>
    <d v="2011-11-16T00:00:00"/>
    <s v="Standard Class"/>
    <x v="76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1-158372"/>
    <x v="849"/>
    <d v="2011-11-16T00:00:00"/>
    <s v="Standard Class"/>
    <x v="76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1-158372"/>
    <x v="849"/>
    <d v="2011-11-16T00:00:00"/>
    <s v="Standard Class"/>
    <x v="76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1-158372"/>
    <x v="849"/>
    <d v="2011-11-16T00:00:00"/>
    <s v="Standard Class"/>
    <x v="76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3-108882"/>
    <x v="850"/>
    <d v="2013-01-15T00:00:00"/>
    <s v="Standard Class"/>
    <x v="156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3-108882"/>
    <x v="850"/>
    <d v="2013-01-15T00:00:00"/>
    <s v="Standard Class"/>
    <x v="156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4-108245"/>
    <x v="585"/>
    <d v="2014-09-28T00:00:00"/>
    <s v="Standard Class"/>
    <x v="64"/>
    <s v="Sally Hughsby"/>
    <s v="Corporate"/>
    <s v="United States"/>
    <s v="Pearland"/>
    <s v="Texas"/>
    <n v="77581"/>
    <s v="Central"/>
    <s v="OFF-EN-10001415"/>
    <s v="Office Supplies"/>
    <s v="Envelopes"/>
    <s v="Staples"/>
    <n v="13.392000000000001"/>
    <n v="3"/>
    <n v="0.2"/>
    <n v="5.0220000000000002"/>
  </r>
  <r>
    <n v="3212"/>
    <s v="US-2014-108245"/>
    <x v="585"/>
    <d v="2014-09-28T00:00:00"/>
    <s v="Standard Class"/>
    <x v="64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1-142314"/>
    <x v="851"/>
    <d v="2011-12-28T00:00:00"/>
    <s v="Standard Class"/>
    <x v="227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3-132409"/>
    <x v="439"/>
    <d v="2013-06-02T00:00:00"/>
    <s v="Standard Class"/>
    <x v="260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3-132409"/>
    <x v="439"/>
    <d v="2013-06-02T00:00:00"/>
    <s v="Standard Class"/>
    <x v="260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4-150189"/>
    <x v="141"/>
    <d v="2014-07-11T00:00:00"/>
    <s v="First Class"/>
    <x v="364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1-114433"/>
    <x v="8"/>
    <d v="2011-05-17T00:00:00"/>
    <s v="Standard Class"/>
    <x v="268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4-104640"/>
    <x v="468"/>
    <d v="2014-11-17T00:00:00"/>
    <s v="Standard Class"/>
    <x v="39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4-104640"/>
    <x v="468"/>
    <d v="2014-11-17T00:00:00"/>
    <s v="Standard Class"/>
    <x v="39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2-137008"/>
    <x v="653"/>
    <d v="2012-10-08T00:00:00"/>
    <s v="Standard Class"/>
    <x v="687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2-137008"/>
    <x v="653"/>
    <d v="2012-10-08T00:00:00"/>
    <s v="Standard Class"/>
    <x v="687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2-137008"/>
    <x v="653"/>
    <d v="2012-10-08T00:00:00"/>
    <s v="Standard Class"/>
    <x v="687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1-108189"/>
    <x v="852"/>
    <d v="2011-10-05T00:00:00"/>
    <s v="First Class"/>
    <x v="2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x v="852"/>
    <d v="2011-10-05T00:00:00"/>
    <s v="First Class"/>
    <x v="2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1-108189"/>
    <x v="852"/>
    <d v="2011-10-05T00:00:00"/>
    <s v="First Class"/>
    <x v="2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1-108189"/>
    <x v="852"/>
    <d v="2011-10-05T00:00:00"/>
    <s v="First Class"/>
    <x v="2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1-108189"/>
    <x v="852"/>
    <d v="2011-10-05T00:00:00"/>
    <s v="First Class"/>
    <x v="2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1-108189"/>
    <x v="852"/>
    <d v="2011-10-05T00:00:00"/>
    <s v="First Class"/>
    <x v="2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1-108189"/>
    <x v="852"/>
    <d v="2011-10-05T00:00:00"/>
    <s v="First Class"/>
    <x v="2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1-154641"/>
    <x v="430"/>
    <d v="2011-08-16T00:00:00"/>
    <s v="Standard Class"/>
    <x v="107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4-131625"/>
    <x v="853"/>
    <d v="2014-09-06T00:00:00"/>
    <s v="Second Class"/>
    <x v="202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4-156356"/>
    <x v="513"/>
    <d v="2014-04-23T00:00:00"/>
    <s v="Standard Class"/>
    <x v="444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4-156356"/>
    <x v="513"/>
    <d v="2014-04-23T00:00:00"/>
    <s v="Standard Class"/>
    <x v="444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4-156356"/>
    <x v="513"/>
    <d v="2014-04-23T00:00:00"/>
    <s v="Standard Class"/>
    <x v="444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3-138933"/>
    <x v="423"/>
    <d v="2013-04-28T00:00:00"/>
    <s v="First Class"/>
    <x v="691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3-140746"/>
    <x v="804"/>
    <d v="2013-01-15T00:00:00"/>
    <s v="Same Day"/>
    <x v="116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3-146836"/>
    <x v="440"/>
    <d v="2013-05-03T00:00:00"/>
    <s v="Same Day"/>
    <x v="693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3-146836"/>
    <x v="440"/>
    <d v="2013-05-03T00:00:00"/>
    <s v="Same Day"/>
    <x v="693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3-127971"/>
    <x v="73"/>
    <d v="2013-11-28T00:00:00"/>
    <s v="Standard Class"/>
    <x v="694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3-127971"/>
    <x v="73"/>
    <d v="2013-11-28T00:00:00"/>
    <s v="Standard Class"/>
    <x v="694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3-127971"/>
    <x v="73"/>
    <d v="2013-11-28T00:00:00"/>
    <s v="Standard Class"/>
    <x v="694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3-140809"/>
    <x v="854"/>
    <d v="2013-02-03T00:00:00"/>
    <s v="First Class"/>
    <x v="316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4-114524"/>
    <x v="185"/>
    <d v="2014-04-06T00:00:00"/>
    <s v="Second Class"/>
    <x v="283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4-113355"/>
    <x v="96"/>
    <d v="2014-12-06T00:00:00"/>
    <s v="Standard Class"/>
    <x v="69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4-113355"/>
    <x v="96"/>
    <d v="2014-12-06T00:00:00"/>
    <s v="Standard Class"/>
    <x v="69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4-140907"/>
    <x v="389"/>
    <d v="2014-12-13T00:00:00"/>
    <s v="Second Class"/>
    <x v="130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4-140907"/>
    <x v="389"/>
    <d v="2014-12-13T00:00:00"/>
    <s v="Second Class"/>
    <x v="130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4-140907"/>
    <x v="389"/>
    <d v="2014-12-13T00:00:00"/>
    <s v="Second Class"/>
    <x v="130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3-159730"/>
    <x v="42"/>
    <d v="2013-09-22T00:00:00"/>
    <s v="Standard Class"/>
    <x v="319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3-159730"/>
    <x v="42"/>
    <d v="2013-09-22T00:00:00"/>
    <s v="Standard Class"/>
    <x v="319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3-157868"/>
    <x v="443"/>
    <d v="2013-12-30T00:00:00"/>
    <s v="Standard Class"/>
    <x v="565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4-119389"/>
    <x v="827"/>
    <d v="2014-04-20T00:00:00"/>
    <s v="First Class"/>
    <x v="696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4-110373"/>
    <x v="855"/>
    <d v="2014-10-31T00:00:00"/>
    <s v="Second Class"/>
    <x v="15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4-110373"/>
    <x v="855"/>
    <d v="2014-10-31T00:00:00"/>
    <s v="Second Class"/>
    <x v="15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3-155474"/>
    <x v="630"/>
    <d v="2013-07-15T00:00:00"/>
    <s v="Standard Class"/>
    <x v="417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3-155474"/>
    <x v="630"/>
    <d v="2013-07-15T00:00:00"/>
    <s v="Standard Class"/>
    <x v="417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2-155453"/>
    <x v="101"/>
    <d v="2012-08-14T00:00:00"/>
    <s v="Standard Class"/>
    <x v="19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3-161844"/>
    <x v="10"/>
    <d v="2013-12-15T00:00:00"/>
    <s v="Second Class"/>
    <x v="460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3-161844"/>
    <x v="10"/>
    <d v="2013-12-15T00:00:00"/>
    <s v="Second Class"/>
    <x v="460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3-162103"/>
    <x v="373"/>
    <d v="2013-11-18T00:00:00"/>
    <s v="Standard Class"/>
    <x v="697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1-151554"/>
    <x v="687"/>
    <d v="2011-11-15T00:00:00"/>
    <s v="First Class"/>
    <x v="698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1-140662"/>
    <x v="664"/>
    <d v="2011-11-19T00:00:00"/>
    <s v="First Class"/>
    <x v="131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1-140662"/>
    <x v="664"/>
    <d v="2011-11-19T00:00:00"/>
    <s v="First Class"/>
    <x v="131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1-140662"/>
    <x v="664"/>
    <d v="2011-11-19T00:00:00"/>
    <s v="First Class"/>
    <x v="131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3-122518"/>
    <x v="758"/>
    <d v="2013-03-09T00:00:00"/>
    <s v="Second Class"/>
    <x v="57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1-126571"/>
    <x v="856"/>
    <d v="2011-10-15T00:00:00"/>
    <s v="Standard Class"/>
    <x v="53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1-126571"/>
    <x v="856"/>
    <d v="2011-10-15T00:00:00"/>
    <s v="Standard Class"/>
    <x v="53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1-143840"/>
    <x v="857"/>
    <d v="2011-05-29T00:00:00"/>
    <s v="Standard Class"/>
    <x v="699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1-143840"/>
    <x v="857"/>
    <d v="2011-05-29T00:00:00"/>
    <s v="Standard Class"/>
    <x v="699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1-115980"/>
    <x v="858"/>
    <d v="2011-07-19T00:00:00"/>
    <s v="Standard Class"/>
    <x v="100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1-115980"/>
    <x v="858"/>
    <d v="2011-07-19T00:00:00"/>
    <s v="Standard Class"/>
    <x v="100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2-155145"/>
    <x v="17"/>
    <d v="2012-12-29T00:00:00"/>
    <s v="Second Class"/>
    <x v="634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2-146038"/>
    <x v="97"/>
    <d v="2012-02-16T00:00:00"/>
    <s v="Standard Class"/>
    <x v="69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4-133865"/>
    <x v="540"/>
    <d v="2014-05-13T00:00:00"/>
    <s v="Standard Class"/>
    <x v="390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4-116358"/>
    <x v="808"/>
    <d v="2014-11-07T00:00:00"/>
    <s v="Standard Class"/>
    <x v="366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4-116358"/>
    <x v="808"/>
    <d v="2014-11-07T00:00:00"/>
    <s v="Standard Class"/>
    <x v="366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1-102988"/>
    <x v="267"/>
    <d v="2011-04-09T00:00:00"/>
    <s v="Second Class"/>
    <x v="620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1-102988"/>
    <x v="267"/>
    <d v="2011-04-09T00:00:00"/>
    <s v="Second Class"/>
    <x v="620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1-102988"/>
    <x v="267"/>
    <d v="2011-04-09T00:00:00"/>
    <s v="Second Class"/>
    <x v="620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1-102988"/>
    <x v="267"/>
    <d v="2011-04-09T00:00:00"/>
    <s v="Second Class"/>
    <x v="620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1-102988"/>
    <x v="267"/>
    <d v="2011-04-09T00:00:00"/>
    <s v="Second Class"/>
    <x v="620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1-117170"/>
    <x v="328"/>
    <d v="2011-09-24T00:00:00"/>
    <s v="Standard Class"/>
    <x v="446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1-117170"/>
    <x v="328"/>
    <d v="2011-09-24T00:00:00"/>
    <s v="Standard Class"/>
    <x v="446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1-159478"/>
    <x v="587"/>
    <d v="2011-10-06T00:00:00"/>
    <s v="Standard Class"/>
    <x v="186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1-103702"/>
    <x v="171"/>
    <d v="2011-09-17T00:00:00"/>
    <s v="Standard Class"/>
    <x v="314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4-150525"/>
    <x v="297"/>
    <d v="2014-02-26T00:00:00"/>
    <s v="Standard Class"/>
    <x v="65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4-150525"/>
    <x v="297"/>
    <d v="2014-02-26T00:00:00"/>
    <s v="Standard Class"/>
    <x v="65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2-157770"/>
    <x v="350"/>
    <d v="2012-12-15T00:00:00"/>
    <s v="First Class"/>
    <x v="361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2-157770"/>
    <x v="350"/>
    <d v="2012-12-15T00:00:00"/>
    <s v="First Class"/>
    <x v="361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2-157770"/>
    <x v="350"/>
    <d v="2012-12-15T00:00:00"/>
    <s v="First Class"/>
    <x v="361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2-157770"/>
    <x v="350"/>
    <d v="2012-12-15T00:00:00"/>
    <s v="First Class"/>
    <x v="361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3-167290"/>
    <x v="859"/>
    <d v="2013-11-05T00:00:00"/>
    <s v="Standard Class"/>
    <x v="639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1-106264"/>
    <x v="58"/>
    <d v="2011-12-30T00:00:00"/>
    <s v="Standard Class"/>
    <x v="242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1-106264"/>
    <x v="58"/>
    <d v="2011-12-30T00:00:00"/>
    <s v="Standard Class"/>
    <x v="242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1-138023"/>
    <x v="860"/>
    <d v="2011-08-18T00:00:00"/>
    <s v="First Class"/>
    <x v="168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4-113418"/>
    <x v="172"/>
    <d v="2014-10-04T00:00:00"/>
    <s v="First Class"/>
    <x v="47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2-110569"/>
    <x v="293"/>
    <d v="2012-05-30T00:00:00"/>
    <s v="Standard Class"/>
    <x v="12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2-110569"/>
    <x v="293"/>
    <d v="2012-05-30T00:00:00"/>
    <s v="Standard Class"/>
    <x v="12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4-136308"/>
    <x v="673"/>
    <d v="2014-11-17T00:00:00"/>
    <s v="Same Day"/>
    <x v="360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1-159926"/>
    <x v="728"/>
    <d v="2011-11-22T00:00:00"/>
    <s v="Standard Class"/>
    <x v="229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1-159926"/>
    <x v="728"/>
    <d v="2011-11-22T00:00:00"/>
    <s v="Standard Class"/>
    <x v="229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1-159926"/>
    <x v="728"/>
    <d v="2011-11-22T00:00:00"/>
    <s v="Standard Class"/>
    <x v="229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1-159926"/>
    <x v="728"/>
    <d v="2011-11-22T00:00:00"/>
    <s v="Standard Class"/>
    <x v="229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1-159926"/>
    <x v="728"/>
    <d v="2011-11-22T00:00:00"/>
    <s v="Standard Class"/>
    <x v="229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1-104738"/>
    <x v="125"/>
    <d v="2012-01-01T00:00:00"/>
    <s v="Second Class"/>
    <x v="407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1-104738"/>
    <x v="125"/>
    <d v="2012-01-01T00:00:00"/>
    <s v="Second Class"/>
    <x v="407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1-104738"/>
    <x v="125"/>
    <d v="2012-01-01T00:00:00"/>
    <s v="Second Class"/>
    <x v="407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1-104738"/>
    <x v="125"/>
    <d v="2012-01-01T00:00:00"/>
    <s v="Second Class"/>
    <x v="407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1-104738"/>
    <x v="125"/>
    <d v="2012-01-01T00:00:00"/>
    <s v="Second Class"/>
    <x v="407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2-144386"/>
    <x v="599"/>
    <d v="2012-11-11T00:00:00"/>
    <s v="Standard Class"/>
    <x v="26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3-111416"/>
    <x v="42"/>
    <d v="2013-09-23T00:00:00"/>
    <s v="Standard Class"/>
    <x v="560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3-162747"/>
    <x v="231"/>
    <d v="2013-03-26T00:00:00"/>
    <s v="Second Class"/>
    <x v="692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1-133130"/>
    <x v="127"/>
    <d v="2011-10-01T00:00:00"/>
    <s v="Standard Class"/>
    <x v="513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1-133130"/>
    <x v="127"/>
    <d v="2011-10-01T00:00:00"/>
    <s v="Standard Class"/>
    <x v="513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4-169978"/>
    <x v="165"/>
    <d v="2014-12-29T00:00:00"/>
    <s v="Standard Class"/>
    <x v="643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4-169978"/>
    <x v="165"/>
    <d v="2014-12-29T00:00:00"/>
    <s v="Standard Class"/>
    <x v="643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4-161739"/>
    <x v="468"/>
    <d v="2014-11-16T00:00:00"/>
    <s v="Second Class"/>
    <x v="494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2-165057"/>
    <x v="861"/>
    <d v="2012-09-15T00:00:00"/>
    <s v="Standard Class"/>
    <x v="56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2-165057"/>
    <x v="861"/>
    <d v="2012-09-15T00:00:00"/>
    <s v="Standard Class"/>
    <x v="56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1-134551"/>
    <x v="414"/>
    <d v="2011-12-25T00:00:00"/>
    <s v="Standard Class"/>
    <x v="700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1-134551"/>
    <x v="414"/>
    <d v="2011-12-25T00:00:00"/>
    <s v="Standard Class"/>
    <x v="700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1-134551"/>
    <x v="414"/>
    <d v="2011-12-25T00:00:00"/>
    <s v="Standard Class"/>
    <x v="700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2-120810"/>
    <x v="862"/>
    <d v="2012-07-27T00:00:00"/>
    <s v="Standard Class"/>
    <x v="274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2-120810"/>
    <x v="862"/>
    <d v="2012-07-27T00:00:00"/>
    <s v="Standard Class"/>
    <x v="274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1-165309"/>
    <x v="7"/>
    <d v="2011-11-15T00:00:00"/>
    <s v="Standard Class"/>
    <x v="3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1-165309"/>
    <x v="7"/>
    <d v="2011-11-15T00:00:00"/>
    <s v="Standard Class"/>
    <x v="3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1-165309"/>
    <x v="7"/>
    <d v="2011-11-15T00:00:00"/>
    <s v="Standard Class"/>
    <x v="3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1-165309"/>
    <x v="7"/>
    <d v="2011-11-15T00:00:00"/>
    <s v="Standard Class"/>
    <x v="3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1-165309"/>
    <x v="7"/>
    <d v="2011-11-15T00:00:00"/>
    <s v="Standard Class"/>
    <x v="3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1-165309"/>
    <x v="7"/>
    <d v="2011-11-15T00:00:00"/>
    <s v="Standard Class"/>
    <x v="3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1-165309"/>
    <x v="7"/>
    <d v="2011-11-15T00:00:00"/>
    <s v="Standard Class"/>
    <x v="3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4-122595"/>
    <x v="817"/>
    <d v="2014-12-21T00:00:00"/>
    <s v="Standard Class"/>
    <x v="39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4-122595"/>
    <x v="817"/>
    <d v="2014-12-21T00:00:00"/>
    <s v="Standard Class"/>
    <x v="39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4-122595"/>
    <x v="817"/>
    <d v="2014-12-21T00:00:00"/>
    <s v="Standard Class"/>
    <x v="39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4-109253"/>
    <x v="170"/>
    <d v="2014-08-23T00:00:00"/>
    <s v="First Class"/>
    <x v="701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4-109253"/>
    <x v="170"/>
    <d v="2014-08-23T00:00:00"/>
    <s v="First Class"/>
    <x v="701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4-109253"/>
    <x v="170"/>
    <d v="2014-08-23T00:00:00"/>
    <s v="First Class"/>
    <x v="701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4-109253"/>
    <x v="170"/>
    <d v="2014-08-23T00:00:00"/>
    <s v="First Class"/>
    <x v="701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4-109253"/>
    <x v="170"/>
    <d v="2014-08-23T00:00:00"/>
    <s v="First Class"/>
    <x v="701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4-109253"/>
    <x v="170"/>
    <d v="2014-08-23T00:00:00"/>
    <s v="First Class"/>
    <x v="701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4-109253"/>
    <x v="170"/>
    <d v="2014-08-23T00:00:00"/>
    <s v="First Class"/>
    <x v="701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3-145982"/>
    <x v="278"/>
    <d v="2013-09-02T00:00:00"/>
    <s v="Second Class"/>
    <x v="26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3-145982"/>
    <x v="278"/>
    <d v="2013-09-02T00:00:00"/>
    <s v="Second Class"/>
    <x v="26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3-145982"/>
    <x v="278"/>
    <d v="2013-09-02T00:00:00"/>
    <s v="Second Class"/>
    <x v="26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3-145982"/>
    <x v="278"/>
    <d v="2013-09-02T00:00:00"/>
    <s v="Second Class"/>
    <x v="26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3-145982"/>
    <x v="278"/>
    <d v="2013-09-02T00:00:00"/>
    <s v="Second Class"/>
    <x v="26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3-145982"/>
    <x v="278"/>
    <d v="2013-09-02T00:00:00"/>
    <s v="Second Class"/>
    <x v="26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2-112011"/>
    <x v="863"/>
    <d v="2012-08-20T00:00:00"/>
    <s v="Standard Class"/>
    <x v="21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4-154732"/>
    <x v="60"/>
    <d v="2014-11-08T00:00:00"/>
    <s v="First Class"/>
    <x v="124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3-157308"/>
    <x v="864"/>
    <d v="2013-08-22T00:00:00"/>
    <s v="Standard Class"/>
    <x v="392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3-147536"/>
    <x v="482"/>
    <d v="2014-01-01T00:00:00"/>
    <s v="Standard Class"/>
    <x v="239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1-134733"/>
    <x v="865"/>
    <d v="2011-09-28T00:00:00"/>
    <s v="Standard Class"/>
    <x v="312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1-134733"/>
    <x v="865"/>
    <d v="2011-09-28T00:00:00"/>
    <s v="Standard Class"/>
    <x v="312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1-150434"/>
    <x v="866"/>
    <d v="2011-07-24T00:00:00"/>
    <s v="Standard Class"/>
    <x v="119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1-150434"/>
    <x v="866"/>
    <d v="2011-07-24T00:00:00"/>
    <s v="Standard Class"/>
    <x v="119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1-150434"/>
    <x v="866"/>
    <d v="2011-07-24T00:00:00"/>
    <s v="Standard Class"/>
    <x v="119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1-150434"/>
    <x v="866"/>
    <d v="2011-07-24T00:00:00"/>
    <s v="Standard Class"/>
    <x v="119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4-100335"/>
    <x v="210"/>
    <d v="2014-09-14T00:00:00"/>
    <s v="Standard Class"/>
    <x v="376"/>
    <s v="Nicole Fjeld"/>
    <s v="Home Office"/>
    <s v="United States"/>
    <s v="Chicago"/>
    <s v="Illinois"/>
    <n v="60610"/>
    <s v="Central"/>
    <s v="OFF-PA-10001685"/>
    <s v="Office Supplies"/>
    <s v="Paper"/>
    <s v="Staples"/>
    <n v="73.007999999999996"/>
    <n v="9"/>
    <n v="0.2"/>
    <n v="26.465400000000006"/>
  </r>
  <r>
    <n v="3359"/>
    <s v="CA-2013-139234"/>
    <x v="715"/>
    <d v="2013-05-11T00:00:00"/>
    <s v="Standard Class"/>
    <x v="578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3-139234"/>
    <x v="715"/>
    <d v="2013-05-11T00:00:00"/>
    <s v="Standard Class"/>
    <x v="578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2-142020"/>
    <x v="593"/>
    <d v="2012-06-08T00:00:00"/>
    <s v="Second Class"/>
    <x v="426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2-142020"/>
    <x v="593"/>
    <d v="2012-06-08T00:00:00"/>
    <s v="Second Class"/>
    <x v="426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2-139962"/>
    <x v="350"/>
    <d v="2012-12-20T00:00:00"/>
    <s v="Standard Class"/>
    <x v="656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2-139962"/>
    <x v="350"/>
    <d v="2012-12-20T00:00:00"/>
    <s v="Standard Class"/>
    <x v="656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3-130050"/>
    <x v="87"/>
    <d v="2013-07-19T00:00:00"/>
    <s v="Second Class"/>
    <x v="466"/>
    <s v="Mark Cousins"/>
    <s v="Corporate"/>
    <s v="United States"/>
    <s v="Houston"/>
    <s v="Texas"/>
    <n v="77036"/>
    <s v="Central"/>
    <s v="FUR-FU-10001940"/>
    <s v="Furniture"/>
    <s v="Furnishings"/>
    <s v="Staples"/>
    <n v="9.5519999999999996"/>
    <n v="3"/>
    <n v="0.6"/>
    <n v="-3.8207999999999984"/>
  </r>
  <r>
    <n v="3366"/>
    <s v="CA-2011-115161"/>
    <x v="867"/>
    <d v="2011-02-03T00:00:00"/>
    <s v="First Class"/>
    <x v="702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1-165379"/>
    <x v="868"/>
    <d v="2011-07-15T00:00:00"/>
    <s v="Standard Class"/>
    <x v="312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1-165379"/>
    <x v="868"/>
    <d v="2011-07-15T00:00:00"/>
    <s v="Standard Class"/>
    <x v="312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2-115511"/>
    <x v="82"/>
    <d v="2012-11-25T00:00:00"/>
    <s v="Standard Class"/>
    <x v="508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2-115511"/>
    <x v="82"/>
    <d v="2012-11-25T00:00:00"/>
    <s v="Standard Class"/>
    <x v="508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3-134887"/>
    <x v="869"/>
    <d v="2013-03-26T00:00:00"/>
    <s v="Same Day"/>
    <x v="509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4-123778"/>
    <x v="397"/>
    <d v="2014-10-01T00:00:00"/>
    <s v="Standard Class"/>
    <x v="94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4-123778"/>
    <x v="397"/>
    <d v="2014-10-01T00:00:00"/>
    <s v="Standard Class"/>
    <x v="94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2-161718"/>
    <x v="784"/>
    <d v="2012-12-10T00:00:00"/>
    <s v="Standard Class"/>
    <x v="2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2-161718"/>
    <x v="784"/>
    <d v="2012-12-10T00:00:00"/>
    <s v="Standard Class"/>
    <x v="2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2-161718"/>
    <x v="784"/>
    <d v="2012-12-10T00:00:00"/>
    <s v="Standard Class"/>
    <x v="2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2-161718"/>
    <x v="784"/>
    <d v="2012-12-10T00:00:00"/>
    <s v="Standard Class"/>
    <x v="2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3-100671"/>
    <x v="474"/>
    <d v="2013-11-05T00:00:00"/>
    <s v="First Class"/>
    <x v="703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4-142867"/>
    <x v="294"/>
    <d v="2014-03-22T00:00:00"/>
    <s v="Standard Class"/>
    <x v="178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4-142867"/>
    <x v="294"/>
    <d v="2014-03-22T00:00:00"/>
    <s v="Standard Class"/>
    <x v="178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4-103156"/>
    <x v="51"/>
    <d v="2014-11-25T00:00:00"/>
    <s v="First Class"/>
    <x v="143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4-162208"/>
    <x v="151"/>
    <d v="2014-08-31T00:00:00"/>
    <s v="First Class"/>
    <x v="407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2-130659"/>
    <x v="784"/>
    <d v="2012-12-09T00:00:00"/>
    <s v="Second Class"/>
    <x v="333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2-130659"/>
    <x v="784"/>
    <d v="2012-12-09T00:00:00"/>
    <s v="Second Class"/>
    <x v="333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2-130659"/>
    <x v="784"/>
    <d v="2012-12-09T00:00:00"/>
    <s v="Second Class"/>
    <x v="333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4-148404"/>
    <x v="566"/>
    <d v="2014-10-12T00:00:00"/>
    <s v="Standard Class"/>
    <x v="656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4-148404"/>
    <x v="566"/>
    <d v="2014-10-12T00:00:00"/>
    <s v="Standard Class"/>
    <x v="656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4-148404"/>
    <x v="566"/>
    <d v="2014-10-12T00:00:00"/>
    <s v="Standard Class"/>
    <x v="656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4-148404"/>
    <x v="566"/>
    <d v="2014-10-12T00:00:00"/>
    <s v="Standard Class"/>
    <x v="656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4-148404"/>
    <x v="566"/>
    <d v="2014-10-12T00:00:00"/>
    <s v="Standard Class"/>
    <x v="656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4-101077"/>
    <x v="613"/>
    <d v="2014-03-31T00:00:00"/>
    <s v="Second Class"/>
    <x v="551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1-166471"/>
    <x v="128"/>
    <d v="2011-08-13T00:00:00"/>
    <s v="Standard Class"/>
    <x v="377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1-166471"/>
    <x v="128"/>
    <d v="2011-08-13T00:00:00"/>
    <s v="Standard Class"/>
    <x v="377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1-105340"/>
    <x v="754"/>
    <d v="2011-11-25T00:00:00"/>
    <s v="First Class"/>
    <x v="699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4-131583"/>
    <x v="193"/>
    <d v="2014-06-11T00:00:00"/>
    <s v="Same Day"/>
    <x v="488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4-148362"/>
    <x v="870"/>
    <d v="2014-07-09T00:00:00"/>
    <s v="Standard Class"/>
    <x v="580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4-148362"/>
    <x v="870"/>
    <d v="2014-07-09T00:00:00"/>
    <s v="Standard Class"/>
    <x v="580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4-148362"/>
    <x v="870"/>
    <d v="2014-07-09T00:00:00"/>
    <s v="Standard Class"/>
    <x v="580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1-102274"/>
    <x v="871"/>
    <d v="2011-11-26T00:00:00"/>
    <s v="Standard Class"/>
    <x v="704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1-102274"/>
    <x v="871"/>
    <d v="2011-11-26T00:00:00"/>
    <s v="Standard Class"/>
    <x v="704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1-102274"/>
    <x v="871"/>
    <d v="2011-11-26T00:00:00"/>
    <s v="Standard Class"/>
    <x v="704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1-102274"/>
    <x v="871"/>
    <d v="2011-11-26T00:00:00"/>
    <s v="Standard Class"/>
    <x v="704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2-129700"/>
    <x v="124"/>
    <d v="2012-05-05T00:00:00"/>
    <s v="First Class"/>
    <x v="156"/>
    <s v="Laura Armstrong"/>
    <s v="Corporate"/>
    <s v="United States"/>
    <s v="Tinley Park"/>
    <s v="Illinois"/>
    <n v="60477"/>
    <s v="Central"/>
    <s v="FUR-FU-10001940"/>
    <s v="Furniture"/>
    <s v="Furnishings"/>
    <s v="Staples"/>
    <n v="22.288"/>
    <n v="7"/>
    <n v="0.6"/>
    <n v="-8.9151999999999987"/>
  </r>
  <r>
    <n v="3404"/>
    <s v="CA-2014-168739"/>
    <x v="148"/>
    <d v="2014-06-06T00:00:00"/>
    <s v="Standard Class"/>
    <x v="521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2-152527"/>
    <x v="872"/>
    <d v="2012-10-17T00:00:00"/>
    <s v="Same Day"/>
    <x v="496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1-150119"/>
    <x v="488"/>
    <d v="2011-04-27T00:00:00"/>
    <s v="Standard Class"/>
    <x v="697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1-150119"/>
    <x v="488"/>
    <d v="2011-04-27T00:00:00"/>
    <s v="Standard Class"/>
    <x v="697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1-150119"/>
    <x v="488"/>
    <d v="2011-04-27T00:00:00"/>
    <s v="Standard Class"/>
    <x v="697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1-150119"/>
    <x v="488"/>
    <d v="2011-04-27T00:00:00"/>
    <s v="Standard Class"/>
    <x v="697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4-150847"/>
    <x v="504"/>
    <d v="2014-05-07T00:00:00"/>
    <s v="Standard Class"/>
    <x v="223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3-100244"/>
    <x v="873"/>
    <d v="2013-09-25T00:00:00"/>
    <s v="Standard Class"/>
    <x v="620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3-100244"/>
    <x v="873"/>
    <d v="2013-09-25T00:00:00"/>
    <s v="Standard Class"/>
    <x v="620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3-100244"/>
    <x v="873"/>
    <d v="2013-09-25T00:00:00"/>
    <s v="Standard Class"/>
    <x v="620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3-100244"/>
    <x v="873"/>
    <d v="2013-09-25T00:00:00"/>
    <s v="Standard Class"/>
    <x v="620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3-100244"/>
    <x v="873"/>
    <d v="2013-09-25T00:00:00"/>
    <s v="Standard Class"/>
    <x v="620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3-116540"/>
    <x v="476"/>
    <d v="2013-09-03T00:00:00"/>
    <s v="Same Day"/>
    <x v="196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3-116540"/>
    <x v="476"/>
    <d v="2013-09-03T00:00:00"/>
    <s v="Same Day"/>
    <x v="196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2-151841"/>
    <x v="381"/>
    <d v="2012-05-02T00:00:00"/>
    <s v="Standard Class"/>
    <x v="679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2-151841"/>
    <x v="381"/>
    <d v="2012-05-02T00:00:00"/>
    <s v="Standard Class"/>
    <x v="679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2-150791"/>
    <x v="684"/>
    <d v="2012-09-13T00:00:00"/>
    <s v="Standard Class"/>
    <x v="254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3-134803"/>
    <x v="316"/>
    <d v="2013-06-04T00:00:00"/>
    <s v="Standard Class"/>
    <x v="52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3-134803"/>
    <x v="316"/>
    <d v="2013-06-04T00:00:00"/>
    <s v="Standard Class"/>
    <x v="52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3-134803"/>
    <x v="316"/>
    <d v="2013-06-04T00:00:00"/>
    <s v="Standard Class"/>
    <x v="52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3-134803"/>
    <x v="316"/>
    <d v="2013-06-04T00:00:00"/>
    <s v="Standard Class"/>
    <x v="52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3-134803"/>
    <x v="316"/>
    <d v="2013-06-04T00:00:00"/>
    <s v="Standard Class"/>
    <x v="52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2-153381"/>
    <x v="496"/>
    <d v="2012-09-28T00:00:00"/>
    <s v="Standard Class"/>
    <x v="368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2-153381"/>
    <x v="496"/>
    <d v="2012-09-28T00:00:00"/>
    <s v="Standard Class"/>
    <x v="368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4-111024"/>
    <x v="445"/>
    <d v="2014-07-07T00:00:00"/>
    <s v="Second Class"/>
    <x v="449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4-111024"/>
    <x v="445"/>
    <d v="2014-07-07T00:00:00"/>
    <s v="Second Class"/>
    <x v="449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4-111024"/>
    <x v="445"/>
    <d v="2014-07-07T00:00:00"/>
    <s v="Second Class"/>
    <x v="449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4-148264"/>
    <x v="166"/>
    <d v="2014-12-10T00:00:00"/>
    <s v="First Class"/>
    <x v="166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4-148264"/>
    <x v="166"/>
    <d v="2014-12-10T00:00:00"/>
    <s v="First Class"/>
    <x v="166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4-148264"/>
    <x v="166"/>
    <d v="2014-12-10T00:00:00"/>
    <s v="First Class"/>
    <x v="166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4-131212"/>
    <x v="256"/>
    <d v="2014-12-10T00:00:00"/>
    <s v="Standard Class"/>
    <x v="269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4-131212"/>
    <x v="256"/>
    <d v="2014-12-10T00:00:00"/>
    <s v="Standard Class"/>
    <x v="269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2-100531"/>
    <x v="874"/>
    <d v="2012-09-29T00:00:00"/>
    <s v="First Class"/>
    <x v="392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2-100531"/>
    <x v="874"/>
    <d v="2012-09-29T00:00:00"/>
    <s v="First Class"/>
    <x v="392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4-152583"/>
    <x v="505"/>
    <d v="2014-10-31T00:00:00"/>
    <s v="Same Day"/>
    <x v="362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4-152583"/>
    <x v="505"/>
    <d v="2014-10-31T00:00:00"/>
    <s v="Same Day"/>
    <x v="362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4-152583"/>
    <x v="505"/>
    <d v="2014-10-31T00:00:00"/>
    <s v="Same Day"/>
    <x v="362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2-144099"/>
    <x v="239"/>
    <d v="2012-11-30T00:00:00"/>
    <s v="Same Day"/>
    <x v="28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1-158337"/>
    <x v="518"/>
    <d v="2011-03-14T00:00:00"/>
    <s v="Second Class"/>
    <x v="567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4-168858"/>
    <x v="123"/>
    <d v="2014-11-24T00:00:00"/>
    <s v="Standard Class"/>
    <x v="251"/>
    <s v="Justin Deggeller"/>
    <s v="Corporate"/>
    <s v="United States"/>
    <s v="New York City"/>
    <s v="New York"/>
    <n v="10011"/>
    <s v="East"/>
    <s v="OFF-EN-10001415"/>
    <s v="Office Supplies"/>
    <s v="Envelopes"/>
    <s v="Staples"/>
    <n v="16.740000000000002"/>
    <n v="3"/>
    <n v="0"/>
    <n v="8.370000000000001"/>
  </r>
  <r>
    <n v="3444"/>
    <s v="CA-2014-168858"/>
    <x v="123"/>
    <d v="2014-11-24T00:00:00"/>
    <s v="Standard Class"/>
    <x v="251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3-116344"/>
    <x v="875"/>
    <d v="2013-08-03T00:00:00"/>
    <s v="Standard Class"/>
    <x v="70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2-131779"/>
    <x v="821"/>
    <d v="2012-06-17T00:00:00"/>
    <s v="Standard Class"/>
    <x v="97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3-158869"/>
    <x v="876"/>
    <d v="2013-08-08T00:00:00"/>
    <s v="First Class"/>
    <x v="706"/>
    <s v="Anna Häberlin"/>
    <s v="Corporate"/>
    <s v="United States"/>
    <s v="New York City"/>
    <s v="New York"/>
    <n v="10024"/>
    <s v="East"/>
    <s v="OFF-PA-10000474"/>
    <s v="Office Supplies"/>
    <s v="Paper"/>
    <s v="Staples"/>
    <n v="70.88"/>
    <n v="2"/>
    <n v="0"/>
    <n v="33.313599999999994"/>
  </r>
  <r>
    <n v="3448"/>
    <s v="CA-2014-102554"/>
    <x v="532"/>
    <d v="2014-06-16T00:00:00"/>
    <s v="Standard Class"/>
    <x v="607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3-162614"/>
    <x v="877"/>
    <d v="2013-10-14T00:00:00"/>
    <s v="Standard Class"/>
    <x v="621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1-168592"/>
    <x v="78"/>
    <d v="2011-09-14T00:00:00"/>
    <s v="Standard Class"/>
    <x v="503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1-168592"/>
    <x v="78"/>
    <d v="2011-09-14T00:00:00"/>
    <s v="Standard Class"/>
    <x v="503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1-168592"/>
    <x v="78"/>
    <d v="2011-09-14T00:00:00"/>
    <s v="Standard Class"/>
    <x v="503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1-157609"/>
    <x v="878"/>
    <d v="2011-03-21T00:00:00"/>
    <s v="Second Class"/>
    <x v="607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2-153325"/>
    <x v="879"/>
    <d v="2012-03-02T00:00:00"/>
    <s v="Second Class"/>
    <x v="461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2-153626"/>
    <x v="584"/>
    <d v="2012-07-14T00:00:00"/>
    <s v="Standard Class"/>
    <x v="12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3-166485"/>
    <x v="880"/>
    <d v="2013-02-27T00:00:00"/>
    <s v="Standard Class"/>
    <x v="117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4-136448"/>
    <x v="118"/>
    <d v="2014-09-19T00:00:00"/>
    <s v="First Class"/>
    <x v="548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4-136448"/>
    <x v="118"/>
    <d v="2014-09-19T00:00:00"/>
    <s v="First Class"/>
    <x v="548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4-136448"/>
    <x v="118"/>
    <d v="2014-09-19T00:00:00"/>
    <s v="First Class"/>
    <x v="548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4-136448"/>
    <x v="118"/>
    <d v="2014-09-19T00:00:00"/>
    <s v="First Class"/>
    <x v="548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4-136448"/>
    <x v="118"/>
    <d v="2014-09-19T00:00:00"/>
    <s v="First Class"/>
    <x v="548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4-114258"/>
    <x v="60"/>
    <d v="2014-11-11T00:00:00"/>
    <s v="Second Class"/>
    <x v="60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2-152611"/>
    <x v="763"/>
    <d v="2012-02-23T00:00:00"/>
    <s v="Second Class"/>
    <x v="567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3-165470"/>
    <x v="881"/>
    <d v="2013-12-01T00:00:00"/>
    <s v="Standard Class"/>
    <x v="707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4-128699"/>
    <x v="734"/>
    <d v="2014-12-06T00:00:00"/>
    <s v="Second Class"/>
    <x v="444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2-147242"/>
    <x v="229"/>
    <d v="2012-09-14T00:00:00"/>
    <s v="Standard Class"/>
    <x v="553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2-147242"/>
    <x v="229"/>
    <d v="2012-09-14T00:00:00"/>
    <s v="Standard Class"/>
    <x v="553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2-147242"/>
    <x v="229"/>
    <d v="2012-09-14T00:00:00"/>
    <s v="Standard Class"/>
    <x v="553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3-146143"/>
    <x v="882"/>
    <d v="2013-12-20T00:00:00"/>
    <s v="Standard Class"/>
    <x v="266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2-100888"/>
    <x v="744"/>
    <d v="2012-04-10T00:00:00"/>
    <s v="Standard Class"/>
    <x v="708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3-150035"/>
    <x v="49"/>
    <d v="2013-12-06T00:00:00"/>
    <s v="Standard Class"/>
    <x v="488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4-122644"/>
    <x v="105"/>
    <d v="2014-11-18T00:00:00"/>
    <s v="Standard Class"/>
    <x v="24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4-122644"/>
    <x v="105"/>
    <d v="2014-11-18T00:00:00"/>
    <s v="Standard Class"/>
    <x v="24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4-111815"/>
    <x v="448"/>
    <d v="2014-03-11T00:00:00"/>
    <s v="Standard Class"/>
    <x v="212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4-111815"/>
    <x v="448"/>
    <d v="2014-03-11T00:00:00"/>
    <s v="Standard Class"/>
    <x v="212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3-144911"/>
    <x v="581"/>
    <d v="2013-12-01T00:00:00"/>
    <s v="First Class"/>
    <x v="338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3-144911"/>
    <x v="581"/>
    <d v="2013-12-01T00:00:00"/>
    <s v="First Class"/>
    <x v="338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1-143385"/>
    <x v="883"/>
    <d v="2011-09-05T00:00:00"/>
    <s v="Standard Class"/>
    <x v="81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3-131289"/>
    <x v="16"/>
    <d v="2013-12-15T00:00:00"/>
    <s v="Standard Class"/>
    <x v="407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3-131289"/>
    <x v="16"/>
    <d v="2013-12-15T00:00:00"/>
    <s v="Standard Class"/>
    <x v="407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3-131289"/>
    <x v="16"/>
    <d v="2013-12-15T00:00:00"/>
    <s v="Standard Class"/>
    <x v="407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1-124023"/>
    <x v="884"/>
    <d v="2011-04-10T00:00:00"/>
    <s v="First Class"/>
    <x v="307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1-124688"/>
    <x v="9"/>
    <d v="2011-08-29T00:00:00"/>
    <s v="First Class"/>
    <x v="566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1-124688"/>
    <x v="9"/>
    <d v="2011-08-29T00:00:00"/>
    <s v="First Class"/>
    <x v="566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1-124688"/>
    <x v="9"/>
    <d v="2011-08-29T00:00:00"/>
    <s v="First Class"/>
    <x v="566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3-151169"/>
    <x v="147"/>
    <d v="2013-10-27T00:00:00"/>
    <s v="Standard Class"/>
    <x v="501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3-134761"/>
    <x v="885"/>
    <d v="2013-12-01T00:00:00"/>
    <s v="Same Day"/>
    <x v="203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4-120705"/>
    <x v="528"/>
    <d v="2014-09-12T00:00:00"/>
    <s v="Standard Class"/>
    <x v="6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2-157322"/>
    <x v="740"/>
    <d v="2012-07-06T00:00:00"/>
    <s v="Standard Class"/>
    <x v="584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2-157322"/>
    <x v="740"/>
    <d v="2012-07-06T00:00:00"/>
    <s v="Standard Class"/>
    <x v="584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2-157322"/>
    <x v="740"/>
    <d v="2012-07-06T00:00:00"/>
    <s v="Standard Class"/>
    <x v="584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2-157322"/>
    <x v="740"/>
    <d v="2012-07-06T00:00:00"/>
    <s v="Standard Class"/>
    <x v="584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2-157322"/>
    <x v="740"/>
    <d v="2012-07-06T00:00:00"/>
    <s v="Standard Class"/>
    <x v="584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4-142034"/>
    <x v="241"/>
    <d v="2014-09-29T00:00:00"/>
    <s v="Standard Class"/>
    <x v="208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4-142034"/>
    <x v="241"/>
    <d v="2014-09-29T00:00:00"/>
    <s v="Standard Class"/>
    <x v="208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4-142034"/>
    <x v="241"/>
    <d v="2014-09-29T00:00:00"/>
    <s v="Standard Class"/>
    <x v="208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3-107328"/>
    <x v="590"/>
    <d v="2013-08-16T00:00:00"/>
    <s v="Standard Class"/>
    <x v="402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3-107328"/>
    <x v="590"/>
    <d v="2013-08-16T00:00:00"/>
    <s v="Standard Class"/>
    <x v="402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3-107328"/>
    <x v="590"/>
    <d v="2013-08-16T00:00:00"/>
    <s v="Standard Class"/>
    <x v="402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3-108616"/>
    <x v="321"/>
    <d v="2013-10-04T00:00:00"/>
    <s v="Standard Class"/>
    <x v="30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3-108616"/>
    <x v="321"/>
    <d v="2013-10-04T00:00:00"/>
    <s v="Standard Class"/>
    <x v="30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3-108616"/>
    <x v="321"/>
    <d v="2013-10-04T00:00:00"/>
    <s v="Standard Class"/>
    <x v="30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4-125115"/>
    <x v="318"/>
    <d v="2014-04-11T00:00:00"/>
    <s v="Same Day"/>
    <x v="709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4-125115"/>
    <x v="318"/>
    <d v="2014-04-11T00:00:00"/>
    <s v="Same Day"/>
    <x v="709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3-150945"/>
    <x v="122"/>
    <d v="2013-12-21T00:00:00"/>
    <s v="Second Class"/>
    <x v="451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1-166863"/>
    <x v="886"/>
    <d v="2011-06-24T00:00:00"/>
    <s v="Standard Class"/>
    <x v="71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1-166863"/>
    <x v="886"/>
    <d v="2011-06-24T00:00:00"/>
    <s v="Standard Class"/>
    <x v="71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1-166863"/>
    <x v="886"/>
    <d v="2011-06-24T00:00:00"/>
    <s v="Standard Class"/>
    <x v="71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1-166863"/>
    <x v="886"/>
    <d v="2011-06-24T00:00:00"/>
    <s v="Standard Class"/>
    <x v="71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1-166863"/>
    <x v="886"/>
    <d v="2011-06-24T00:00:00"/>
    <s v="Standard Class"/>
    <x v="71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1-166863"/>
    <x v="886"/>
    <d v="2011-06-24T00:00:00"/>
    <s v="Standard Class"/>
    <x v="71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1-166863"/>
    <x v="886"/>
    <d v="2011-06-24T00:00:00"/>
    <s v="Standard Class"/>
    <x v="71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4-140326"/>
    <x v="507"/>
    <d v="2014-09-07T00:00:00"/>
    <s v="First Class"/>
    <x v="304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4-140326"/>
    <x v="507"/>
    <d v="2014-09-07T00:00:00"/>
    <s v="First Class"/>
    <x v="304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4-140326"/>
    <x v="507"/>
    <d v="2014-09-07T00:00:00"/>
    <s v="First Class"/>
    <x v="304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3-168536"/>
    <x v="887"/>
    <d v="2013-12-25T00:00:00"/>
    <s v="Standard Class"/>
    <x v="561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3-113649"/>
    <x v="888"/>
    <d v="2013-08-13T00:00:00"/>
    <s v="First Class"/>
    <x v="66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3-113649"/>
    <x v="888"/>
    <d v="2013-08-13T00:00:00"/>
    <s v="First Class"/>
    <x v="66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3-113649"/>
    <x v="888"/>
    <d v="2013-08-13T00:00:00"/>
    <s v="First Class"/>
    <x v="66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2-124975"/>
    <x v="137"/>
    <d v="2012-06-25T00:00:00"/>
    <s v="First Class"/>
    <x v="6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2-168767"/>
    <x v="889"/>
    <d v="2012-04-15T00:00:00"/>
    <s v="Standard Class"/>
    <x v="678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3-114482"/>
    <x v="831"/>
    <d v="2013-11-26T00:00:00"/>
    <s v="Second Class"/>
    <x v="664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3-114482"/>
    <x v="831"/>
    <d v="2013-11-26T00:00:00"/>
    <s v="Second Class"/>
    <x v="664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3-137673"/>
    <x v="64"/>
    <d v="2013-09-11T00:00:00"/>
    <s v="Standard Class"/>
    <x v="504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3-132731"/>
    <x v="390"/>
    <d v="2013-11-29T00:00:00"/>
    <s v="Standard Class"/>
    <x v="654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4-148922"/>
    <x v="389"/>
    <d v="2014-12-16T00:00:00"/>
    <s v="Second Class"/>
    <x v="711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4-148922"/>
    <x v="389"/>
    <d v="2014-12-16T00:00:00"/>
    <s v="Second Class"/>
    <x v="711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4-148922"/>
    <x v="389"/>
    <d v="2014-12-16T00:00:00"/>
    <s v="Second Class"/>
    <x v="711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3-130680"/>
    <x v="890"/>
    <d v="2013-06-30T00:00:00"/>
    <s v="Standard Class"/>
    <x v="217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2-141145"/>
    <x v="14"/>
    <d v="2012-09-23T00:00:00"/>
    <s v="Standard Class"/>
    <x v="591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3-152835"/>
    <x v="288"/>
    <d v="2013-05-24T00:00:00"/>
    <s v="Standard Class"/>
    <x v="532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3-155565"/>
    <x v="316"/>
    <d v="2013-05-29T00:00:00"/>
    <s v="Same Day"/>
    <x v="553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1-110849"/>
    <x v="891"/>
    <d v="2011-04-23T00:00:00"/>
    <s v="Standard Class"/>
    <x v="252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1-110849"/>
    <x v="891"/>
    <d v="2011-04-23T00:00:00"/>
    <s v="Standard Class"/>
    <x v="252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1-110849"/>
    <x v="891"/>
    <d v="2011-04-23T00:00:00"/>
    <s v="Standard Class"/>
    <x v="252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1-110849"/>
    <x v="891"/>
    <d v="2011-04-23T00:00:00"/>
    <s v="Standard Class"/>
    <x v="252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3-145842"/>
    <x v="26"/>
    <d v="2013-06-21T00:00:00"/>
    <s v="Second Class"/>
    <x v="248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1-158771"/>
    <x v="309"/>
    <d v="2011-05-09T00:00:00"/>
    <s v="Same Day"/>
    <x v="115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1-158771"/>
    <x v="309"/>
    <d v="2011-05-09T00:00:00"/>
    <s v="Same Day"/>
    <x v="115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1-158771"/>
    <x v="309"/>
    <d v="2011-05-09T00:00:00"/>
    <s v="Same Day"/>
    <x v="115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1-158771"/>
    <x v="309"/>
    <d v="2011-05-09T00:00:00"/>
    <s v="Same Day"/>
    <x v="115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3-157511"/>
    <x v="31"/>
    <d v="2013-09-21T00:00:00"/>
    <s v="First Class"/>
    <x v="277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3-157511"/>
    <x v="31"/>
    <d v="2013-09-21T00:00:00"/>
    <s v="First Class"/>
    <x v="277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3-157511"/>
    <x v="31"/>
    <d v="2013-09-21T00:00:00"/>
    <s v="First Class"/>
    <x v="277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4-121216"/>
    <x v="331"/>
    <d v="2014-12-26T00:00:00"/>
    <s v="Second Class"/>
    <x v="462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4-121216"/>
    <x v="331"/>
    <d v="2014-12-26T00:00:00"/>
    <s v="Second Class"/>
    <x v="462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4-155292"/>
    <x v="505"/>
    <d v="2014-11-02T00:00:00"/>
    <s v="First Class"/>
    <x v="279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4-155292"/>
    <x v="505"/>
    <d v="2014-11-02T00:00:00"/>
    <s v="First Class"/>
    <x v="279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4-155292"/>
    <x v="505"/>
    <d v="2014-11-02T00:00:00"/>
    <s v="First Class"/>
    <x v="279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4-155292"/>
    <x v="505"/>
    <d v="2014-11-02T00:00:00"/>
    <s v="First Class"/>
    <x v="279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3-152555"/>
    <x v="892"/>
    <d v="2013-04-03T00:00:00"/>
    <s v="Second Class"/>
    <x v="467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3-152555"/>
    <x v="892"/>
    <d v="2013-04-03T00:00:00"/>
    <s v="Second Class"/>
    <x v="467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3-152555"/>
    <x v="892"/>
    <d v="2013-04-03T00:00:00"/>
    <s v="Second Class"/>
    <x v="467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4-107832"/>
    <x v="51"/>
    <d v="2014-11-27T00:00:00"/>
    <s v="Second Class"/>
    <x v="39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1-120838"/>
    <x v="893"/>
    <d v="2011-03-26T00:00:00"/>
    <s v="Second Class"/>
    <x v="22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1-120838"/>
    <x v="893"/>
    <d v="2011-03-26T00:00:00"/>
    <s v="Second Class"/>
    <x v="22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4-118542"/>
    <x v="96"/>
    <d v="2014-12-06T00:00:00"/>
    <s v="Standard Class"/>
    <x v="142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4-118542"/>
    <x v="96"/>
    <d v="2014-12-06T00:00:00"/>
    <s v="Standard Class"/>
    <x v="142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4-152737"/>
    <x v="659"/>
    <d v="2014-11-13T00:00:00"/>
    <s v="Standard Class"/>
    <x v="700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4-152737"/>
    <x v="659"/>
    <d v="2014-11-13T00:00:00"/>
    <s v="Standard Class"/>
    <x v="700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4-109757"/>
    <x v="507"/>
    <d v="2014-09-10T00:00:00"/>
    <s v="Second Class"/>
    <x v="198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4-109757"/>
    <x v="507"/>
    <d v="2014-09-10T00:00:00"/>
    <s v="Second Class"/>
    <x v="198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4-109757"/>
    <x v="507"/>
    <d v="2014-09-10T00:00:00"/>
    <s v="Second Class"/>
    <x v="198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4-109757"/>
    <x v="507"/>
    <d v="2014-09-10T00:00:00"/>
    <s v="Second Class"/>
    <x v="198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3-130029"/>
    <x v="894"/>
    <d v="2013-07-07T00:00:00"/>
    <s v="First Class"/>
    <x v="150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3-130029"/>
    <x v="894"/>
    <d v="2013-07-07T00:00:00"/>
    <s v="First Class"/>
    <x v="150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4-103877"/>
    <x v="210"/>
    <d v="2014-09-15T00:00:00"/>
    <s v="Standard Class"/>
    <x v="372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3-137176"/>
    <x v="369"/>
    <d v="2013-09-15T00:00:00"/>
    <s v="Second Class"/>
    <x v="626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4-168109"/>
    <x v="445"/>
    <d v="2014-07-04T00:00:00"/>
    <s v="Same Day"/>
    <x v="82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4-168109"/>
    <x v="445"/>
    <d v="2014-07-04T00:00:00"/>
    <s v="Same Day"/>
    <x v="82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4-168109"/>
    <x v="445"/>
    <d v="2014-07-04T00:00:00"/>
    <s v="Same Day"/>
    <x v="82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4-168109"/>
    <x v="445"/>
    <d v="2014-07-04T00:00:00"/>
    <s v="Same Day"/>
    <x v="82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4-126081"/>
    <x v="222"/>
    <d v="2014-07-05T00:00:00"/>
    <s v="Standard Class"/>
    <x v="712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4-117023"/>
    <x v="783"/>
    <d v="2014-08-13T00:00:00"/>
    <s v="Standard Class"/>
    <x v="527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4-117023"/>
    <x v="783"/>
    <d v="2014-08-13T00:00:00"/>
    <s v="Standard Class"/>
    <x v="527"/>
    <s v="Joni Wasserman"/>
    <s v="Consumer"/>
    <s v="United States"/>
    <s v="Long Beach"/>
    <s v="New York"/>
    <n v="11561"/>
    <s v="East"/>
    <s v="OFF-AR-10004062"/>
    <s v="Office Supplies"/>
    <s v="Art"/>
    <s v="Staples"/>
    <n v="104.80000000000001"/>
    <n v="10"/>
    <n v="0"/>
    <n v="26.200000000000003"/>
  </r>
  <r>
    <n v="3576"/>
    <s v="CA-2012-143532"/>
    <x v="531"/>
    <d v="2012-03-24T00:00:00"/>
    <s v="Standard Class"/>
    <x v="419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3-103163"/>
    <x v="843"/>
    <d v="2013-06-12T00:00:00"/>
    <s v="Standard Class"/>
    <x v="86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3-103163"/>
    <x v="843"/>
    <d v="2013-06-12T00:00:00"/>
    <s v="Standard Class"/>
    <x v="86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3-104157"/>
    <x v="197"/>
    <d v="2013-07-30T00:00:00"/>
    <s v="Standard Class"/>
    <x v="363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3-104157"/>
    <x v="197"/>
    <d v="2013-07-30T00:00:00"/>
    <s v="Standard Class"/>
    <x v="363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3-104157"/>
    <x v="197"/>
    <d v="2013-07-30T00:00:00"/>
    <s v="Standard Class"/>
    <x v="363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4-117807"/>
    <x v="172"/>
    <d v="2014-10-08T00:00:00"/>
    <s v="Standard Class"/>
    <x v="54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2-121650"/>
    <x v="895"/>
    <d v="2012-12-16T00:00:00"/>
    <s v="Standard Class"/>
    <x v="470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2-121650"/>
    <x v="895"/>
    <d v="2012-12-16T00:00:00"/>
    <s v="Standard Class"/>
    <x v="470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2-121650"/>
    <x v="895"/>
    <d v="2012-12-16T00:00:00"/>
    <s v="Standard Class"/>
    <x v="470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2-121650"/>
    <x v="895"/>
    <d v="2012-12-16T00:00:00"/>
    <s v="Standard Class"/>
    <x v="470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4-161823"/>
    <x v="213"/>
    <d v="2014-09-09T00:00:00"/>
    <s v="Standard Class"/>
    <x v="636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4-121839"/>
    <x v="241"/>
    <d v="2014-09-29T00:00:00"/>
    <s v="Standard Class"/>
    <x v="414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4-158729"/>
    <x v="484"/>
    <d v="2014-12-22T00:00:00"/>
    <s v="First Class"/>
    <x v="549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4-146535"/>
    <x v="221"/>
    <d v="2014-12-01T00:00:00"/>
    <s v="Standard Class"/>
    <x v="86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4-146535"/>
    <x v="221"/>
    <d v="2014-12-01T00:00:00"/>
    <s v="Standard Class"/>
    <x v="86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1-154186"/>
    <x v="736"/>
    <d v="2011-12-15T00:00:00"/>
    <s v="Second Class"/>
    <x v="267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3-108434"/>
    <x v="5"/>
    <d v="2013-12-08T00:00:00"/>
    <s v="Second Class"/>
    <x v="506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3-164154"/>
    <x v="108"/>
    <d v="2013-09-18T00:00:00"/>
    <s v="Standard Class"/>
    <x v="12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3-164154"/>
    <x v="108"/>
    <d v="2013-09-18T00:00:00"/>
    <s v="Standard Class"/>
    <x v="125"/>
    <s v="Nick Zandusky"/>
    <s v="Home Office"/>
    <s v="United States"/>
    <s v="Toledo"/>
    <s v="Ohio"/>
    <n v="43615"/>
    <s v="East"/>
    <s v="OFF-ST-10002562"/>
    <s v="Office Supplies"/>
    <s v="Storage"/>
    <s v="Staples"/>
    <n v="37.52000000000001"/>
    <n v="5"/>
    <n v="0.2"/>
    <n v="3.7519999999999989"/>
  </r>
  <r>
    <n v="3596"/>
    <s v="CA-2014-148012"/>
    <x v="34"/>
    <d v="2014-12-16T00:00:00"/>
    <s v="Standard Class"/>
    <x v="366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1-102869"/>
    <x v="340"/>
    <d v="2011-09-14T00:00:00"/>
    <s v="Second Class"/>
    <x v="95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1-102869"/>
    <x v="340"/>
    <d v="2011-09-14T00:00:00"/>
    <s v="Second Class"/>
    <x v="95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1-102869"/>
    <x v="340"/>
    <d v="2011-09-14T00:00:00"/>
    <s v="Second Class"/>
    <x v="95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1-102869"/>
    <x v="340"/>
    <d v="2011-09-14T00:00:00"/>
    <s v="Second Class"/>
    <x v="95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4-138310"/>
    <x v="335"/>
    <d v="2014-07-01T00:00:00"/>
    <s v="Standard Class"/>
    <x v="413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1-159835"/>
    <x v="664"/>
    <d v="2011-11-24T00:00:00"/>
    <s v="Standard Class"/>
    <x v="713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1-159835"/>
    <x v="664"/>
    <d v="2011-11-24T00:00:00"/>
    <s v="Standard Class"/>
    <x v="713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4-112956"/>
    <x v="170"/>
    <d v="2014-08-28T00:00:00"/>
    <s v="Standard Class"/>
    <x v="274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4-112956"/>
    <x v="170"/>
    <d v="2014-08-28T00:00:00"/>
    <s v="Standard Class"/>
    <x v="274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4-112956"/>
    <x v="170"/>
    <d v="2014-08-28T00:00:00"/>
    <s v="Standard Class"/>
    <x v="274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3-119683"/>
    <x v="299"/>
    <d v="2013-03-17T00:00:00"/>
    <s v="Second Class"/>
    <x v="242"/>
    <s v="Clytie Kelty"/>
    <s v="Consumer"/>
    <s v="United States"/>
    <s v="New York City"/>
    <s v="New York"/>
    <n v="10024"/>
    <s v="East"/>
    <s v="OFF-EN-10001099"/>
    <s v="Office Supplies"/>
    <s v="Envelopes"/>
    <s v="Staples"/>
    <n v="29.339999999999996"/>
    <n v="3"/>
    <n v="0"/>
    <n v="13.496399999999998"/>
  </r>
  <r>
    <n v="3608"/>
    <s v="CA-2011-163559"/>
    <x v="865"/>
    <d v="2011-09-28T00:00:00"/>
    <s v="Second Class"/>
    <x v="461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1-140228"/>
    <x v="582"/>
    <d v="2011-05-03T00:00:00"/>
    <s v="Standard Class"/>
    <x v="334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1-140228"/>
    <x v="582"/>
    <d v="2011-05-03T00:00:00"/>
    <s v="Standard Class"/>
    <x v="334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1-140228"/>
    <x v="582"/>
    <d v="2011-05-03T00:00:00"/>
    <s v="Standard Class"/>
    <x v="334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3-131674"/>
    <x v="896"/>
    <d v="2013-12-02T00:00:00"/>
    <s v="Second Class"/>
    <x v="714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2-110093"/>
    <x v="155"/>
    <d v="2012-12-08T00:00:00"/>
    <s v="Standard Class"/>
    <x v="437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2-110093"/>
    <x v="155"/>
    <d v="2012-12-08T00:00:00"/>
    <s v="Standard Class"/>
    <x v="437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4-112529"/>
    <x v="123"/>
    <d v="2014-11-22T00:00:00"/>
    <s v="First Class"/>
    <x v="34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4-112529"/>
    <x v="123"/>
    <d v="2014-11-22T00:00:00"/>
    <s v="First Class"/>
    <x v="34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3-154536"/>
    <x v="64"/>
    <d v="2013-09-10T00:00:00"/>
    <s v="Standard Class"/>
    <x v="209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4-141929"/>
    <x v="507"/>
    <d v="2014-09-09T00:00:00"/>
    <s v="Standard Class"/>
    <x v="267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4-141929"/>
    <x v="507"/>
    <d v="2014-09-09T00:00:00"/>
    <s v="Standard Class"/>
    <x v="267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4-141929"/>
    <x v="507"/>
    <d v="2014-09-09T00:00:00"/>
    <s v="Standard Class"/>
    <x v="267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3-109743"/>
    <x v="897"/>
    <d v="2013-09-30T00:00:00"/>
    <s v="Standard Class"/>
    <x v="64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3-109743"/>
    <x v="897"/>
    <d v="2013-09-30T00:00:00"/>
    <s v="Standard Class"/>
    <x v="64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1-159184"/>
    <x v="80"/>
    <d v="2011-09-19T00:00:00"/>
    <s v="Standard Class"/>
    <x v="547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1-159184"/>
    <x v="80"/>
    <d v="2011-09-19T00:00:00"/>
    <s v="Standard Class"/>
    <x v="547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4-113530"/>
    <x v="240"/>
    <d v="2014-05-22T00:00:00"/>
    <s v="Second Class"/>
    <x v="604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4-113530"/>
    <x v="240"/>
    <d v="2014-05-22T00:00:00"/>
    <s v="Second Class"/>
    <x v="604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4-113530"/>
    <x v="240"/>
    <d v="2014-05-22T00:00:00"/>
    <s v="Second Class"/>
    <x v="604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4-113530"/>
    <x v="240"/>
    <d v="2014-05-22T00:00:00"/>
    <s v="Second Class"/>
    <x v="604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1-169726"/>
    <x v="128"/>
    <d v="2011-08-13T00:00:00"/>
    <s v="Standard Class"/>
    <x v="98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4-155957"/>
    <x v="200"/>
    <d v="2014-12-01T00:00:00"/>
    <s v="Standard Class"/>
    <x v="566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4-155957"/>
    <x v="200"/>
    <d v="2014-12-01T00:00:00"/>
    <s v="Standard Class"/>
    <x v="566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4-132178"/>
    <x v="898"/>
    <d v="2014-05-09T00:00:00"/>
    <s v="Second Class"/>
    <x v="715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4-132178"/>
    <x v="898"/>
    <d v="2014-05-09T00:00:00"/>
    <s v="Second Class"/>
    <x v="715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3-145177"/>
    <x v="338"/>
    <d v="2013-11-15T00:00:00"/>
    <s v="Standard Class"/>
    <x v="452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3-145177"/>
    <x v="338"/>
    <d v="2013-11-15T00:00:00"/>
    <s v="Standard Class"/>
    <x v="452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3-145177"/>
    <x v="338"/>
    <d v="2013-11-15T00:00:00"/>
    <s v="Standard Class"/>
    <x v="452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3-145177"/>
    <x v="338"/>
    <d v="2013-11-15T00:00:00"/>
    <s v="Standard Class"/>
    <x v="452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3-145177"/>
    <x v="338"/>
    <d v="2013-11-15T00:00:00"/>
    <s v="Standard Class"/>
    <x v="452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3-145177"/>
    <x v="338"/>
    <d v="2013-11-15T00:00:00"/>
    <s v="Standard Class"/>
    <x v="452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3-145177"/>
    <x v="338"/>
    <d v="2013-11-15T00:00:00"/>
    <s v="Standard Class"/>
    <x v="452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3-145177"/>
    <x v="338"/>
    <d v="2013-11-15T00:00:00"/>
    <s v="Standard Class"/>
    <x v="452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3-145177"/>
    <x v="338"/>
    <d v="2013-11-15T00:00:00"/>
    <s v="Standard Class"/>
    <x v="452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1-156594"/>
    <x v="414"/>
    <d v="2011-12-23T00:00:00"/>
    <s v="Second Class"/>
    <x v="266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1-156594"/>
    <x v="414"/>
    <d v="2011-12-23T00:00:00"/>
    <s v="Second Class"/>
    <x v="266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1-156594"/>
    <x v="414"/>
    <d v="2011-12-23T00:00:00"/>
    <s v="Second Class"/>
    <x v="266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1-156594"/>
    <x v="414"/>
    <d v="2011-12-23T00:00:00"/>
    <s v="Second Class"/>
    <x v="266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1-146528"/>
    <x v="739"/>
    <d v="2011-07-27T00:00:00"/>
    <s v="Second Class"/>
    <x v="66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1-146528"/>
    <x v="739"/>
    <d v="2011-07-27T00:00:00"/>
    <s v="Second Class"/>
    <x v="66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2-168459"/>
    <x v="6"/>
    <d v="2012-11-27T00:00:00"/>
    <s v="Standard Class"/>
    <x v="507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2-168459"/>
    <x v="6"/>
    <d v="2012-11-27T00:00:00"/>
    <s v="Standard Class"/>
    <x v="507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4-109960"/>
    <x v="34"/>
    <d v="2014-12-12T00:00:00"/>
    <s v="Second Class"/>
    <x v="203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4-109960"/>
    <x v="34"/>
    <d v="2014-12-12T00:00:00"/>
    <s v="Second Class"/>
    <x v="203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4-109960"/>
    <x v="34"/>
    <d v="2014-12-12T00:00:00"/>
    <s v="Second Class"/>
    <x v="203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4-109960"/>
    <x v="34"/>
    <d v="2014-12-12T00:00:00"/>
    <s v="Second Class"/>
    <x v="203"/>
    <s v="Dean Braden"/>
    <s v="Consumer"/>
    <s v="United States"/>
    <s v="Detroit"/>
    <s v="Michigan"/>
    <n v="48234"/>
    <s v="Central"/>
    <s v="OFF-PA-10000349"/>
    <s v="Office Supplies"/>
    <s v="Paper"/>
    <s v="Staples"/>
    <n v="14.940000000000001"/>
    <n v="3"/>
    <n v="0"/>
    <n v="7.0218000000000007"/>
  </r>
  <r>
    <n v="3655"/>
    <s v="CA-2014-133004"/>
    <x v="515"/>
    <d v="2014-09-06T00:00:00"/>
    <s v="Standard Class"/>
    <x v="219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4-168102"/>
    <x v="558"/>
    <d v="2014-05-01T00:00:00"/>
    <s v="Standard Class"/>
    <x v="291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4-158036"/>
    <x v="565"/>
    <d v="2014-09-15T00:00:00"/>
    <s v="Standard Class"/>
    <x v="587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2-128083"/>
    <x v="899"/>
    <d v="2012-03-17T00:00:00"/>
    <s v="Standard Class"/>
    <x v="494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2-128083"/>
    <x v="899"/>
    <d v="2012-03-17T00:00:00"/>
    <s v="Standard Class"/>
    <x v="494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2-128083"/>
    <x v="899"/>
    <d v="2012-03-17T00:00:00"/>
    <s v="Standard Class"/>
    <x v="494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3-161676"/>
    <x v="427"/>
    <d v="2013-07-24T00:00:00"/>
    <s v="Standard Class"/>
    <x v="687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3-155005"/>
    <x v="900"/>
    <d v="2013-06-16T00:00:00"/>
    <s v="Second Class"/>
    <x v="337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4-129777"/>
    <x v="445"/>
    <d v="2014-07-10T00:00:00"/>
    <s v="Standard Class"/>
    <x v="86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4-129777"/>
    <x v="445"/>
    <d v="2014-07-10T00:00:00"/>
    <s v="Standard Class"/>
    <x v="86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1-129364"/>
    <x v="589"/>
    <d v="2011-12-13T00:00:00"/>
    <s v="Standard Class"/>
    <x v="621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1-129364"/>
    <x v="589"/>
    <d v="2011-12-13T00:00:00"/>
    <s v="Standard Class"/>
    <x v="621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1-129364"/>
    <x v="589"/>
    <d v="2011-12-13T00:00:00"/>
    <s v="Standard Class"/>
    <x v="621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1-129364"/>
    <x v="589"/>
    <d v="2011-12-13T00:00:00"/>
    <s v="Standard Class"/>
    <x v="621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1-129364"/>
    <x v="589"/>
    <d v="2011-12-13T00:00:00"/>
    <s v="Standard Class"/>
    <x v="621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1-129364"/>
    <x v="589"/>
    <d v="2011-12-13T00:00:00"/>
    <s v="Standard Class"/>
    <x v="621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1-129364"/>
    <x v="589"/>
    <d v="2011-12-13T00:00:00"/>
    <s v="Standard Class"/>
    <x v="621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1-129364"/>
    <x v="589"/>
    <d v="2011-12-13T00:00:00"/>
    <s v="Standard Class"/>
    <x v="621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3-104969"/>
    <x v="143"/>
    <d v="2013-04-15T00:00:00"/>
    <s v="Standard Class"/>
    <x v="258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3-104969"/>
    <x v="143"/>
    <d v="2013-04-15T00:00:00"/>
    <s v="Standard Class"/>
    <x v="258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4-154109"/>
    <x v="44"/>
    <d v="2014-11-12T00:00:00"/>
    <s v="Standard Class"/>
    <x v="586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4-154109"/>
    <x v="44"/>
    <d v="2014-11-12T00:00:00"/>
    <s v="Standard Class"/>
    <x v="586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2-156440"/>
    <x v="901"/>
    <d v="2012-12-09T00:00:00"/>
    <s v="Standard Class"/>
    <x v="588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2-132626"/>
    <x v="584"/>
    <d v="2012-07-14T00:00:00"/>
    <s v="Standard Class"/>
    <x v="537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2-132626"/>
    <x v="584"/>
    <d v="2012-07-14T00:00:00"/>
    <s v="Standard Class"/>
    <x v="537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2-132626"/>
    <x v="584"/>
    <d v="2012-07-14T00:00:00"/>
    <s v="Standard Class"/>
    <x v="537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2-132626"/>
    <x v="584"/>
    <d v="2012-07-14T00:00:00"/>
    <s v="Standard Class"/>
    <x v="537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2-132626"/>
    <x v="584"/>
    <d v="2012-07-14T00:00:00"/>
    <s v="Standard Class"/>
    <x v="537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2-132626"/>
    <x v="584"/>
    <d v="2012-07-14T00:00:00"/>
    <s v="Standard Class"/>
    <x v="537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2-132626"/>
    <x v="584"/>
    <d v="2012-07-14T00:00:00"/>
    <s v="Standard Class"/>
    <x v="537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2-132626"/>
    <x v="584"/>
    <d v="2012-07-14T00:00:00"/>
    <s v="Standard Class"/>
    <x v="537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2-132626"/>
    <x v="584"/>
    <d v="2012-07-14T00:00:00"/>
    <s v="Standard Class"/>
    <x v="537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3-102792"/>
    <x v="180"/>
    <d v="2013-12-20T00:00:00"/>
    <s v="Standard Class"/>
    <x v="209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3-108567"/>
    <x v="244"/>
    <d v="2013-05-25T00:00:00"/>
    <s v="Standard Class"/>
    <x v="203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4-140760"/>
    <x v="455"/>
    <d v="2014-06-06T00:00:00"/>
    <s v="Second Class"/>
    <x v="157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4-140760"/>
    <x v="455"/>
    <d v="2014-06-06T00:00:00"/>
    <s v="Second Class"/>
    <x v="157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2-131359"/>
    <x v="628"/>
    <d v="2012-11-02T00:00:00"/>
    <s v="Second Class"/>
    <x v="135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2-131359"/>
    <x v="628"/>
    <d v="2012-11-02T00:00:00"/>
    <s v="Second Class"/>
    <x v="135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2-131359"/>
    <x v="628"/>
    <d v="2012-11-02T00:00:00"/>
    <s v="Second Class"/>
    <x v="135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2-131359"/>
    <x v="628"/>
    <d v="2012-11-02T00:00:00"/>
    <s v="Second Class"/>
    <x v="135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3-142097"/>
    <x v="680"/>
    <d v="2013-10-21T00:00:00"/>
    <s v="Standard Class"/>
    <x v="42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3-142097"/>
    <x v="680"/>
    <d v="2013-10-21T00:00:00"/>
    <s v="Standard Class"/>
    <x v="42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3-142097"/>
    <x v="680"/>
    <d v="2013-10-21T00:00:00"/>
    <s v="Standard Class"/>
    <x v="42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2-151680"/>
    <x v="902"/>
    <d v="2012-11-21T00:00:00"/>
    <s v="Second Class"/>
    <x v="679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1-140039"/>
    <x v="103"/>
    <d v="2011-09-17T00:00:00"/>
    <s v="Standard Class"/>
    <x v="21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4-160416"/>
    <x v="38"/>
    <d v="2014-11-19T00:00:00"/>
    <s v="Second Class"/>
    <x v="57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4-169411"/>
    <x v="165"/>
    <d v="2014-12-30T00:00:00"/>
    <s v="Standard Class"/>
    <x v="556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3-126543"/>
    <x v="850"/>
    <d v="2013-01-13T00:00:00"/>
    <s v="Second Class"/>
    <x v="716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2-104941"/>
    <x v="385"/>
    <d v="2012-06-19T00:00:00"/>
    <s v="Standard Class"/>
    <x v="704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2-104941"/>
    <x v="385"/>
    <d v="2012-06-19T00:00:00"/>
    <s v="Standard Class"/>
    <x v="704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2-104941"/>
    <x v="385"/>
    <d v="2012-06-19T00:00:00"/>
    <s v="Standard Class"/>
    <x v="704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2-104941"/>
    <x v="385"/>
    <d v="2012-06-19T00:00:00"/>
    <s v="Standard Class"/>
    <x v="704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4-160087"/>
    <x v="257"/>
    <d v="2014-03-23T00:00:00"/>
    <s v="Standard Class"/>
    <x v="633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1-120544"/>
    <x v="533"/>
    <d v="2011-11-27T00:00:00"/>
    <s v="Standard Class"/>
    <x v="164"/>
    <s v="Saphhira Shifley"/>
    <s v="Corporate"/>
    <s v="United States"/>
    <s v="Mesquite"/>
    <s v="Texas"/>
    <n v="75150"/>
    <s v="Central"/>
    <s v="FUR-FU-10001940"/>
    <s v="Furniture"/>
    <s v="Furnishings"/>
    <s v="Staples"/>
    <n v="6.3680000000000003"/>
    <n v="2"/>
    <n v="0.6"/>
    <n v="-2.5471999999999984"/>
  </r>
  <r>
    <n v="3709"/>
    <s v="CA-2011-120544"/>
    <x v="533"/>
    <d v="2011-11-27T00:00:00"/>
    <s v="Standard Class"/>
    <x v="164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1-120544"/>
    <x v="533"/>
    <d v="2011-11-27T00:00:00"/>
    <s v="Standard Class"/>
    <x v="164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4-113670"/>
    <x v="453"/>
    <d v="2014-10-18T00:00:00"/>
    <s v="First Class"/>
    <x v="276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4-113670"/>
    <x v="453"/>
    <d v="2014-10-18T00:00:00"/>
    <s v="First Class"/>
    <x v="276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4-166198"/>
    <x v="81"/>
    <d v="2014-04-25T00:00:00"/>
    <s v="First Class"/>
    <x v="527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4-166198"/>
    <x v="81"/>
    <d v="2014-04-25T00:00:00"/>
    <s v="First Class"/>
    <x v="527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1-135608"/>
    <x v="589"/>
    <d v="2011-12-10T00:00:00"/>
    <s v="Second Class"/>
    <x v="600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1-135608"/>
    <x v="589"/>
    <d v="2011-12-10T00:00:00"/>
    <s v="Second Class"/>
    <x v="600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4-144568"/>
    <x v="148"/>
    <d v="2014-06-03T00:00:00"/>
    <s v="Standard Class"/>
    <x v="27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3-142370"/>
    <x v="251"/>
    <d v="2013-09-24T00:00:00"/>
    <s v="Standard Class"/>
    <x v="236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3-142370"/>
    <x v="251"/>
    <d v="2013-09-24T00:00:00"/>
    <s v="Standard Class"/>
    <x v="236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3-105900"/>
    <x v="42"/>
    <d v="2013-09-24T00:00:00"/>
    <s v="Standard Class"/>
    <x v="29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3-151155"/>
    <x v="887"/>
    <d v="2013-12-25T00:00:00"/>
    <s v="Standard Class"/>
    <x v="437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3-151155"/>
    <x v="887"/>
    <d v="2013-12-25T00:00:00"/>
    <s v="Standard Class"/>
    <x v="437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4-144036"/>
    <x v="903"/>
    <d v="2014-11-27T00:00:00"/>
    <s v="Standard Class"/>
    <x v="383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1-169789"/>
    <x v="125"/>
    <d v="2012-01-04T00:00:00"/>
    <s v="Standard Class"/>
    <x v="716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4-127264"/>
    <x v="355"/>
    <d v="2014-04-06T00:00:00"/>
    <s v="First Class"/>
    <x v="193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3-151512"/>
    <x v="482"/>
    <d v="2014-01-03T00:00:00"/>
    <s v="Standard Class"/>
    <x v="64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3-165169"/>
    <x v="410"/>
    <d v="2013-06-12T00:00:00"/>
    <s v="Standard Class"/>
    <x v="538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3-165169"/>
    <x v="410"/>
    <d v="2013-06-12T00:00:00"/>
    <s v="Standard Class"/>
    <x v="538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3-165169"/>
    <x v="410"/>
    <d v="2013-06-12T00:00:00"/>
    <s v="Standard Class"/>
    <x v="538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2-109575"/>
    <x v="227"/>
    <d v="2012-09-23T00:00:00"/>
    <s v="Standard Class"/>
    <x v="175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2-109575"/>
    <x v="227"/>
    <d v="2012-09-23T00:00:00"/>
    <s v="Standard Class"/>
    <x v="175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2-109575"/>
    <x v="227"/>
    <d v="2012-09-23T00:00:00"/>
    <s v="Standard Class"/>
    <x v="175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2-109575"/>
    <x v="227"/>
    <d v="2012-09-23T00:00:00"/>
    <s v="Standard Class"/>
    <x v="175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2-109575"/>
    <x v="227"/>
    <d v="2012-09-23T00:00:00"/>
    <s v="Standard Class"/>
    <x v="175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4-168193"/>
    <x v="904"/>
    <d v="2014-03-12T00:00:00"/>
    <s v="Second Class"/>
    <x v="717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4-168193"/>
    <x v="904"/>
    <d v="2014-03-12T00:00:00"/>
    <s v="Second Class"/>
    <x v="717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3-115476"/>
    <x v="716"/>
    <d v="2013-03-18T00:00:00"/>
    <s v="Same Day"/>
    <x v="718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3-115476"/>
    <x v="716"/>
    <d v="2013-03-18T00:00:00"/>
    <s v="Same Day"/>
    <x v="718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3-133340"/>
    <x v="10"/>
    <d v="2013-12-14T00:00:00"/>
    <s v="Standard Class"/>
    <x v="109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3-133340"/>
    <x v="10"/>
    <d v="2013-12-14T00:00:00"/>
    <s v="Standard Class"/>
    <x v="109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3-133340"/>
    <x v="10"/>
    <d v="2013-12-14T00:00:00"/>
    <s v="Standard Class"/>
    <x v="109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3-137848"/>
    <x v="804"/>
    <d v="2013-01-21T00:00:00"/>
    <s v="Standard Class"/>
    <x v="576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3-137848"/>
    <x v="804"/>
    <d v="2013-01-21T00:00:00"/>
    <s v="Standard Class"/>
    <x v="576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3-137848"/>
    <x v="804"/>
    <d v="2013-01-21T00:00:00"/>
    <s v="Standard Class"/>
    <x v="576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1-113047"/>
    <x v="745"/>
    <d v="2011-10-24T00:00:00"/>
    <s v="Same Day"/>
    <x v="27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3-149979"/>
    <x v="713"/>
    <d v="2013-09-29T00:00:00"/>
    <s v="Second Class"/>
    <x v="154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3-149979"/>
    <x v="713"/>
    <d v="2013-09-29T00:00:00"/>
    <s v="Second Class"/>
    <x v="154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4-161956"/>
    <x v="151"/>
    <d v="2014-08-30T00:00:00"/>
    <s v="Second Class"/>
    <x v="112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4-161956"/>
    <x v="151"/>
    <d v="2014-08-30T00:00:00"/>
    <s v="Second Class"/>
    <x v="112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4-161956"/>
    <x v="151"/>
    <d v="2014-08-30T00:00:00"/>
    <s v="Second Class"/>
    <x v="112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4-161956"/>
    <x v="151"/>
    <d v="2014-08-30T00:00:00"/>
    <s v="Second Class"/>
    <x v="112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4-161956"/>
    <x v="151"/>
    <d v="2014-08-30T00:00:00"/>
    <s v="Second Class"/>
    <x v="112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4-161956"/>
    <x v="151"/>
    <d v="2014-08-30T00:00:00"/>
    <s v="Second Class"/>
    <x v="112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4-161956"/>
    <x v="151"/>
    <d v="2014-08-30T00:00:00"/>
    <s v="Second Class"/>
    <x v="112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4-161956"/>
    <x v="151"/>
    <d v="2014-08-30T00:00:00"/>
    <s v="Second Class"/>
    <x v="112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3-116799"/>
    <x v="840"/>
    <d v="2013-03-07T00:00:00"/>
    <s v="First Class"/>
    <x v="684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3-116799"/>
    <x v="840"/>
    <d v="2013-03-07T00:00:00"/>
    <s v="First Class"/>
    <x v="684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3-111283"/>
    <x v="905"/>
    <d v="2013-03-05T00:00:00"/>
    <s v="Standard Class"/>
    <x v="48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2-167745"/>
    <x v="227"/>
    <d v="2012-09-23T00:00:00"/>
    <s v="Standard Class"/>
    <x v="334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2-167745"/>
    <x v="227"/>
    <d v="2012-09-23T00:00:00"/>
    <s v="Standard Class"/>
    <x v="334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2-167745"/>
    <x v="227"/>
    <d v="2012-09-23T00:00:00"/>
    <s v="Standard Class"/>
    <x v="334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4-104577"/>
    <x v="605"/>
    <d v="2014-05-18T00:00:00"/>
    <s v="Standard Class"/>
    <x v="237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3-156251"/>
    <x v="572"/>
    <d v="2013-08-19T00:00:00"/>
    <s v="Second Class"/>
    <x v="378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3-156251"/>
    <x v="572"/>
    <d v="2013-08-19T00:00:00"/>
    <s v="Second Class"/>
    <x v="378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4-125878"/>
    <x v="906"/>
    <d v="2014-03-03T00:00:00"/>
    <s v="Standard Class"/>
    <x v="659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3-163153"/>
    <x v="844"/>
    <d v="2013-03-26T00:00:00"/>
    <s v="Standard Class"/>
    <x v="678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3-163153"/>
    <x v="844"/>
    <d v="2013-03-26T00:00:00"/>
    <s v="Standard Class"/>
    <x v="678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2-103205"/>
    <x v="575"/>
    <d v="2012-12-10T00:00:00"/>
    <s v="Second Class"/>
    <x v="342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1-153913"/>
    <x v="757"/>
    <d v="2011-12-20T00:00:00"/>
    <s v="Second Class"/>
    <x v="10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1-153913"/>
    <x v="757"/>
    <d v="2011-12-20T00:00:00"/>
    <s v="Second Class"/>
    <x v="10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3-155530"/>
    <x v="907"/>
    <d v="2013-12-22T00:00:00"/>
    <s v="Standard Class"/>
    <x v="38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3-101196"/>
    <x v="536"/>
    <d v="2013-05-18T00:00:00"/>
    <s v="Standard Class"/>
    <x v="524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1-115357"/>
    <x v="908"/>
    <d v="2011-08-11T00:00:00"/>
    <s v="Second Class"/>
    <x v="288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1-102715"/>
    <x v="909"/>
    <d v="2011-04-13T00:00:00"/>
    <s v="Second Class"/>
    <x v="271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1-102715"/>
    <x v="909"/>
    <d v="2011-04-13T00:00:00"/>
    <s v="Second Class"/>
    <x v="271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1-102715"/>
    <x v="909"/>
    <d v="2011-04-13T00:00:00"/>
    <s v="Second Class"/>
    <x v="271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1-102715"/>
    <x v="909"/>
    <d v="2011-04-13T00:00:00"/>
    <s v="Second Class"/>
    <x v="271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2-107937"/>
    <x v="910"/>
    <d v="2012-05-08T00:00:00"/>
    <s v="Standard Class"/>
    <x v="674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4-148768"/>
    <x v="329"/>
    <d v="2014-12-03T00:00:00"/>
    <s v="Second Class"/>
    <x v="43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4-118521"/>
    <x v="911"/>
    <d v="2014-02-21T00:00:00"/>
    <s v="Standard Class"/>
    <x v="166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1-149643"/>
    <x v="912"/>
    <d v="2011-11-20T00:00:00"/>
    <s v="Standard Class"/>
    <x v="563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2-135314"/>
    <x v="584"/>
    <d v="2012-07-14T00:00:00"/>
    <s v="Second Class"/>
    <x v="430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4-165204"/>
    <x v="38"/>
    <d v="2014-11-17T00:00:00"/>
    <s v="Second Class"/>
    <x v="438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4-165204"/>
    <x v="38"/>
    <d v="2014-11-17T00:00:00"/>
    <s v="Second Class"/>
    <x v="438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4-125752"/>
    <x v="689"/>
    <d v="2014-08-05T00:00:00"/>
    <s v="Standard Class"/>
    <x v="258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4-112487"/>
    <x v="377"/>
    <d v="2014-12-31T00:00:00"/>
    <s v="Standard Class"/>
    <x v="426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3-144218"/>
    <x v="731"/>
    <d v="2013-11-05T00:00:00"/>
    <s v="Standard Class"/>
    <x v="63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3-169971"/>
    <x v="913"/>
    <d v="2013-09-10T00:00:00"/>
    <s v="Standard Class"/>
    <x v="582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3-169971"/>
    <x v="913"/>
    <d v="2013-09-10T00:00:00"/>
    <s v="Standard Class"/>
    <x v="582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3-133508"/>
    <x v="764"/>
    <d v="2013-04-22T00:00:00"/>
    <s v="Standard Class"/>
    <x v="68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1-107139"/>
    <x v="260"/>
    <d v="2011-07-11T00:00:00"/>
    <s v="Standard Class"/>
    <x v="503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2-111325"/>
    <x v="914"/>
    <d v="2012-02-28T00:00:00"/>
    <s v="First Class"/>
    <x v="387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2-111325"/>
    <x v="914"/>
    <d v="2012-02-28T00:00:00"/>
    <s v="First Class"/>
    <x v="387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2-163762"/>
    <x v="154"/>
    <d v="2012-12-01T00:00:00"/>
    <s v="Standard Class"/>
    <x v="188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1-117163"/>
    <x v="915"/>
    <d v="2011-02-03T00:00:00"/>
    <s v="Standard Class"/>
    <x v="719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1-117163"/>
    <x v="915"/>
    <d v="2011-02-03T00:00:00"/>
    <s v="Standard Class"/>
    <x v="719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1-117163"/>
    <x v="915"/>
    <d v="2011-02-03T00:00:00"/>
    <s v="Standard Class"/>
    <x v="719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4-121314"/>
    <x v="397"/>
    <d v="2014-09-27T00:00:00"/>
    <s v="First Class"/>
    <x v="648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4-147760"/>
    <x v="259"/>
    <d v="2014-11-06T00:00:00"/>
    <s v="First Class"/>
    <x v="126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4-147760"/>
    <x v="259"/>
    <d v="2014-11-06T00:00:00"/>
    <s v="First Class"/>
    <x v="126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3-156503"/>
    <x v="500"/>
    <d v="2013-10-21T00:00:00"/>
    <s v="Standard Class"/>
    <x v="720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3-156503"/>
    <x v="500"/>
    <d v="2013-10-21T00:00:00"/>
    <s v="Standard Class"/>
    <x v="720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3-156503"/>
    <x v="500"/>
    <d v="2013-10-21T00:00:00"/>
    <s v="Standard Class"/>
    <x v="720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3-156503"/>
    <x v="500"/>
    <d v="2013-10-21T00:00:00"/>
    <s v="Standard Class"/>
    <x v="720"/>
    <s v="Nathan Cano"/>
    <s v="Consumer"/>
    <s v="United States"/>
    <s v="Jacksonville"/>
    <s v="North Carolina"/>
    <n v="28540"/>
    <s v="South"/>
    <s v="OFF-SU-10000946"/>
    <s v="Office Supplies"/>
    <s v="Supplies"/>
    <s v="Staples"/>
    <n v="12.768000000000001"/>
    <n v="2"/>
    <n v="0.2"/>
    <n v="1.436399999999999"/>
  </r>
  <r>
    <n v="3805"/>
    <s v="CA-2013-156503"/>
    <x v="500"/>
    <d v="2013-10-21T00:00:00"/>
    <s v="Standard Class"/>
    <x v="720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3-156503"/>
    <x v="500"/>
    <d v="2013-10-21T00:00:00"/>
    <s v="Standard Class"/>
    <x v="720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2-113628"/>
    <x v="768"/>
    <d v="2012-11-19T00:00:00"/>
    <s v="Standard Class"/>
    <x v="706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2-113628"/>
    <x v="768"/>
    <d v="2012-11-19T00:00:00"/>
    <s v="Standard Class"/>
    <x v="706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2-113628"/>
    <x v="768"/>
    <d v="2012-11-19T00:00:00"/>
    <s v="Standard Class"/>
    <x v="706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2-113628"/>
    <x v="768"/>
    <d v="2012-11-19T00:00:00"/>
    <s v="Standard Class"/>
    <x v="706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2-113628"/>
    <x v="768"/>
    <d v="2012-11-19T00:00:00"/>
    <s v="Standard Class"/>
    <x v="706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2-113628"/>
    <x v="768"/>
    <d v="2012-11-19T00:00:00"/>
    <s v="Standard Class"/>
    <x v="706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4-147753"/>
    <x v="916"/>
    <d v="2014-03-06T00:00:00"/>
    <s v="Same Day"/>
    <x v="7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2-103961"/>
    <x v="599"/>
    <d v="2012-11-09T00:00:00"/>
    <s v="Standard Class"/>
    <x v="159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3-152471"/>
    <x v="630"/>
    <d v="2013-07-09T00:00:00"/>
    <s v="Same Day"/>
    <x v="9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3-152471"/>
    <x v="630"/>
    <d v="2013-07-09T00:00:00"/>
    <s v="Same Day"/>
    <x v="9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2-102582"/>
    <x v="426"/>
    <d v="2012-09-19T00:00:00"/>
    <s v="Standard Class"/>
    <x v="508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2-102582"/>
    <x v="426"/>
    <d v="2012-09-19T00:00:00"/>
    <s v="Standard Class"/>
    <x v="508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2-102582"/>
    <x v="426"/>
    <d v="2012-09-19T00:00:00"/>
    <s v="Standard Class"/>
    <x v="508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4-141873"/>
    <x v="449"/>
    <d v="2014-10-15T00:00:00"/>
    <s v="Standard Class"/>
    <x v="668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4-141873"/>
    <x v="449"/>
    <d v="2014-10-15T00:00:00"/>
    <s v="Standard Class"/>
    <x v="668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4-141873"/>
    <x v="449"/>
    <d v="2014-10-15T00:00:00"/>
    <s v="Standard Class"/>
    <x v="668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4-141873"/>
    <x v="449"/>
    <d v="2014-10-15T00:00:00"/>
    <s v="Standard Class"/>
    <x v="668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2-140984"/>
    <x v="471"/>
    <d v="2012-09-18T00:00:00"/>
    <s v="Standard Class"/>
    <x v="530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2-140984"/>
    <x v="471"/>
    <d v="2012-09-18T00:00:00"/>
    <s v="Standard Class"/>
    <x v="530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2-140984"/>
    <x v="471"/>
    <d v="2012-09-18T00:00:00"/>
    <s v="Standard Class"/>
    <x v="530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1-132801"/>
    <x v="273"/>
    <d v="2011-10-12T00:00:00"/>
    <s v="Standard Class"/>
    <x v="189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4-141733"/>
    <x v="917"/>
    <d v="2014-05-12T00:00:00"/>
    <s v="Standard Class"/>
    <x v="459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4-141733"/>
    <x v="917"/>
    <d v="2014-05-12T00:00:00"/>
    <s v="Standard Class"/>
    <x v="459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4-141733"/>
    <x v="917"/>
    <d v="2014-05-12T00:00:00"/>
    <s v="Standard Class"/>
    <x v="459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4-141733"/>
    <x v="917"/>
    <d v="2014-05-12T00:00:00"/>
    <s v="Standard Class"/>
    <x v="459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2-111927"/>
    <x v="717"/>
    <d v="2012-11-19T00:00:00"/>
    <s v="Standard Class"/>
    <x v="721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2-111927"/>
    <x v="717"/>
    <d v="2012-11-19T00:00:00"/>
    <s v="Standard Class"/>
    <x v="721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1-105984"/>
    <x v="156"/>
    <d v="2011-11-24T00:00:00"/>
    <s v="Same Day"/>
    <x v="501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1-105984"/>
    <x v="156"/>
    <d v="2011-11-24T00:00:00"/>
    <s v="Same Day"/>
    <x v="501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1-100363"/>
    <x v="918"/>
    <d v="2011-04-15T00:00:00"/>
    <s v="Standard Class"/>
    <x v="487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1-100363"/>
    <x v="918"/>
    <d v="2011-04-15T00:00:00"/>
    <s v="Standard Class"/>
    <x v="487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1-126760"/>
    <x v="711"/>
    <d v="2011-08-02T00:00:00"/>
    <s v="Standard Class"/>
    <x v="27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1-126760"/>
    <x v="711"/>
    <d v="2011-08-02T00:00:00"/>
    <s v="Standard Class"/>
    <x v="27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1-126760"/>
    <x v="711"/>
    <d v="2011-08-02T00:00:00"/>
    <s v="Standard Class"/>
    <x v="27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1-126760"/>
    <x v="711"/>
    <d v="2011-08-02T00:00:00"/>
    <s v="Standard Class"/>
    <x v="27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1-109162"/>
    <x v="785"/>
    <d v="2011-06-12T00:00:00"/>
    <s v="Standard Class"/>
    <x v="722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1-101931"/>
    <x v="919"/>
    <d v="2011-10-31T00:00:00"/>
    <s v="First Class"/>
    <x v="477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1-101931"/>
    <x v="919"/>
    <d v="2011-10-31T00:00:00"/>
    <s v="First Class"/>
    <x v="477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1-101931"/>
    <x v="919"/>
    <d v="2011-10-31T00:00:00"/>
    <s v="First Class"/>
    <x v="477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1-101931"/>
    <x v="919"/>
    <d v="2011-10-31T00:00:00"/>
    <s v="First Class"/>
    <x v="477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1-101931"/>
    <x v="919"/>
    <d v="2011-10-31T00:00:00"/>
    <s v="First Class"/>
    <x v="477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4-129000"/>
    <x v="920"/>
    <d v="2014-11-28T00:00:00"/>
    <s v="Second Class"/>
    <x v="449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4-161053"/>
    <x v="585"/>
    <d v="2014-09-24T00:00:00"/>
    <s v="First Class"/>
    <x v="32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4-161053"/>
    <x v="585"/>
    <d v="2014-09-24T00:00:00"/>
    <s v="First Class"/>
    <x v="32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2-142377"/>
    <x v="784"/>
    <d v="2012-12-09T00:00:00"/>
    <s v="Standard Class"/>
    <x v="99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2-127593"/>
    <x v="481"/>
    <d v="2012-09-21T00:00:00"/>
    <s v="Same Day"/>
    <x v="723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4-130526"/>
    <x v="200"/>
    <d v="2014-11-30T00:00:00"/>
    <s v="First Class"/>
    <x v="150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4-131849"/>
    <x v="921"/>
    <d v="2014-06-11T00:00:00"/>
    <s v="Standard Class"/>
    <x v="689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4-131849"/>
    <x v="921"/>
    <d v="2014-06-11T00:00:00"/>
    <s v="Standard Class"/>
    <x v="689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4-105389"/>
    <x v="436"/>
    <d v="2014-10-29T00:00:00"/>
    <s v="Second Class"/>
    <x v="661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4-105389"/>
    <x v="436"/>
    <d v="2014-10-29T00:00:00"/>
    <s v="Second Class"/>
    <x v="661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4-105389"/>
    <x v="436"/>
    <d v="2014-10-29T00:00:00"/>
    <s v="Second Class"/>
    <x v="661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1-140816"/>
    <x v="414"/>
    <d v="2011-12-20T00:00:00"/>
    <s v="Same Day"/>
    <x v="646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4-154039"/>
    <x v="922"/>
    <d v="2014-02-23T00:00:00"/>
    <s v="Standard Class"/>
    <x v="451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4-154039"/>
    <x v="922"/>
    <d v="2014-02-23T00:00:00"/>
    <s v="Standard Class"/>
    <x v="451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1-135755"/>
    <x v="523"/>
    <d v="2011-05-10T00:00:00"/>
    <s v="Standard Class"/>
    <x v="720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1-135755"/>
    <x v="523"/>
    <d v="2011-05-10T00:00:00"/>
    <s v="Standard Class"/>
    <x v="720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4-123246"/>
    <x v="161"/>
    <d v="2014-10-20T00:00:00"/>
    <s v="Second Class"/>
    <x v="195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2-157133"/>
    <x v="109"/>
    <d v="2012-12-03T00:00:00"/>
    <s v="Standard Class"/>
    <x v="62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1-124709"/>
    <x v="923"/>
    <d v="2011-07-29T00:00:00"/>
    <s v="Second Class"/>
    <x v="543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4-146360"/>
    <x v="756"/>
    <d v="2014-04-26T00:00:00"/>
    <s v="Second Class"/>
    <x v="253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2-132486"/>
    <x v="924"/>
    <d v="2012-10-27T00:00:00"/>
    <s v="Second Class"/>
    <x v="282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2-132486"/>
    <x v="924"/>
    <d v="2012-10-27T00:00:00"/>
    <s v="Second Class"/>
    <x v="282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2-132486"/>
    <x v="924"/>
    <d v="2012-10-27T00:00:00"/>
    <s v="Second Class"/>
    <x v="282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2-132486"/>
    <x v="924"/>
    <d v="2012-10-27T00:00:00"/>
    <s v="Second Class"/>
    <x v="282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2-132486"/>
    <x v="924"/>
    <d v="2012-10-27T00:00:00"/>
    <s v="Second Class"/>
    <x v="282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2-132486"/>
    <x v="924"/>
    <d v="2012-10-27T00:00:00"/>
    <s v="Second Class"/>
    <x v="282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3-136231"/>
    <x v="64"/>
    <d v="2013-09-08T00:00:00"/>
    <s v="Second Class"/>
    <x v="661"/>
    <s v="Darrin Martin"/>
    <s v="Consumer"/>
    <s v="United States"/>
    <s v="Johnson City"/>
    <s v="Tennessee"/>
    <n v="37604"/>
    <s v="South"/>
    <s v="OFF-EN-10001099"/>
    <s v="Office Supplies"/>
    <s v="Envelopes"/>
    <s v="Staples"/>
    <n v="23.472000000000001"/>
    <n v="3"/>
    <n v="0.2"/>
    <n v="7.6283999999999974"/>
  </r>
  <r>
    <n v="3875"/>
    <s v="CA-2013-136231"/>
    <x v="64"/>
    <d v="2013-09-08T00:00:00"/>
    <s v="Second Class"/>
    <x v="661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3-136231"/>
    <x v="64"/>
    <d v="2013-09-08T00:00:00"/>
    <s v="Second Class"/>
    <x v="661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3-136231"/>
    <x v="64"/>
    <d v="2013-09-08T00:00:00"/>
    <s v="Second Class"/>
    <x v="661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3-140641"/>
    <x v="99"/>
    <d v="2013-11-03T00:00:00"/>
    <s v="Standard Class"/>
    <x v="212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1-151001"/>
    <x v="267"/>
    <d v="2011-04-07T00:00:00"/>
    <s v="First Class"/>
    <x v="189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1-151001"/>
    <x v="267"/>
    <d v="2011-04-07T00:00:00"/>
    <s v="First Class"/>
    <x v="189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2-129896"/>
    <x v="925"/>
    <d v="2012-06-20T00:00:00"/>
    <s v="Standard Class"/>
    <x v="724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2-129896"/>
    <x v="925"/>
    <d v="2012-06-20T00:00:00"/>
    <s v="Standard Class"/>
    <x v="724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2-129896"/>
    <x v="925"/>
    <d v="2012-06-20T00:00:00"/>
    <s v="Standard Class"/>
    <x v="724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2-129896"/>
    <x v="925"/>
    <d v="2012-06-20T00:00:00"/>
    <s v="Standard Class"/>
    <x v="724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1-152849"/>
    <x v="260"/>
    <d v="2011-07-12T00:00:00"/>
    <s v="Standard Class"/>
    <x v="694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4-127341"/>
    <x v="926"/>
    <d v="2014-02-03T00:00:00"/>
    <s v="Standard Class"/>
    <x v="242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3-167759"/>
    <x v="840"/>
    <d v="2013-03-09T00:00:00"/>
    <s v="Second Class"/>
    <x v="113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1-100895"/>
    <x v="270"/>
    <d v="2011-06-06T00:00:00"/>
    <s v="Standard Class"/>
    <x v="647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1-100895"/>
    <x v="270"/>
    <d v="2011-06-06T00:00:00"/>
    <s v="Standard Class"/>
    <x v="647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1-100895"/>
    <x v="270"/>
    <d v="2011-06-06T00:00:00"/>
    <s v="Standard Class"/>
    <x v="647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3-163881"/>
    <x v="390"/>
    <d v="2013-12-01T00:00:00"/>
    <s v="Standard Class"/>
    <x v="133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3-163881"/>
    <x v="390"/>
    <d v="2013-12-01T00:00:00"/>
    <s v="Standard Class"/>
    <x v="133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3-163881"/>
    <x v="390"/>
    <d v="2013-12-01T00:00:00"/>
    <s v="Standard Class"/>
    <x v="133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3-144547"/>
    <x v="338"/>
    <d v="2013-11-15T00:00:00"/>
    <s v="Standard Class"/>
    <x v="474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1-112200"/>
    <x v="754"/>
    <d v="2011-11-28T00:00:00"/>
    <s v="Standard Class"/>
    <x v="679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4-110212"/>
    <x v="927"/>
    <d v="2014-05-06T00:00:00"/>
    <s v="Standard Class"/>
    <x v="319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4-134285"/>
    <x v="226"/>
    <d v="2014-12-13T00:00:00"/>
    <s v="Standard Class"/>
    <x v="103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4-134285"/>
    <x v="226"/>
    <d v="2014-12-13T00:00:00"/>
    <s v="Standard Class"/>
    <x v="103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4-102267"/>
    <x v="329"/>
    <d v="2014-12-05T00:00:00"/>
    <s v="Standard Class"/>
    <x v="561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4-157980"/>
    <x v="226"/>
    <d v="2014-12-10T00:00:00"/>
    <s v="First Class"/>
    <x v="129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2-121097"/>
    <x v="928"/>
    <d v="2012-01-08T00:00:00"/>
    <s v="Standard Class"/>
    <x v="24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2-151043"/>
    <x v="717"/>
    <d v="2012-11-20T00:00:00"/>
    <s v="Standard Class"/>
    <x v="67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2-119312"/>
    <x v="653"/>
    <d v="2012-10-07T00:00:00"/>
    <s v="Second Class"/>
    <x v="37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2-167010"/>
    <x v="57"/>
    <d v="2012-04-10T00:00:00"/>
    <s v="Standard Class"/>
    <x v="725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2-167010"/>
    <x v="57"/>
    <d v="2012-04-10T00:00:00"/>
    <s v="Standard Class"/>
    <x v="725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2-167010"/>
    <x v="57"/>
    <d v="2012-04-10T00:00:00"/>
    <s v="Standard Class"/>
    <x v="725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2-167010"/>
    <x v="57"/>
    <d v="2012-04-10T00:00:00"/>
    <s v="Standard Class"/>
    <x v="725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2-167010"/>
    <x v="57"/>
    <d v="2012-04-10T00:00:00"/>
    <s v="Standard Class"/>
    <x v="725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2-167010"/>
    <x v="57"/>
    <d v="2012-04-10T00:00:00"/>
    <s v="Standard Class"/>
    <x v="725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2-167010"/>
    <x v="57"/>
    <d v="2012-04-10T00:00:00"/>
    <s v="Standard Class"/>
    <x v="725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2-167010"/>
    <x v="57"/>
    <d v="2012-04-10T00:00:00"/>
    <s v="Standard Class"/>
    <x v="725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4-126788"/>
    <x v="929"/>
    <d v="2014-06-07T00:00:00"/>
    <s v="First Class"/>
    <x v="45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4-148068"/>
    <x v="65"/>
    <d v="2014-09-26T00:00:00"/>
    <s v="Standard Class"/>
    <x v="152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4-148068"/>
    <x v="65"/>
    <d v="2014-09-26T00:00:00"/>
    <s v="Standard Class"/>
    <x v="152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4-142573"/>
    <x v="930"/>
    <d v="2014-07-24T00:00:00"/>
    <s v="Standard Class"/>
    <x v="586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4-142573"/>
    <x v="930"/>
    <d v="2014-07-24T00:00:00"/>
    <s v="Standard Class"/>
    <x v="586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4-142573"/>
    <x v="930"/>
    <d v="2014-07-24T00:00:00"/>
    <s v="Standard Class"/>
    <x v="586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4-142573"/>
    <x v="930"/>
    <d v="2014-07-24T00:00:00"/>
    <s v="Standard Class"/>
    <x v="586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4-142573"/>
    <x v="930"/>
    <d v="2014-07-24T00:00:00"/>
    <s v="Standard Class"/>
    <x v="586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2-148817"/>
    <x v="494"/>
    <d v="2012-12-07T00:00:00"/>
    <s v="Standard Class"/>
    <x v="470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2-148817"/>
    <x v="494"/>
    <d v="2012-12-07T00:00:00"/>
    <s v="Standard Class"/>
    <x v="470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3-110044"/>
    <x v="931"/>
    <d v="2013-07-03T00:00:00"/>
    <s v="Second Class"/>
    <x v="288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4-146920"/>
    <x v="735"/>
    <d v="2014-09-02T00:00:00"/>
    <s v="Standard Class"/>
    <x v="253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4-146920"/>
    <x v="735"/>
    <d v="2014-09-02T00:00:00"/>
    <s v="Standard Class"/>
    <x v="253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1-103940"/>
    <x v="328"/>
    <d v="2011-09-21T00:00:00"/>
    <s v="Standard Class"/>
    <x v="202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1-103940"/>
    <x v="328"/>
    <d v="2011-09-21T00:00:00"/>
    <s v="Standard Class"/>
    <x v="202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1-103940"/>
    <x v="328"/>
    <d v="2011-09-21T00:00:00"/>
    <s v="Standard Class"/>
    <x v="202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1-103940"/>
    <x v="328"/>
    <d v="2011-09-21T00:00:00"/>
    <s v="Standard Class"/>
    <x v="202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3-162082"/>
    <x v="560"/>
    <d v="2013-03-18T00:00:00"/>
    <s v="First Class"/>
    <x v="365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3-162082"/>
    <x v="560"/>
    <d v="2013-03-18T00:00:00"/>
    <s v="First Class"/>
    <x v="365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3-162082"/>
    <x v="560"/>
    <d v="2013-03-18T00:00:00"/>
    <s v="First Class"/>
    <x v="365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3-132094"/>
    <x v="370"/>
    <d v="2013-09-03T00:00:00"/>
    <s v="Standard Class"/>
    <x v="500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3-132094"/>
    <x v="370"/>
    <d v="2013-09-03T00:00:00"/>
    <s v="Standard Class"/>
    <x v="500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4-123001"/>
    <x v="264"/>
    <d v="2014-09-09T00:00:00"/>
    <s v="Standard Class"/>
    <x v="497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4-123001"/>
    <x v="264"/>
    <d v="2014-09-09T00:00:00"/>
    <s v="Standard Class"/>
    <x v="497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4-123001"/>
    <x v="264"/>
    <d v="2014-09-09T00:00:00"/>
    <s v="Standard Class"/>
    <x v="497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2-118955"/>
    <x v="382"/>
    <d v="2012-06-20T00:00:00"/>
    <s v="Standard Class"/>
    <x v="721"/>
    <s v="Lycoris Saunders"/>
    <s v="Consumer"/>
    <s v="United States"/>
    <s v="Grand Prairie"/>
    <s v="Texas"/>
    <n v="75051"/>
    <s v="Central"/>
    <s v="OFF-EN-10001028"/>
    <s v="Office Supplies"/>
    <s v="Envelopes"/>
    <s v="Staples"/>
    <n v="28.752000000000002"/>
    <n v="3"/>
    <n v="0.2"/>
    <n v="9.3443999999999985"/>
  </r>
  <r>
    <n v="3938"/>
    <s v="CA-2012-118955"/>
    <x v="382"/>
    <d v="2012-06-20T00:00:00"/>
    <s v="Standard Class"/>
    <x v="721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2-118955"/>
    <x v="382"/>
    <d v="2012-06-20T00:00:00"/>
    <s v="Standard Class"/>
    <x v="721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3-143448"/>
    <x v="107"/>
    <d v="2013-12-11T00:00:00"/>
    <s v="Same Day"/>
    <x v="708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4-117863"/>
    <x v="796"/>
    <d v="2014-05-24T00:00:00"/>
    <s v="Standard Class"/>
    <x v="358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4-117863"/>
    <x v="796"/>
    <d v="2014-05-24T00:00:00"/>
    <s v="Standard Class"/>
    <x v="358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4-160458"/>
    <x v="837"/>
    <d v="2014-05-30T00:00:00"/>
    <s v="Second Class"/>
    <x v="13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3-142685"/>
    <x v="661"/>
    <d v="2013-07-01T00:00:00"/>
    <s v="Standard Class"/>
    <x v="726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3-133144"/>
    <x v="458"/>
    <d v="2013-05-22T00:00:00"/>
    <s v="Second Class"/>
    <x v="157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4-167871"/>
    <x v="551"/>
    <d v="2014-11-24T00:00:00"/>
    <s v="Standard Class"/>
    <x v="578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4-167871"/>
    <x v="551"/>
    <d v="2014-11-24T00:00:00"/>
    <s v="Standard Class"/>
    <x v="578"/>
    <s v="Art Ferguson"/>
    <s v="Consumer"/>
    <s v="United States"/>
    <s v="Homestead"/>
    <s v="Florida"/>
    <n v="33030"/>
    <s v="South"/>
    <s v="OFF-SU-10001225"/>
    <s v="Office Supplies"/>
    <s v="Supplies"/>
    <s v="Staples"/>
    <n v="2.9440000000000004"/>
    <n v="1"/>
    <n v="0.2"/>
    <n v="-0.66240000000000021"/>
  </r>
  <r>
    <n v="3948"/>
    <s v="CA-2013-119963"/>
    <x v="741"/>
    <d v="2013-11-23T00:00:00"/>
    <s v="Standard Class"/>
    <x v="17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3-119963"/>
    <x v="741"/>
    <d v="2013-11-23T00:00:00"/>
    <s v="Standard Class"/>
    <x v="17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3-119963"/>
    <x v="741"/>
    <d v="2013-11-23T00:00:00"/>
    <s v="Standard Class"/>
    <x v="17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3-119963"/>
    <x v="741"/>
    <d v="2013-11-23T00:00:00"/>
    <s v="Standard Class"/>
    <x v="17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1-121167"/>
    <x v="683"/>
    <d v="2011-11-30T00:00:00"/>
    <s v="Second Class"/>
    <x v="373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3-151862"/>
    <x v="398"/>
    <d v="2013-03-09T00:00:00"/>
    <s v="Standard Class"/>
    <x v="21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4-152961"/>
    <x v="787"/>
    <d v="2014-01-20T00:00:00"/>
    <s v="Standard Class"/>
    <x v="183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1-133228"/>
    <x v="527"/>
    <d v="2011-04-09T00:00:00"/>
    <s v="Standard Class"/>
    <x v="384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1-133228"/>
    <x v="527"/>
    <d v="2011-04-09T00:00:00"/>
    <s v="Standard Class"/>
    <x v="384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3-114951"/>
    <x v="190"/>
    <d v="2013-07-04T00:00:00"/>
    <s v="Standard Class"/>
    <x v="35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3-156573"/>
    <x v="211"/>
    <d v="2013-06-03T00:00:00"/>
    <s v="Standard Class"/>
    <x v="181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3-156573"/>
    <x v="211"/>
    <d v="2013-06-03T00:00:00"/>
    <s v="Standard Class"/>
    <x v="181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3-156573"/>
    <x v="211"/>
    <d v="2013-06-03T00:00:00"/>
    <s v="Standard Class"/>
    <x v="181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2-113901"/>
    <x v="324"/>
    <d v="2012-10-24T00:00:00"/>
    <s v="Standard Class"/>
    <x v="468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2-113901"/>
    <x v="324"/>
    <d v="2012-10-24T00:00:00"/>
    <s v="Standard Class"/>
    <x v="468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4-134838"/>
    <x v="600"/>
    <d v="2014-02-21T00:00:00"/>
    <s v="First Class"/>
    <x v="52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4-134838"/>
    <x v="600"/>
    <d v="2014-02-21T00:00:00"/>
    <s v="First Class"/>
    <x v="52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3-120257"/>
    <x v="897"/>
    <d v="2013-09-29T00:00:00"/>
    <s v="Standard Class"/>
    <x v="617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1-164910"/>
    <x v="607"/>
    <d v="2011-11-17T00:00:00"/>
    <s v="Second Class"/>
    <x v="664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3-149902"/>
    <x v="178"/>
    <d v="2013-04-07T00:00:00"/>
    <s v="Standard Class"/>
    <x v="386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3-146010"/>
    <x v="244"/>
    <d v="2013-05-24T00:00:00"/>
    <s v="First Class"/>
    <x v="258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2-163685"/>
    <x v="932"/>
    <d v="2012-06-05T00:00:00"/>
    <s v="Standard Class"/>
    <x v="722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2-163685"/>
    <x v="932"/>
    <d v="2012-06-05T00:00:00"/>
    <s v="Standard Class"/>
    <x v="722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1-135090"/>
    <x v="754"/>
    <d v="2011-11-26T00:00:00"/>
    <s v="Standard Class"/>
    <x v="727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2-132374"/>
    <x v="933"/>
    <d v="2012-02-24T00:00:00"/>
    <s v="Second Class"/>
    <x v="390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3-167556"/>
    <x v="892"/>
    <d v="2013-04-03T00:00:00"/>
    <s v="Standard Class"/>
    <x v="49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3-167556"/>
    <x v="892"/>
    <d v="2013-04-03T00:00:00"/>
    <s v="Standard Class"/>
    <x v="49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3-167556"/>
    <x v="892"/>
    <d v="2013-04-03T00:00:00"/>
    <s v="Standard Class"/>
    <x v="49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3-167556"/>
    <x v="892"/>
    <d v="2013-04-03T00:00:00"/>
    <s v="Standard Class"/>
    <x v="49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3-116400"/>
    <x v="332"/>
    <d v="2013-10-25T00:00:00"/>
    <s v="First Class"/>
    <x v="518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4-101308"/>
    <x v="280"/>
    <d v="2014-10-08T00:00:00"/>
    <s v="Standard Class"/>
    <x v="435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4-101308"/>
    <x v="280"/>
    <d v="2014-10-08T00:00:00"/>
    <s v="Standard Class"/>
    <x v="435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1-114517"/>
    <x v="851"/>
    <d v="2011-12-27T00:00:00"/>
    <s v="Standard Class"/>
    <x v="260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1-114517"/>
    <x v="851"/>
    <d v="2011-12-27T00:00:00"/>
    <s v="Standard Class"/>
    <x v="260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4-119564"/>
    <x v="934"/>
    <d v="2014-12-21T00:00:00"/>
    <s v="Standard Class"/>
    <x v="484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3-135265"/>
    <x v="274"/>
    <d v="2013-07-10T00:00:00"/>
    <s v="Second Class"/>
    <x v="666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3-135265"/>
    <x v="274"/>
    <d v="2013-07-10T00:00:00"/>
    <s v="Second Class"/>
    <x v="666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3-135265"/>
    <x v="274"/>
    <d v="2013-07-10T00:00:00"/>
    <s v="Second Class"/>
    <x v="666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3-108735"/>
    <x v="764"/>
    <d v="2013-04-22T00:00:00"/>
    <s v="Standard Class"/>
    <x v="341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4-112333"/>
    <x v="798"/>
    <d v="2014-04-15T00:00:00"/>
    <s v="Standard Class"/>
    <x v="580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4-112333"/>
    <x v="798"/>
    <d v="2014-04-15T00:00:00"/>
    <s v="Standard Class"/>
    <x v="580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3-159415"/>
    <x v="764"/>
    <d v="2013-04-23T00:00:00"/>
    <s v="Standard Class"/>
    <x v="728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1-122588"/>
    <x v="641"/>
    <d v="2011-11-27T00:00:00"/>
    <s v="Second Class"/>
    <x v="481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1-137589"/>
    <x v="935"/>
    <d v="2011-11-08T00:00:00"/>
    <s v="Standard Class"/>
    <x v="474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2-161998"/>
    <x v="489"/>
    <d v="2012-05-05T00:00:00"/>
    <s v="Standard Class"/>
    <x v="106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2-161998"/>
    <x v="489"/>
    <d v="2012-05-05T00:00:00"/>
    <s v="Standard Class"/>
    <x v="106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2-161998"/>
    <x v="489"/>
    <d v="2012-05-05T00:00:00"/>
    <s v="Standard Class"/>
    <x v="106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2-105627"/>
    <x v="936"/>
    <d v="2012-03-12T00:00:00"/>
    <s v="Standard Class"/>
    <x v="729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2-105627"/>
    <x v="936"/>
    <d v="2012-03-12T00:00:00"/>
    <s v="Standard Class"/>
    <x v="729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2-105627"/>
    <x v="936"/>
    <d v="2012-03-12T00:00:00"/>
    <s v="Standard Class"/>
    <x v="729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2-105627"/>
    <x v="936"/>
    <d v="2012-03-12T00:00:00"/>
    <s v="Standard Class"/>
    <x v="729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2-105627"/>
    <x v="936"/>
    <d v="2012-03-12T00:00:00"/>
    <s v="Standard Class"/>
    <x v="729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2-149629"/>
    <x v="789"/>
    <d v="2012-07-20T00:00:00"/>
    <s v="Second Class"/>
    <x v="172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1-116834"/>
    <x v="856"/>
    <d v="2011-10-16T00:00:00"/>
    <s v="Standard Class"/>
    <x v="656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1-116834"/>
    <x v="856"/>
    <d v="2011-10-16T00:00:00"/>
    <s v="Standard Class"/>
    <x v="656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3-145730"/>
    <x v="840"/>
    <d v="2013-03-09T00:00:00"/>
    <s v="Standard Class"/>
    <x v="417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3-145730"/>
    <x v="840"/>
    <d v="2013-03-09T00:00:00"/>
    <s v="Standard Class"/>
    <x v="417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3-145730"/>
    <x v="840"/>
    <d v="2013-03-09T00:00:00"/>
    <s v="Standard Class"/>
    <x v="417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2-168732"/>
    <x v="895"/>
    <d v="2012-12-16T00:00:00"/>
    <s v="Standard Class"/>
    <x v="730"/>
    <s v="Khloe Miller"/>
    <s v="Consumer"/>
    <s v="United States"/>
    <s v="Roswell"/>
    <s v="Georgia"/>
    <n v="30076"/>
    <s v="South"/>
    <s v="OFF-AR-10003087"/>
    <s v="Office Supplies"/>
    <s v="Art"/>
    <s v="Staples"/>
    <n v="1.78"/>
    <n v="1"/>
    <n v="0"/>
    <n v="0.49839999999999995"/>
  </r>
  <r>
    <n v="4007"/>
    <s v="US-2012-168732"/>
    <x v="895"/>
    <d v="2012-12-16T00:00:00"/>
    <s v="Standard Class"/>
    <x v="73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2-168732"/>
    <x v="895"/>
    <d v="2012-12-16T00:00:00"/>
    <s v="Standard Class"/>
    <x v="73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2-107468"/>
    <x v="217"/>
    <d v="2012-12-22T00:00:00"/>
    <s v="Standard Class"/>
    <x v="149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4-144463"/>
    <x v="314"/>
    <d v="2014-01-06T00:00:00"/>
    <s v="Standard Class"/>
    <x v="56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4-100811"/>
    <x v="610"/>
    <d v="2014-11-25T00:00:00"/>
    <s v="First Class"/>
    <x v="693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4-100811"/>
    <x v="610"/>
    <d v="2014-11-25T00:00:00"/>
    <s v="First Class"/>
    <x v="693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2-153612"/>
    <x v="937"/>
    <d v="2012-12-27T00:00:00"/>
    <s v="Standard Class"/>
    <x v="457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2-165624"/>
    <x v="841"/>
    <d v="2012-08-28T00:00:00"/>
    <s v="Standard Class"/>
    <x v="651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2-165624"/>
    <x v="841"/>
    <d v="2012-08-28T00:00:00"/>
    <s v="Standard Class"/>
    <x v="651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2-165624"/>
    <x v="841"/>
    <d v="2012-08-28T00:00:00"/>
    <s v="Standard Class"/>
    <x v="651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2-165624"/>
    <x v="841"/>
    <d v="2012-08-28T00:00:00"/>
    <s v="Standard Class"/>
    <x v="651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2-165624"/>
    <x v="841"/>
    <d v="2012-08-28T00:00:00"/>
    <s v="Standard Class"/>
    <x v="651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2-165624"/>
    <x v="841"/>
    <d v="2012-08-28T00:00:00"/>
    <s v="Standard Class"/>
    <x v="651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2-165624"/>
    <x v="841"/>
    <d v="2012-08-28T00:00:00"/>
    <s v="Standard Class"/>
    <x v="651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1-154963"/>
    <x v="169"/>
    <d v="2011-06-27T00:00:00"/>
    <s v="Standard Class"/>
    <x v="731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1-154963"/>
    <x v="169"/>
    <d v="2011-06-27T00:00:00"/>
    <s v="Standard Class"/>
    <x v="731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1-154963"/>
    <x v="169"/>
    <d v="2011-06-27T00:00:00"/>
    <s v="Standard Class"/>
    <x v="731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4-130764"/>
    <x v="855"/>
    <d v="2014-10-29T00:00:00"/>
    <s v="First Class"/>
    <x v="70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4-130764"/>
    <x v="855"/>
    <d v="2014-10-29T00:00:00"/>
    <s v="First Class"/>
    <x v="70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4-139311"/>
    <x v="938"/>
    <d v="2014-08-14T00:00:00"/>
    <s v="First Class"/>
    <x v="24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4-139311"/>
    <x v="938"/>
    <d v="2014-08-14T00:00:00"/>
    <s v="First Class"/>
    <x v="24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4-139311"/>
    <x v="938"/>
    <d v="2014-08-14T00:00:00"/>
    <s v="First Class"/>
    <x v="24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4-139311"/>
    <x v="938"/>
    <d v="2014-08-14T00:00:00"/>
    <s v="First Class"/>
    <x v="24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4-124296"/>
    <x v="165"/>
    <d v="2014-12-29T00:00:00"/>
    <s v="Standard Class"/>
    <x v="394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4-124296"/>
    <x v="165"/>
    <d v="2014-12-29T00:00:00"/>
    <s v="Standard Class"/>
    <x v="394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3-169957"/>
    <x v="182"/>
    <d v="2013-10-01T00:00:00"/>
    <s v="Standard Class"/>
    <x v="17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3-169957"/>
    <x v="182"/>
    <d v="2013-10-01T00:00:00"/>
    <s v="Standard Class"/>
    <x v="17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3-169957"/>
    <x v="182"/>
    <d v="2013-10-01T00:00:00"/>
    <s v="Standard Class"/>
    <x v="17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3-108777"/>
    <x v="939"/>
    <d v="2013-12-13T00:00:00"/>
    <s v="Same Day"/>
    <x v="487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3-108777"/>
    <x v="939"/>
    <d v="2013-12-13T00:00:00"/>
    <s v="Same Day"/>
    <x v="487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2-148859"/>
    <x v="75"/>
    <d v="2013-01-01T00:00:00"/>
    <s v="Standard Class"/>
    <x v="651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1-110786"/>
    <x v="282"/>
    <d v="2012-01-02T00:00:00"/>
    <s v="Standard Class"/>
    <x v="2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1-110786"/>
    <x v="282"/>
    <d v="2012-01-02T00:00:00"/>
    <s v="Standard Class"/>
    <x v="2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1-110786"/>
    <x v="282"/>
    <d v="2012-01-02T00:00:00"/>
    <s v="Standard Class"/>
    <x v="2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1-110786"/>
    <x v="282"/>
    <d v="2012-01-02T00:00:00"/>
    <s v="Standard Class"/>
    <x v="2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1-110786"/>
    <x v="282"/>
    <d v="2012-01-02T00:00:00"/>
    <s v="Standard Class"/>
    <x v="2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1-110786"/>
    <x v="282"/>
    <d v="2012-01-02T00:00:00"/>
    <s v="Standard Class"/>
    <x v="2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1-110786"/>
    <x v="282"/>
    <d v="2012-01-02T00:00:00"/>
    <s v="Standard Class"/>
    <x v="2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2-137750"/>
    <x v="608"/>
    <d v="2012-06-30T00:00:00"/>
    <s v="Standard Class"/>
    <x v="53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2-136378"/>
    <x v="788"/>
    <d v="2012-04-07T00:00:00"/>
    <s v="Standard Class"/>
    <x v="688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4-100356"/>
    <x v="208"/>
    <d v="2014-10-26T00:00:00"/>
    <s v="Standard Class"/>
    <x v="727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2-166520"/>
    <x v="747"/>
    <d v="2012-07-19T00:00:00"/>
    <s v="First Class"/>
    <x v="722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2-166520"/>
    <x v="747"/>
    <d v="2012-07-19T00:00:00"/>
    <s v="First Class"/>
    <x v="722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4-136350"/>
    <x v="92"/>
    <d v="2014-06-27T00:00:00"/>
    <s v="Second Class"/>
    <x v="654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4-136350"/>
    <x v="92"/>
    <d v="2014-06-27T00:00:00"/>
    <s v="Second Class"/>
    <x v="654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1-122931"/>
    <x v="411"/>
    <d v="2011-10-03T00:00:00"/>
    <s v="Standard Class"/>
    <x v="416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1-122931"/>
    <x v="411"/>
    <d v="2011-10-03T00:00:00"/>
    <s v="Standard Class"/>
    <x v="416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1-122931"/>
    <x v="411"/>
    <d v="2011-10-03T00:00:00"/>
    <s v="Standard Class"/>
    <x v="416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1-122931"/>
    <x v="411"/>
    <d v="2011-10-03T00:00:00"/>
    <s v="Standard Class"/>
    <x v="416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1-122931"/>
    <x v="411"/>
    <d v="2011-10-03T00:00:00"/>
    <s v="Standard Class"/>
    <x v="416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1-122931"/>
    <x v="411"/>
    <d v="2011-10-03T00:00:00"/>
    <s v="Standard Class"/>
    <x v="416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1-163034"/>
    <x v="156"/>
    <d v="2011-11-28T00:00:00"/>
    <s v="Standard Class"/>
    <x v="213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2-124058"/>
    <x v="312"/>
    <d v="2012-11-24T00:00:00"/>
    <s v="Standard Class"/>
    <x v="62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2-124058"/>
    <x v="312"/>
    <d v="2012-11-24T00:00:00"/>
    <s v="Standard Class"/>
    <x v="62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3-129196"/>
    <x v="474"/>
    <d v="2013-11-08T00:00:00"/>
    <s v="Standard Class"/>
    <x v="190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2-138716"/>
    <x v="14"/>
    <d v="2012-09-20T00:00:00"/>
    <s v="First Class"/>
    <x v="688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3-122182"/>
    <x v="612"/>
    <d v="2013-03-15T00:00:00"/>
    <s v="Standard Class"/>
    <x v="42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1-130358"/>
    <x v="670"/>
    <d v="2011-06-26T00:00:00"/>
    <s v="First Class"/>
    <x v="658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1-130358"/>
    <x v="670"/>
    <d v="2011-06-26T00:00:00"/>
    <s v="First Class"/>
    <x v="658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1-102673"/>
    <x v="301"/>
    <d v="2011-11-05T00:00:00"/>
    <s v="Standard Class"/>
    <x v="175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1-102673"/>
    <x v="301"/>
    <d v="2011-11-05T00:00:00"/>
    <s v="Standard Class"/>
    <x v="175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1-102673"/>
    <x v="301"/>
    <d v="2011-11-05T00:00:00"/>
    <s v="Standard Class"/>
    <x v="175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1-102673"/>
    <x v="301"/>
    <d v="2011-11-05T00:00:00"/>
    <s v="Standard Class"/>
    <x v="175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3-145303"/>
    <x v="770"/>
    <d v="2013-09-01T00:00:00"/>
    <s v="First Class"/>
    <x v="599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3-145303"/>
    <x v="770"/>
    <d v="2013-09-01T00:00:00"/>
    <s v="First Class"/>
    <x v="599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3-145303"/>
    <x v="770"/>
    <d v="2013-09-01T00:00:00"/>
    <s v="First Class"/>
    <x v="599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2-156104"/>
    <x v="401"/>
    <d v="2012-12-08T00:00:00"/>
    <s v="Second Class"/>
    <x v="472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2-164308"/>
    <x v="496"/>
    <d v="2012-09-27T00:00:00"/>
    <s v="First Class"/>
    <x v="649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4-108112"/>
    <x v="940"/>
    <d v="2014-11-21T00:00:00"/>
    <s v="Standard Class"/>
    <x v="729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4-108112"/>
    <x v="940"/>
    <d v="2014-11-21T00:00:00"/>
    <s v="Standard Class"/>
    <x v="729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2-100685"/>
    <x v="546"/>
    <d v="2012-12-21T00:00:00"/>
    <s v="Second Class"/>
    <x v="416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2-100685"/>
    <x v="546"/>
    <d v="2012-12-21T00:00:00"/>
    <s v="Second Class"/>
    <x v="416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2-100685"/>
    <x v="546"/>
    <d v="2012-12-21T00:00:00"/>
    <s v="Second Class"/>
    <x v="416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2-165414"/>
    <x v="379"/>
    <d v="2012-12-24T00:00:00"/>
    <s v="First Class"/>
    <x v="201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3-140417"/>
    <x v="477"/>
    <d v="2013-09-30T00:00:00"/>
    <s v="Standard Class"/>
    <x v="722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3-140417"/>
    <x v="477"/>
    <d v="2013-09-30T00:00:00"/>
    <s v="Standard Class"/>
    <x v="722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4-151316"/>
    <x v="92"/>
    <d v="2014-07-01T00:00:00"/>
    <s v="Standard Class"/>
    <x v="637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4-151316"/>
    <x v="92"/>
    <d v="2014-07-01T00:00:00"/>
    <s v="Standard Class"/>
    <x v="637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4-163692"/>
    <x v="210"/>
    <d v="2014-09-10T00:00:00"/>
    <s v="First Class"/>
    <x v="656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3-111913"/>
    <x v="578"/>
    <d v="2013-08-07T00:00:00"/>
    <s v="Second Class"/>
    <x v="18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3-111913"/>
    <x v="578"/>
    <d v="2013-08-07T00:00:00"/>
    <s v="Second Class"/>
    <x v="18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3-111913"/>
    <x v="578"/>
    <d v="2013-08-07T00:00:00"/>
    <s v="Second Class"/>
    <x v="18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1-156559"/>
    <x v="710"/>
    <d v="2011-08-26T00:00:00"/>
    <s v="Standard Class"/>
    <x v="23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3-161473"/>
    <x v="178"/>
    <d v="2013-04-06T00:00:00"/>
    <s v="Standard Class"/>
    <x v="533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3-161473"/>
    <x v="178"/>
    <d v="2013-04-06T00:00:00"/>
    <s v="Standard Class"/>
    <x v="533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3-161473"/>
    <x v="178"/>
    <d v="2013-04-06T00:00:00"/>
    <s v="Standard Class"/>
    <x v="533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4-166576"/>
    <x v="941"/>
    <d v="2014-05-19T00:00:00"/>
    <s v="First Class"/>
    <x v="622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2-102491"/>
    <x v="252"/>
    <d v="2012-08-28T00:00:00"/>
    <s v="Standard Class"/>
    <x v="147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2-102491"/>
    <x v="252"/>
    <d v="2012-08-28T00:00:00"/>
    <s v="Standard Class"/>
    <x v="147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2-102491"/>
    <x v="252"/>
    <d v="2012-08-28T00:00:00"/>
    <s v="Standard Class"/>
    <x v="147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1-116904"/>
    <x v="865"/>
    <d v="2011-09-28T00:00:00"/>
    <s v="Standard Class"/>
    <x v="183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1-116904"/>
    <x v="865"/>
    <d v="2011-09-28T00:00:00"/>
    <s v="Standard Class"/>
    <x v="183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1-116904"/>
    <x v="865"/>
    <d v="2011-09-28T00:00:00"/>
    <s v="Standard Class"/>
    <x v="183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1-116904"/>
    <x v="865"/>
    <d v="2011-09-28T00:00:00"/>
    <s v="Standard Class"/>
    <x v="183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4-102288"/>
    <x v="249"/>
    <d v="2014-06-24T00:00:00"/>
    <s v="Standard Class"/>
    <x v="233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4-102288"/>
    <x v="249"/>
    <d v="2014-06-24T00:00:00"/>
    <s v="Standard Class"/>
    <x v="233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4-102288"/>
    <x v="249"/>
    <d v="2014-06-24T00:00:00"/>
    <s v="Standard Class"/>
    <x v="233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4-137456"/>
    <x v="202"/>
    <d v="2014-12-22T00:00:00"/>
    <s v="Same Day"/>
    <x v="46"/>
    <s v="Rick Bensley"/>
    <s v="Home Office"/>
    <s v="United States"/>
    <s v="Fremont"/>
    <s v="Nebraska"/>
    <n v="68025"/>
    <s v="Central"/>
    <s v="FUR-FU-10001940"/>
    <s v="Furniture"/>
    <s v="Furnishings"/>
    <s v="Staples"/>
    <n v="15.92"/>
    <n v="2"/>
    <n v="0"/>
    <n v="7.0048000000000012"/>
  </r>
  <r>
    <n v="4105"/>
    <s v="US-2014-155999"/>
    <x v="783"/>
    <d v="2014-08-14T00:00:00"/>
    <s v="Standard Class"/>
    <x v="271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4-155999"/>
    <x v="783"/>
    <d v="2014-08-14T00:00:00"/>
    <s v="Standard Class"/>
    <x v="271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3-148334"/>
    <x v="250"/>
    <d v="2013-08-27T00:00:00"/>
    <s v="Standard Class"/>
    <x v="732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2-105599"/>
    <x v="67"/>
    <d v="2012-09-07T00:00:00"/>
    <s v="Same Day"/>
    <x v="507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2-105599"/>
    <x v="67"/>
    <d v="2012-09-07T00:00:00"/>
    <s v="Same Day"/>
    <x v="507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2-153717"/>
    <x v="707"/>
    <d v="2013-01-01T00:00:00"/>
    <s v="Standard Class"/>
    <x v="393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2-153717"/>
    <x v="707"/>
    <d v="2013-01-01T00:00:00"/>
    <s v="Standard Class"/>
    <x v="393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2-153717"/>
    <x v="707"/>
    <d v="2013-01-01T00:00:00"/>
    <s v="Standard Class"/>
    <x v="393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2-153717"/>
    <x v="707"/>
    <d v="2013-01-01T00:00:00"/>
    <s v="Standard Class"/>
    <x v="393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2-116687"/>
    <x v="942"/>
    <d v="2012-05-07T00:00:00"/>
    <s v="Standard Class"/>
    <x v="544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2-116687"/>
    <x v="942"/>
    <d v="2012-05-07T00:00:00"/>
    <s v="Standard Class"/>
    <x v="544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3-163573"/>
    <x v="390"/>
    <d v="2013-11-28T00:00:00"/>
    <s v="First Class"/>
    <x v="549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2-153416"/>
    <x v="27"/>
    <d v="2012-11-29T00:00:00"/>
    <s v="Standard Class"/>
    <x v="358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2-153416"/>
    <x v="27"/>
    <d v="2012-11-29T00:00:00"/>
    <s v="Standard Class"/>
    <x v="358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2-153416"/>
    <x v="27"/>
    <d v="2012-11-29T00:00:00"/>
    <s v="Standard Class"/>
    <x v="358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2-153416"/>
    <x v="27"/>
    <d v="2012-11-29T00:00:00"/>
    <s v="Standard Class"/>
    <x v="358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4-117394"/>
    <x v="507"/>
    <d v="2014-09-11T00:00:00"/>
    <s v="Standard Class"/>
    <x v="462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4-133823"/>
    <x v="943"/>
    <d v="2014-05-13T00:00:00"/>
    <s v="Same Day"/>
    <x v="221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4-133823"/>
    <x v="943"/>
    <d v="2014-05-13T00:00:00"/>
    <s v="Same Day"/>
    <x v="221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4-133823"/>
    <x v="943"/>
    <d v="2014-05-13T00:00:00"/>
    <s v="Same Day"/>
    <x v="221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1-127523"/>
    <x v="218"/>
    <d v="2011-05-18T00:00:00"/>
    <s v="Standard Class"/>
    <x v="410"/>
    <s v="Brooke Gillingham"/>
    <s v="Corporate"/>
    <s v="United States"/>
    <s v="Watertown"/>
    <s v="New York"/>
    <n v="13601"/>
    <s v="East"/>
    <s v="OFF-AP-10004249"/>
    <s v="Office Supplies"/>
    <s v="Appliances"/>
    <s v="Staples"/>
    <n v="35.910000000000004"/>
    <n v="3"/>
    <n v="0"/>
    <n v="9.6956999999999987"/>
  </r>
  <r>
    <n v="4126"/>
    <s v="CA-2014-123239"/>
    <x v="944"/>
    <d v="2014-08-01T00:00:00"/>
    <s v="Second Class"/>
    <x v="207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4-156769"/>
    <x v="636"/>
    <d v="2014-05-10T00:00:00"/>
    <s v="First Class"/>
    <x v="47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1-127299"/>
    <x v="111"/>
    <d v="2011-09-24T00:00:00"/>
    <s v="Standard Class"/>
    <x v="252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1-127299"/>
    <x v="111"/>
    <d v="2011-09-24T00:00:00"/>
    <s v="Standard Class"/>
    <x v="252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2-121272"/>
    <x v="368"/>
    <d v="2012-04-04T00:00:00"/>
    <s v="Standard Class"/>
    <x v="157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1-115336"/>
    <x v="728"/>
    <d v="2011-11-25T00:00:00"/>
    <s v="Standard Class"/>
    <x v="448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2-111703"/>
    <x v="740"/>
    <d v="2012-07-09T00:00:00"/>
    <s v="Standard Class"/>
    <x v="41"/>
    <s v="Karl Braun"/>
    <s v="Consumer"/>
    <s v="United States"/>
    <s v="Hollywood"/>
    <s v="Florida"/>
    <n v="33021"/>
    <s v="South"/>
    <s v="OFF-PA-10000349"/>
    <s v="Office Supplies"/>
    <s v="Paper"/>
    <s v="Staples"/>
    <n v="11.952000000000002"/>
    <n v="3"/>
    <n v="0.2"/>
    <n v="4.0338000000000003"/>
  </r>
  <r>
    <n v="4133"/>
    <s v="CA-2012-111703"/>
    <x v="740"/>
    <d v="2012-07-09T00:00:00"/>
    <s v="Standard Class"/>
    <x v="41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1-128839"/>
    <x v="78"/>
    <d v="2011-09-13T00:00:00"/>
    <s v="Standard Class"/>
    <x v="74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1-128839"/>
    <x v="78"/>
    <d v="2011-09-13T00:00:00"/>
    <s v="Standard Class"/>
    <x v="74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4-105914"/>
    <x v="280"/>
    <d v="2014-10-09T00:00:00"/>
    <s v="Standard Class"/>
    <x v="391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4-105914"/>
    <x v="280"/>
    <d v="2014-10-09T00:00:00"/>
    <s v="Standard Class"/>
    <x v="391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4-110926"/>
    <x v="123"/>
    <d v="2014-11-24T00:00:00"/>
    <s v="Standard Class"/>
    <x v="732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3-117226"/>
    <x v="945"/>
    <d v="2014-01-02T00:00:00"/>
    <s v="First Class"/>
    <x v="470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4-127313"/>
    <x v="96"/>
    <d v="2014-12-05T00:00:00"/>
    <s v="First Class"/>
    <x v="267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4-127313"/>
    <x v="96"/>
    <d v="2014-12-05T00:00:00"/>
    <s v="First Class"/>
    <x v="267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3-136287"/>
    <x v="900"/>
    <d v="2013-06-18T00:00:00"/>
    <s v="Standard Class"/>
    <x v="196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1-107699"/>
    <x v="946"/>
    <d v="2011-05-23T00:00:00"/>
    <s v="Standard Class"/>
    <x v="581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4-112725"/>
    <x v="289"/>
    <d v="2014-02-07T00:00:00"/>
    <s v="Standard Class"/>
    <x v="258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4-112725"/>
    <x v="289"/>
    <d v="2014-02-07T00:00:00"/>
    <s v="Standard Class"/>
    <x v="258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4-112725"/>
    <x v="289"/>
    <d v="2014-02-07T00:00:00"/>
    <s v="Standard Class"/>
    <x v="258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2-136196"/>
    <x v="109"/>
    <d v="2012-12-04T00:00:00"/>
    <s v="Standard Class"/>
    <x v="599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4-106068"/>
    <x v="436"/>
    <d v="2014-10-29T00:00:00"/>
    <s v="Standard Class"/>
    <x v="713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4-106068"/>
    <x v="436"/>
    <d v="2014-10-29T00:00:00"/>
    <s v="Standard Class"/>
    <x v="713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4-106068"/>
    <x v="436"/>
    <d v="2014-10-29T00:00:00"/>
    <s v="Standard Class"/>
    <x v="713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4-106068"/>
    <x v="436"/>
    <d v="2014-10-29T00:00:00"/>
    <s v="Standard Class"/>
    <x v="713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4-100160"/>
    <x v="210"/>
    <d v="2014-09-12T00:00:00"/>
    <s v="Standard Class"/>
    <x v="90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4-100160"/>
    <x v="210"/>
    <d v="2014-09-12T00:00:00"/>
    <s v="Standard Class"/>
    <x v="90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4-100160"/>
    <x v="210"/>
    <d v="2014-09-12T00:00:00"/>
    <s v="Standard Class"/>
    <x v="90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3-139689"/>
    <x v="723"/>
    <d v="2014-01-04T00:00:00"/>
    <s v="Standard Class"/>
    <x v="172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3-139689"/>
    <x v="723"/>
    <d v="2014-01-04T00:00:00"/>
    <s v="Standard Class"/>
    <x v="172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2-101091"/>
    <x v="901"/>
    <d v="2012-12-09T00:00:00"/>
    <s v="Second Class"/>
    <x v="573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2-101091"/>
    <x v="901"/>
    <d v="2012-12-09T00:00:00"/>
    <s v="Second Class"/>
    <x v="573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1-126907"/>
    <x v="301"/>
    <d v="2011-11-08T00:00:00"/>
    <s v="Standard Class"/>
    <x v="416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3-164588"/>
    <x v="947"/>
    <d v="2013-04-24T00:00:00"/>
    <s v="Standard Class"/>
    <x v="27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4-115546"/>
    <x v="304"/>
    <d v="2014-05-19T00:00:00"/>
    <s v="Standard Class"/>
    <x v="733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4-115546"/>
    <x v="304"/>
    <d v="2014-05-19T00:00:00"/>
    <s v="Standard Class"/>
    <x v="733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2-163587"/>
    <x v="948"/>
    <d v="2012-03-18T00:00:00"/>
    <s v="Standard Class"/>
    <x v="212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2-163587"/>
    <x v="948"/>
    <d v="2012-03-18T00:00:00"/>
    <s v="Standard Class"/>
    <x v="212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4-106131"/>
    <x v="424"/>
    <d v="2014-01-17T00:00:00"/>
    <s v="First Class"/>
    <x v="734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4-106131"/>
    <x v="424"/>
    <d v="2014-01-17T00:00:00"/>
    <s v="First Class"/>
    <x v="734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2-160213"/>
    <x v="936"/>
    <d v="2012-03-13T00:00:00"/>
    <s v="Standard Class"/>
    <x v="25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1-157924"/>
    <x v="856"/>
    <d v="2011-10-13T00:00:00"/>
    <s v="First Class"/>
    <x v="66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1-157924"/>
    <x v="856"/>
    <d v="2011-10-13T00:00:00"/>
    <s v="First Class"/>
    <x v="66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2-100216"/>
    <x v="657"/>
    <d v="2012-04-14T00:00:00"/>
    <s v="First Class"/>
    <x v="707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2-100216"/>
    <x v="657"/>
    <d v="2012-04-14T00:00:00"/>
    <s v="First Class"/>
    <x v="707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4-100601"/>
    <x v="673"/>
    <d v="2014-11-21T00:00:00"/>
    <s v="Standard Class"/>
    <x v="271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3-152163"/>
    <x v="949"/>
    <d v="2013-07-02T00:00:00"/>
    <s v="Same Day"/>
    <x v="282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3-152163"/>
    <x v="949"/>
    <d v="2013-07-02T00:00:00"/>
    <s v="Same Day"/>
    <x v="282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3-152163"/>
    <x v="949"/>
    <d v="2013-07-02T00:00:00"/>
    <s v="Same Day"/>
    <x v="282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2-154340"/>
    <x v="239"/>
    <d v="2012-11-30T00:00:00"/>
    <s v="First Class"/>
    <x v="73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1-128846"/>
    <x v="884"/>
    <d v="2011-04-12T00:00:00"/>
    <s v="Standard Class"/>
    <x v="276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1-128846"/>
    <x v="884"/>
    <d v="2011-04-12T00:00:00"/>
    <s v="Standard Class"/>
    <x v="276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3-148593"/>
    <x v="950"/>
    <d v="2013-06-19T00:00:00"/>
    <s v="Second Class"/>
    <x v="217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4-119039"/>
    <x v="904"/>
    <d v="2014-03-11T00:00:00"/>
    <s v="Standard Class"/>
    <x v="408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4-128426"/>
    <x v="566"/>
    <d v="2014-10-12T00:00:00"/>
    <s v="Standard Class"/>
    <x v="30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4-136868"/>
    <x v="833"/>
    <d v="2014-10-13T00:00:00"/>
    <s v="Standard Class"/>
    <x v="736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4-136868"/>
    <x v="833"/>
    <d v="2014-10-13T00:00:00"/>
    <s v="Standard Class"/>
    <x v="736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4-136868"/>
    <x v="833"/>
    <d v="2014-10-13T00:00:00"/>
    <s v="Standard Class"/>
    <x v="736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3-143749"/>
    <x v="5"/>
    <d v="2013-12-08T00:00:00"/>
    <s v="First Class"/>
    <x v="636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3-111493"/>
    <x v="147"/>
    <d v="2013-10-23T00:00:00"/>
    <s v="First Class"/>
    <x v="38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4-112536"/>
    <x v="796"/>
    <d v="2014-05-24T00:00:00"/>
    <s v="Standard Class"/>
    <x v="737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4-112536"/>
    <x v="796"/>
    <d v="2014-05-24T00:00:00"/>
    <s v="Standard Class"/>
    <x v="737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4-112536"/>
    <x v="796"/>
    <d v="2014-05-24T00:00:00"/>
    <s v="Standard Class"/>
    <x v="737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3-157714"/>
    <x v="182"/>
    <d v="2013-10-02T00:00:00"/>
    <s v="Second Class"/>
    <x v="728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4-166709"/>
    <x v="701"/>
    <d v="2014-11-23T00:00:00"/>
    <s v="Standard Class"/>
    <x v="332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2-129392"/>
    <x v="951"/>
    <d v="2012-07-08T00:00:00"/>
    <s v="Same Day"/>
    <x v="661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2-150875"/>
    <x v="547"/>
    <d v="2012-11-20T00:00:00"/>
    <s v="Standard Class"/>
    <x v="96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2-150875"/>
    <x v="547"/>
    <d v="2012-11-20T00:00:00"/>
    <s v="Standard Class"/>
    <x v="96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2-154200"/>
    <x v="652"/>
    <d v="2012-06-22T00:00:00"/>
    <s v="Standard Class"/>
    <x v="696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3-124233"/>
    <x v="143"/>
    <d v="2013-04-15T00:00:00"/>
    <s v="Standard Class"/>
    <x v="242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2-134271"/>
    <x v="24"/>
    <d v="2012-04-23T00:00:00"/>
    <s v="Second Class"/>
    <x v="288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3-161683"/>
    <x v="275"/>
    <d v="2013-12-09T00:00:00"/>
    <s v="Standard Class"/>
    <x v="17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3-161683"/>
    <x v="275"/>
    <d v="2013-12-09T00:00:00"/>
    <s v="Standard Class"/>
    <x v="17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2-143105"/>
    <x v="895"/>
    <d v="2012-12-10T00:00:00"/>
    <s v="Same Day"/>
    <x v="15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2-143105"/>
    <x v="895"/>
    <d v="2012-12-10T00:00:00"/>
    <s v="Same Day"/>
    <x v="15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2-143105"/>
    <x v="895"/>
    <d v="2012-12-10T00:00:00"/>
    <s v="Same Day"/>
    <x v="15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2-143105"/>
    <x v="895"/>
    <d v="2012-12-10T00:00:00"/>
    <s v="Same Day"/>
    <x v="15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1-145387"/>
    <x v="656"/>
    <d v="2011-11-02T00:00:00"/>
    <s v="Second Class"/>
    <x v="562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1-145387"/>
    <x v="656"/>
    <d v="2011-11-02T00:00:00"/>
    <s v="Second Class"/>
    <x v="562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1-145387"/>
    <x v="656"/>
    <d v="2011-11-02T00:00:00"/>
    <s v="Second Class"/>
    <x v="562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1-145387"/>
    <x v="656"/>
    <d v="2011-11-02T00:00:00"/>
    <s v="Second Class"/>
    <x v="562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1-145387"/>
    <x v="656"/>
    <d v="2011-11-02T00:00:00"/>
    <s v="Second Class"/>
    <x v="562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1-145387"/>
    <x v="656"/>
    <d v="2011-11-02T00:00:00"/>
    <s v="Second Class"/>
    <x v="562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1-145387"/>
    <x v="656"/>
    <d v="2011-11-02T00:00:00"/>
    <s v="Second Class"/>
    <x v="562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4-109715"/>
    <x v="34"/>
    <d v="2014-12-15T00:00:00"/>
    <s v="Standard Class"/>
    <x v="738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1-166457"/>
    <x v="952"/>
    <d v="2011-05-09T00:00:00"/>
    <s v="Second Class"/>
    <x v="724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1-166457"/>
    <x v="952"/>
    <d v="2011-05-09T00:00:00"/>
    <s v="Second Class"/>
    <x v="724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1-166457"/>
    <x v="952"/>
    <d v="2011-05-09T00:00:00"/>
    <s v="Second Class"/>
    <x v="724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3-164637"/>
    <x v="758"/>
    <d v="2013-03-09T00:00:00"/>
    <s v="Standard Class"/>
    <x v="502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1-103590"/>
    <x v="953"/>
    <d v="2011-12-04T00:00:00"/>
    <s v="Standard Class"/>
    <x v="14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2-111234"/>
    <x v="954"/>
    <d v="2012-02-22T00:00:00"/>
    <s v="Standard Class"/>
    <x v="448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4-149881"/>
    <x v="719"/>
    <d v="2014-04-04T00:00:00"/>
    <s v="First Class"/>
    <x v="714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4-149881"/>
    <x v="719"/>
    <d v="2014-04-04T00:00:00"/>
    <s v="First Class"/>
    <x v="714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4-134565"/>
    <x v="532"/>
    <d v="2014-06-14T00:00:00"/>
    <s v="Second Class"/>
    <x v="483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4-134565"/>
    <x v="532"/>
    <d v="2014-06-14T00:00:00"/>
    <s v="Second Class"/>
    <x v="483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4-134565"/>
    <x v="532"/>
    <d v="2014-06-14T00:00:00"/>
    <s v="Second Class"/>
    <x v="483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4-134565"/>
    <x v="532"/>
    <d v="2014-06-14T00:00:00"/>
    <s v="Second Class"/>
    <x v="483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4-134565"/>
    <x v="532"/>
    <d v="2014-06-14T00:00:00"/>
    <s v="Second Class"/>
    <x v="483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3-108644"/>
    <x v="955"/>
    <d v="2013-10-04T00:00:00"/>
    <s v="First Class"/>
    <x v="69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1-102631"/>
    <x v="736"/>
    <d v="2011-12-17T00:00:00"/>
    <s v="Standard Class"/>
    <x v="225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4-120327"/>
    <x v="343"/>
    <d v="2014-11-17T00:00:00"/>
    <s v="Standard Class"/>
    <x v="576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2-154970"/>
    <x v="956"/>
    <d v="2012-01-10T00:00:00"/>
    <s v="Standard Class"/>
    <x v="256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3-113803"/>
    <x v="830"/>
    <d v="2013-03-27T00:00:00"/>
    <s v="First Class"/>
    <x v="500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4-100223"/>
    <x v="957"/>
    <d v="2014-07-11T00:00:00"/>
    <s v="Standard Class"/>
    <x v="322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4-100223"/>
    <x v="957"/>
    <d v="2014-07-11T00:00:00"/>
    <s v="Standard Class"/>
    <x v="322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4-100223"/>
    <x v="957"/>
    <d v="2014-07-11T00:00:00"/>
    <s v="Standard Class"/>
    <x v="322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4-100223"/>
    <x v="957"/>
    <d v="2014-07-11T00:00:00"/>
    <s v="Standard Class"/>
    <x v="322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4-100223"/>
    <x v="957"/>
    <d v="2014-07-11T00:00:00"/>
    <s v="Standard Class"/>
    <x v="322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1-168823"/>
    <x v="158"/>
    <d v="2011-09-24T00:00:00"/>
    <s v="First Class"/>
    <x v="15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1-168823"/>
    <x v="158"/>
    <d v="2011-09-24T00:00:00"/>
    <s v="First Class"/>
    <x v="15"/>
    <s v="Matt Abelman"/>
    <s v="Home Office"/>
    <s v="United States"/>
    <s v="Philadelphia"/>
    <s v="Pennsylvania"/>
    <n v="19143"/>
    <s v="East"/>
    <s v="OFF-LA-10004425"/>
    <s v="Office Supplies"/>
    <s v="Labels"/>
    <s v="Staples"/>
    <n v="20.808000000000003"/>
    <n v="9"/>
    <n v="0.2"/>
    <n v="7.0226999999999995"/>
  </r>
  <r>
    <n v="4237"/>
    <s v="CA-2013-162404"/>
    <x v="310"/>
    <d v="2013-07-28T00:00:00"/>
    <s v="Standard Class"/>
    <x v="739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4-104024"/>
    <x v="635"/>
    <d v="2014-09-04T00:00:00"/>
    <s v="Second Class"/>
    <x v="55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4-147144"/>
    <x v="606"/>
    <d v="2014-03-29T00:00:00"/>
    <s v="First Class"/>
    <x v="59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4-158673"/>
    <x v="614"/>
    <d v="2015-01-05T00:00:00"/>
    <s v="Standard Class"/>
    <x v="33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1-133704"/>
    <x v="59"/>
    <d v="2011-09-26T00:00:00"/>
    <s v="Standard Class"/>
    <x v="671"/>
    <s v="Michelle Arnett"/>
    <s v="Home Office"/>
    <s v="United States"/>
    <s v="Los Angeles"/>
    <s v="California"/>
    <n v="90004"/>
    <s v="West"/>
    <s v="OFF-AP-10001366"/>
    <s v="Office Supplies"/>
    <s v="Appliances"/>
    <s v="Staples"/>
    <n v="43.92"/>
    <n v="4"/>
    <n v="0"/>
    <n v="11.858400000000003"/>
  </r>
  <r>
    <n v="4242"/>
    <s v="CA-2011-133704"/>
    <x v="59"/>
    <d v="2011-09-26T00:00:00"/>
    <s v="Standard Class"/>
    <x v="671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3-159142"/>
    <x v="958"/>
    <d v="2013-04-06T00:00:00"/>
    <s v="First Class"/>
    <x v="467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3-159142"/>
    <x v="958"/>
    <d v="2013-04-06T00:00:00"/>
    <s v="First Class"/>
    <x v="467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1-138436"/>
    <x v="959"/>
    <d v="2011-03-30T00:00:00"/>
    <s v="Standard Class"/>
    <x v="63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4-117702"/>
    <x v="354"/>
    <d v="2014-12-05T00:00:00"/>
    <s v="Standard Class"/>
    <x v="60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4-117702"/>
    <x v="354"/>
    <d v="2014-12-05T00:00:00"/>
    <s v="Standard Class"/>
    <x v="60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4-117702"/>
    <x v="354"/>
    <d v="2014-12-05T00:00:00"/>
    <s v="Standard Class"/>
    <x v="60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3-157336"/>
    <x v="49"/>
    <d v="2013-12-06T00:00:00"/>
    <s v="Second Class"/>
    <x v="81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3-157336"/>
    <x v="49"/>
    <d v="2013-12-06T00:00:00"/>
    <s v="Second Class"/>
    <x v="81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1-168130"/>
    <x v="111"/>
    <d v="2011-09-19T00:00:00"/>
    <s v="Same Day"/>
    <x v="740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2-155068"/>
    <x v="924"/>
    <d v="2012-10-23T00:00:00"/>
    <s v="Same Day"/>
    <x v="267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2-155068"/>
    <x v="924"/>
    <d v="2012-10-23T00:00:00"/>
    <s v="Same Day"/>
    <x v="267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2-155068"/>
    <x v="924"/>
    <d v="2012-10-23T00:00:00"/>
    <s v="Same Day"/>
    <x v="267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4-163160"/>
    <x v="119"/>
    <d v="2014-10-17T00:00:00"/>
    <s v="First Class"/>
    <x v="59"/>
    <s v="Troy Staebel"/>
    <s v="Consumer"/>
    <s v="United States"/>
    <s v="Freeport"/>
    <s v="Illinois"/>
    <n v="61032"/>
    <s v="Central"/>
    <s v="OFF-PA-10003127"/>
    <s v="Office Supplies"/>
    <s v="Paper"/>
    <s v="Staples"/>
    <n v="63.311999999999998"/>
    <n v="3"/>
    <n v="0.2"/>
    <n v="20.576399999999996"/>
  </r>
  <r>
    <n v="4256"/>
    <s v="CA-2014-163160"/>
    <x v="119"/>
    <d v="2014-10-17T00:00:00"/>
    <s v="First Class"/>
    <x v="59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4-163160"/>
    <x v="119"/>
    <d v="2014-10-17T00:00:00"/>
    <s v="First Class"/>
    <x v="59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2-101924"/>
    <x v="406"/>
    <d v="2012-09-09T00:00:00"/>
    <s v="Standard Class"/>
    <x v="10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3-124793"/>
    <x v="560"/>
    <d v="2013-03-17T00:00:00"/>
    <s v="First Class"/>
    <x v="152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4-118367"/>
    <x v="960"/>
    <d v="2014-11-03T00:00:00"/>
    <s v="Second Class"/>
    <x v="628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4-164819"/>
    <x v="453"/>
    <d v="2014-10-20T00:00:00"/>
    <s v="Second Class"/>
    <x v="602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4-158344"/>
    <x v="783"/>
    <d v="2014-08-12T00:00:00"/>
    <s v="Standard Class"/>
    <x v="693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4-123351"/>
    <x v="296"/>
    <d v="2014-09-26T00:00:00"/>
    <s v="Standard Class"/>
    <x v="409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4-110429"/>
    <x v="132"/>
    <d v="2014-11-09T00:00:00"/>
    <s v="Standard Class"/>
    <x v="661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3-131611"/>
    <x v="732"/>
    <d v="2013-11-10T00:00:00"/>
    <s v="Standard Class"/>
    <x v="212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3-131611"/>
    <x v="732"/>
    <d v="2013-11-10T00:00:00"/>
    <s v="Standard Class"/>
    <x v="212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3-131611"/>
    <x v="732"/>
    <d v="2013-11-10T00:00:00"/>
    <s v="Standard Class"/>
    <x v="212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3-131611"/>
    <x v="732"/>
    <d v="2013-11-10T00:00:00"/>
    <s v="Standard Class"/>
    <x v="212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3-131611"/>
    <x v="732"/>
    <d v="2013-11-10T00:00:00"/>
    <s v="Standard Class"/>
    <x v="212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4-124821"/>
    <x v="643"/>
    <d v="2014-06-30T00:00:00"/>
    <s v="Second Class"/>
    <x v="562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2-166975"/>
    <x v="650"/>
    <d v="2012-11-30T00:00:00"/>
    <s v="Standard Class"/>
    <x v="741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3-123806"/>
    <x v="390"/>
    <d v="2013-11-28T00:00:00"/>
    <s v="Second Class"/>
    <x v="156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4-158505"/>
    <x v="246"/>
    <d v="2014-07-22T00:00:00"/>
    <s v="Same Day"/>
    <x v="227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4-158505"/>
    <x v="246"/>
    <d v="2014-07-22T00:00:00"/>
    <s v="Same Day"/>
    <x v="227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2-142692"/>
    <x v="924"/>
    <d v="2012-10-28T00:00:00"/>
    <s v="Standard Class"/>
    <x v="122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2-123456"/>
    <x v="584"/>
    <d v="2012-07-13T00:00:00"/>
    <s v="Standard Class"/>
    <x v="634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4-151358"/>
    <x v="238"/>
    <d v="2014-08-23T00:00:00"/>
    <s v="Standard Class"/>
    <x v="376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3-107440"/>
    <x v="947"/>
    <d v="2013-04-21T00:00:00"/>
    <s v="Standard Class"/>
    <x v="740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3-107440"/>
    <x v="947"/>
    <d v="2013-04-21T00:00:00"/>
    <s v="Standard Class"/>
    <x v="740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3-107440"/>
    <x v="947"/>
    <d v="2013-04-21T00:00:00"/>
    <s v="Standard Class"/>
    <x v="740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1-166989"/>
    <x v="687"/>
    <d v="2011-11-18T00:00:00"/>
    <s v="Standard Class"/>
    <x v="84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1-166989"/>
    <x v="687"/>
    <d v="2011-11-18T00:00:00"/>
    <s v="Standard Class"/>
    <x v="84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1-103100"/>
    <x v="414"/>
    <d v="2011-12-23T00:00:00"/>
    <s v="First Class"/>
    <x v="45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1-103100"/>
    <x v="414"/>
    <d v="2011-12-23T00:00:00"/>
    <s v="First Class"/>
    <x v="45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2-105690"/>
    <x v="82"/>
    <d v="2012-11-26T00:00:00"/>
    <s v="Second Class"/>
    <x v="662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2-105690"/>
    <x v="82"/>
    <d v="2012-11-26T00:00:00"/>
    <s v="Second Class"/>
    <x v="662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2-105690"/>
    <x v="82"/>
    <d v="2012-11-26T00:00:00"/>
    <s v="Second Class"/>
    <x v="662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4-127516"/>
    <x v="116"/>
    <d v="2015-01-04T00:00:00"/>
    <s v="Standard Class"/>
    <x v="382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2-117184"/>
    <x v="961"/>
    <d v="2012-05-21T00:00:00"/>
    <s v="Standard Class"/>
    <x v="21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2-117184"/>
    <x v="961"/>
    <d v="2012-05-21T00:00:00"/>
    <s v="Standard Class"/>
    <x v="21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4-102407"/>
    <x v="34"/>
    <d v="2014-12-14T00:00:00"/>
    <s v="Second Class"/>
    <x v="401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4-102407"/>
    <x v="34"/>
    <d v="2014-12-14T00:00:00"/>
    <s v="Second Class"/>
    <x v="401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4-102407"/>
    <x v="34"/>
    <d v="2014-12-14T00:00:00"/>
    <s v="Second Class"/>
    <x v="401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4-130967"/>
    <x v="434"/>
    <d v="2014-03-17T00:00:00"/>
    <s v="Standard Class"/>
    <x v="12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4-101581"/>
    <x v="760"/>
    <d v="2014-10-28T00:00:00"/>
    <s v="Standard Class"/>
    <x v="694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4-169124"/>
    <x v="445"/>
    <d v="2014-07-11T00:00:00"/>
    <s v="Standard Class"/>
    <x v="93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4-117261"/>
    <x v="507"/>
    <d v="2014-09-11T00:00:00"/>
    <s v="Standard Class"/>
    <x v="260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4-129021"/>
    <x v="962"/>
    <d v="2014-08-27T00:00:00"/>
    <s v="Second Class"/>
    <x v="138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4-129021"/>
    <x v="962"/>
    <d v="2014-08-27T00:00:00"/>
    <s v="Second Class"/>
    <x v="138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4-129021"/>
    <x v="962"/>
    <d v="2014-08-27T00:00:00"/>
    <s v="Second Class"/>
    <x v="138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4-129021"/>
    <x v="962"/>
    <d v="2014-08-27T00:00:00"/>
    <s v="Second Class"/>
    <x v="138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4-129021"/>
    <x v="962"/>
    <d v="2014-08-27T00:00:00"/>
    <s v="Second Class"/>
    <x v="138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1-123253"/>
    <x v="963"/>
    <d v="2011-08-25T00:00:00"/>
    <s v="Second Class"/>
    <x v="368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3-121601"/>
    <x v="964"/>
    <d v="2013-10-05T00:00:00"/>
    <s v="Same Day"/>
    <x v="373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1-162278"/>
    <x v="965"/>
    <d v="2011-10-30T00:00:00"/>
    <s v="Second Class"/>
    <x v="738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1-162278"/>
    <x v="965"/>
    <d v="2011-10-30T00:00:00"/>
    <s v="Second Class"/>
    <x v="738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3-161095"/>
    <x v="931"/>
    <d v="2013-06-29T00:00:00"/>
    <s v="Same Day"/>
    <x v="294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3-161095"/>
    <x v="931"/>
    <d v="2013-06-29T00:00:00"/>
    <s v="Same Day"/>
    <x v="294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1-125829"/>
    <x v="130"/>
    <d v="2011-11-11T00:00:00"/>
    <s v="Standard Class"/>
    <x v="576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1-125829"/>
    <x v="130"/>
    <d v="2011-11-11T00:00:00"/>
    <s v="Standard Class"/>
    <x v="576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1-125829"/>
    <x v="130"/>
    <d v="2011-11-11T00:00:00"/>
    <s v="Standard Class"/>
    <x v="576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1-125829"/>
    <x v="130"/>
    <d v="2011-11-11T00:00:00"/>
    <s v="Standard Class"/>
    <x v="576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1-125829"/>
    <x v="130"/>
    <d v="2011-11-11T00:00:00"/>
    <s v="Standard Class"/>
    <x v="576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1-123127"/>
    <x v="78"/>
    <d v="2011-09-12T00:00:00"/>
    <s v="Standard Class"/>
    <x v="407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2-115945"/>
    <x v="608"/>
    <d v="2012-07-01T00:00:00"/>
    <s v="Standard Class"/>
    <x v="269"/>
    <s v="Alan Barnes"/>
    <s v="Consumer"/>
    <s v="United States"/>
    <s v="Los Angeles"/>
    <s v="California"/>
    <n v="90045"/>
    <s v="West"/>
    <s v="OFF-AR-10004062"/>
    <s v="Office Supplies"/>
    <s v="Art"/>
    <s v="Staples"/>
    <n v="20.96"/>
    <n v="2"/>
    <n v="0"/>
    <n v="5.24"/>
  </r>
  <r>
    <n v="4316"/>
    <s v="CA-2012-115945"/>
    <x v="608"/>
    <d v="2012-07-01T00:00:00"/>
    <s v="Standard Class"/>
    <x v="269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2-115945"/>
    <x v="608"/>
    <d v="2012-07-01T00:00:00"/>
    <s v="Standard Class"/>
    <x v="269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2-136735"/>
    <x v="353"/>
    <d v="2012-08-02T00:00:00"/>
    <s v="Standard Class"/>
    <x v="66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4-136189"/>
    <x v="226"/>
    <d v="2014-12-12T00:00:00"/>
    <s v="Standard Class"/>
    <x v="290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1-152345"/>
    <x v="282"/>
    <d v="2012-01-03T00:00:00"/>
    <s v="Second Class"/>
    <x v="461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1-152345"/>
    <x v="282"/>
    <d v="2012-01-03T00:00:00"/>
    <s v="Second Class"/>
    <x v="461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2-147662"/>
    <x v="966"/>
    <d v="2012-02-19T00:00:00"/>
    <s v="Standard Class"/>
    <x v="41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2-147662"/>
    <x v="966"/>
    <d v="2012-02-19T00:00:00"/>
    <s v="Standard Class"/>
    <x v="41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2-147662"/>
    <x v="966"/>
    <d v="2012-02-19T00:00:00"/>
    <s v="Standard Class"/>
    <x v="41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2-147662"/>
    <x v="966"/>
    <d v="2012-02-19T00:00:00"/>
    <s v="Standard Class"/>
    <x v="41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2-147662"/>
    <x v="966"/>
    <d v="2012-02-19T00:00:00"/>
    <s v="Standard Class"/>
    <x v="41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3-153346"/>
    <x v="967"/>
    <d v="2013-01-27T00:00:00"/>
    <s v="First Class"/>
    <x v="422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3-153346"/>
    <x v="967"/>
    <d v="2013-01-27T00:00:00"/>
    <s v="First Class"/>
    <x v="422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4-118360"/>
    <x v="719"/>
    <d v="2014-04-08T00:00:00"/>
    <s v="Standard Class"/>
    <x v="547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4-149853"/>
    <x v="621"/>
    <d v="2014-10-10T00:00:00"/>
    <s v="Standard Class"/>
    <x v="138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4-149853"/>
    <x v="621"/>
    <d v="2014-10-10T00:00:00"/>
    <s v="Standard Class"/>
    <x v="138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4-107909"/>
    <x v="853"/>
    <d v="2014-09-07T00:00:00"/>
    <s v="Standard Class"/>
    <x v="286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4-107909"/>
    <x v="853"/>
    <d v="2014-09-07T00:00:00"/>
    <s v="Standard Class"/>
    <x v="286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2-112375"/>
    <x v="379"/>
    <d v="2012-12-27T00:00:00"/>
    <s v="Standard Class"/>
    <x v="742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2-112375"/>
    <x v="379"/>
    <d v="2012-12-27T00:00:00"/>
    <s v="Standard Class"/>
    <x v="742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2-154795"/>
    <x v="139"/>
    <d v="2012-12-24T00:00:00"/>
    <s v="Standard Class"/>
    <x v="47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2-154795"/>
    <x v="139"/>
    <d v="2012-12-24T00:00:00"/>
    <s v="Standard Class"/>
    <x v="47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2-125234"/>
    <x v="154"/>
    <d v="2012-12-01T00:00:00"/>
    <s v="Standard Class"/>
    <x v="17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2-125234"/>
    <x v="154"/>
    <d v="2012-12-01T00:00:00"/>
    <s v="Standard Class"/>
    <x v="17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4-133501"/>
    <x v="151"/>
    <d v="2014-09-02T00:00:00"/>
    <s v="Standard Class"/>
    <x v="729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1-129609"/>
    <x v="579"/>
    <d v="2011-03-22T00:00:00"/>
    <s v="Same Day"/>
    <x v="718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4-130309"/>
    <x v="94"/>
    <d v="2014-12-22T00:00:00"/>
    <s v="Standard Class"/>
    <x v="673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4-105410"/>
    <x v="498"/>
    <d v="2014-03-23T00:00:00"/>
    <s v="First Class"/>
    <x v="444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4-105410"/>
    <x v="498"/>
    <d v="2014-03-23T00:00:00"/>
    <s v="First Class"/>
    <x v="444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4-105410"/>
    <x v="498"/>
    <d v="2014-03-23T00:00:00"/>
    <s v="First Class"/>
    <x v="444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4-105410"/>
    <x v="498"/>
    <d v="2014-03-23T00:00:00"/>
    <s v="First Class"/>
    <x v="444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3-120355"/>
    <x v="31"/>
    <d v="2013-09-26T00:00:00"/>
    <s v="Standard Class"/>
    <x v="57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3-120355"/>
    <x v="31"/>
    <d v="2013-09-26T00:00:00"/>
    <s v="Standard Class"/>
    <x v="57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4-169894"/>
    <x v="221"/>
    <d v="2014-11-30T00:00:00"/>
    <s v="Second Class"/>
    <x v="597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4-169894"/>
    <x v="221"/>
    <d v="2014-11-30T00:00:00"/>
    <s v="Second Class"/>
    <x v="597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4-100482"/>
    <x v="645"/>
    <d v="2014-04-16T00:00:00"/>
    <s v="Standard Class"/>
    <x v="691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4-100482"/>
    <x v="645"/>
    <d v="2014-04-16T00:00:00"/>
    <s v="Standard Class"/>
    <x v="691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4-107748"/>
    <x v="389"/>
    <d v="2014-12-13T00:00:00"/>
    <s v="Second Class"/>
    <x v="743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4-107748"/>
    <x v="389"/>
    <d v="2014-12-13T00:00:00"/>
    <s v="Second Class"/>
    <x v="743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4-153654"/>
    <x v="221"/>
    <d v="2014-11-27T00:00:00"/>
    <s v="Second Class"/>
    <x v="55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2-155600"/>
    <x v="784"/>
    <d v="2012-12-07T00:00:00"/>
    <s v="Second Class"/>
    <x v="197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2-155600"/>
    <x v="784"/>
    <d v="2012-12-07T00:00:00"/>
    <s v="Second Class"/>
    <x v="197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4-162565"/>
    <x v="157"/>
    <d v="2014-12-12T00:00:00"/>
    <s v="Same Day"/>
    <x v="62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4-162565"/>
    <x v="157"/>
    <d v="2014-12-12T00:00:00"/>
    <s v="Same Day"/>
    <x v="62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4-162565"/>
    <x v="157"/>
    <d v="2014-12-12T00:00:00"/>
    <s v="Same Day"/>
    <x v="62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3-127642"/>
    <x v="206"/>
    <d v="2013-05-24T00:00:00"/>
    <s v="First Class"/>
    <x v="291"/>
    <s v="Christine Phan"/>
    <s v="Corporate"/>
    <s v="United States"/>
    <s v="Warwick"/>
    <s v="Rhode Island"/>
    <n v="2886"/>
    <s v="East"/>
    <s v="OFF-PA-10000565"/>
    <s v="Office Supplies"/>
    <s v="Paper"/>
    <s v="Staples"/>
    <n v="111.96"/>
    <n v="2"/>
    <n v="0"/>
    <n v="54.860399999999998"/>
  </r>
  <r>
    <n v="4362"/>
    <s v="US-2014-163195"/>
    <x v="922"/>
    <d v="2014-02-22T00:00:00"/>
    <s v="Second Class"/>
    <x v="328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4-111332"/>
    <x v="968"/>
    <d v="2014-05-23T00:00:00"/>
    <s v="Second Class"/>
    <x v="396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4-111332"/>
    <x v="968"/>
    <d v="2014-05-23T00:00:00"/>
    <s v="Second Class"/>
    <x v="396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4-111332"/>
    <x v="968"/>
    <d v="2014-05-23T00:00:00"/>
    <s v="Second Class"/>
    <x v="396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4-111332"/>
    <x v="968"/>
    <d v="2014-05-23T00:00:00"/>
    <s v="Second Class"/>
    <x v="396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4-111332"/>
    <x v="968"/>
    <d v="2014-05-23T00:00:00"/>
    <s v="Second Class"/>
    <x v="396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4-117044"/>
    <x v="220"/>
    <d v="2014-09-14T00:00:00"/>
    <s v="Second Class"/>
    <x v="66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4-117044"/>
    <x v="220"/>
    <d v="2014-09-14T00:00:00"/>
    <s v="Second Class"/>
    <x v="66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3-165078"/>
    <x v="732"/>
    <d v="2013-11-11T00:00:00"/>
    <s v="Standard Class"/>
    <x v="671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3-165078"/>
    <x v="732"/>
    <d v="2013-11-11T00:00:00"/>
    <s v="Standard Class"/>
    <x v="671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3-165078"/>
    <x v="732"/>
    <d v="2013-11-11T00:00:00"/>
    <s v="Standard Class"/>
    <x v="671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4-169320"/>
    <x v="283"/>
    <d v="2014-07-26T00:00:00"/>
    <s v="Second Class"/>
    <x v="23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4-169320"/>
    <x v="283"/>
    <d v="2014-07-26T00:00:00"/>
    <s v="Second Class"/>
    <x v="23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3-158575"/>
    <x v="741"/>
    <d v="2013-11-25T00:00:00"/>
    <s v="Standard Class"/>
    <x v="115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1-166954"/>
    <x v="573"/>
    <d v="2011-04-30T00:00:00"/>
    <s v="Standard Class"/>
    <x v="457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1-166954"/>
    <x v="573"/>
    <d v="2011-04-30T00:00:00"/>
    <s v="Standard Class"/>
    <x v="457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1-166954"/>
    <x v="573"/>
    <d v="2011-04-30T00:00:00"/>
    <s v="Standard Class"/>
    <x v="457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2-140830"/>
    <x v="672"/>
    <d v="2012-12-02T00:00:00"/>
    <s v="Second Class"/>
    <x v="28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2-140830"/>
    <x v="672"/>
    <d v="2012-12-02T00:00:00"/>
    <s v="Second Class"/>
    <x v="28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2-152891"/>
    <x v="969"/>
    <d v="2012-10-30T00:00:00"/>
    <s v="Standard Class"/>
    <x v="577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2-152891"/>
    <x v="969"/>
    <d v="2012-10-30T00:00:00"/>
    <s v="Standard Class"/>
    <x v="577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2-122784"/>
    <x v="603"/>
    <d v="2012-07-27T00:00:00"/>
    <s v="Standard Class"/>
    <x v="154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2-122784"/>
    <x v="603"/>
    <d v="2012-07-27T00:00:00"/>
    <s v="Standard Class"/>
    <x v="154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2-122784"/>
    <x v="603"/>
    <d v="2012-07-27T00:00:00"/>
    <s v="Standard Class"/>
    <x v="154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2-122784"/>
    <x v="603"/>
    <d v="2012-07-27T00:00:00"/>
    <s v="Standard Class"/>
    <x v="154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3-156811"/>
    <x v="189"/>
    <d v="2013-11-03T00:00:00"/>
    <s v="Standard Class"/>
    <x v="162"/>
    <s v="Bart Pistole"/>
    <s v="Corporate"/>
    <s v="United States"/>
    <s v="San Francisco"/>
    <s v="California"/>
    <n v="94122"/>
    <s v="West"/>
    <s v="OFF-AP-10001366"/>
    <s v="Office Supplies"/>
    <s v="Appliances"/>
    <s v="Staples"/>
    <n v="43.92"/>
    <n v="4"/>
    <n v="0"/>
    <n v="11.858400000000003"/>
  </r>
  <r>
    <n v="4388"/>
    <s v="CA-2013-156811"/>
    <x v="189"/>
    <d v="2013-11-03T00:00:00"/>
    <s v="Standard Class"/>
    <x v="162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4-111556"/>
    <x v="225"/>
    <d v="2014-11-23T00:00:00"/>
    <s v="First Class"/>
    <x v="303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4-111556"/>
    <x v="225"/>
    <d v="2014-11-23T00:00:00"/>
    <s v="First Class"/>
    <x v="303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4-111556"/>
    <x v="225"/>
    <d v="2014-11-23T00:00:00"/>
    <s v="First Class"/>
    <x v="303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4-111556"/>
    <x v="225"/>
    <d v="2014-11-23T00:00:00"/>
    <s v="First Class"/>
    <x v="303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3-108868"/>
    <x v="162"/>
    <d v="2013-09-13T00:00:00"/>
    <s v="Standard Class"/>
    <x v="10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3-108868"/>
    <x v="162"/>
    <d v="2013-09-13T00:00:00"/>
    <s v="Standard Class"/>
    <x v="10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1-142965"/>
    <x v="836"/>
    <d v="2011-07-20T00:00:00"/>
    <s v="Same Day"/>
    <x v="573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1-142965"/>
    <x v="836"/>
    <d v="2011-07-20T00:00:00"/>
    <s v="Same Day"/>
    <x v="573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3-148740"/>
    <x v="625"/>
    <d v="2013-11-20T00:00:00"/>
    <s v="Standard Class"/>
    <x v="706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1-138758"/>
    <x v="970"/>
    <d v="2011-07-11T00:00:00"/>
    <s v="Standard Class"/>
    <x v="252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1-138758"/>
    <x v="970"/>
    <d v="2011-07-11T00:00:00"/>
    <s v="Standard Class"/>
    <x v="252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3-131737"/>
    <x v="716"/>
    <d v="2013-03-18T00:00:00"/>
    <s v="Same Day"/>
    <x v="47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3-131737"/>
    <x v="716"/>
    <d v="2013-03-18T00:00:00"/>
    <s v="Same Day"/>
    <x v="47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3-131737"/>
    <x v="716"/>
    <d v="2013-03-18T00:00:00"/>
    <s v="Same Day"/>
    <x v="47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3-114538"/>
    <x v="482"/>
    <d v="2013-12-28T00:00:00"/>
    <s v="First Class"/>
    <x v="116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1-127936"/>
    <x v="814"/>
    <d v="2011-09-04T00:00:00"/>
    <s v="First Class"/>
    <x v="52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2-164336"/>
    <x v="761"/>
    <d v="2012-07-10T00:00:00"/>
    <s v="Standard Class"/>
    <x v="596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2-164336"/>
    <x v="761"/>
    <d v="2012-07-10T00:00:00"/>
    <s v="Standard Class"/>
    <x v="596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3-100041"/>
    <x v="73"/>
    <d v="2013-11-26T00:00:00"/>
    <s v="Standard Class"/>
    <x v="541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3-100041"/>
    <x v="73"/>
    <d v="2013-11-26T00:00:00"/>
    <s v="Standard Class"/>
    <x v="541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3-100041"/>
    <x v="73"/>
    <d v="2013-11-26T00:00:00"/>
    <s v="Standard Class"/>
    <x v="541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1-154879"/>
    <x v="457"/>
    <d v="2011-05-11T00:00:00"/>
    <s v="Standard Class"/>
    <x v="17"/>
    <s v="Steve Nguyen"/>
    <s v="Home Office"/>
    <s v="United States"/>
    <s v="Los Angeles"/>
    <s v="California"/>
    <n v="90004"/>
    <s v="West"/>
    <s v="OFF-LA-10004425"/>
    <s v="Office Supplies"/>
    <s v="Labels"/>
    <s v="Staples"/>
    <n v="5.78"/>
    <n v="2"/>
    <n v="0"/>
    <n v="2.7166000000000001"/>
  </r>
  <r>
    <n v="4411"/>
    <s v="US-2011-154879"/>
    <x v="457"/>
    <d v="2011-05-11T00:00:00"/>
    <s v="Standard Class"/>
    <x v="17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1-130624"/>
    <x v="261"/>
    <d v="2011-06-24T00:00:00"/>
    <s v="First Class"/>
    <x v="509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1-130624"/>
    <x v="261"/>
    <d v="2011-06-24T00:00:00"/>
    <s v="First Class"/>
    <x v="509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1-130624"/>
    <x v="261"/>
    <d v="2011-06-24T00:00:00"/>
    <s v="First Class"/>
    <x v="509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4-132339"/>
    <x v="971"/>
    <d v="2014-08-24T00:00:00"/>
    <s v="Standard Class"/>
    <x v="8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1-153983"/>
    <x v="503"/>
    <d v="2011-12-06T00:00:00"/>
    <s v="Standard Class"/>
    <x v="117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1-153983"/>
    <x v="503"/>
    <d v="2011-12-06T00:00:00"/>
    <s v="Standard Class"/>
    <x v="117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4-112900"/>
    <x v="359"/>
    <d v="2014-04-13T00:00:00"/>
    <s v="Second Class"/>
    <x v="107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1-160157"/>
    <x v="414"/>
    <d v="2011-12-27T00:00:00"/>
    <s v="Standard Class"/>
    <x v="708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1-139633"/>
    <x v="506"/>
    <d v="2011-12-24T00:00:00"/>
    <s v="Standard Class"/>
    <x v="685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2-163090"/>
    <x v="972"/>
    <d v="2012-11-21T00:00:00"/>
    <s v="Second Class"/>
    <x v="348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1-117016"/>
    <x v="530"/>
    <d v="2011-03-09T00:00:00"/>
    <s v="Standard Class"/>
    <x v="183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4-159464"/>
    <x v="796"/>
    <d v="2014-05-20T00:00:00"/>
    <s v="First Class"/>
    <x v="422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4-159464"/>
    <x v="796"/>
    <d v="2014-05-20T00:00:00"/>
    <s v="First Class"/>
    <x v="422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4-159464"/>
    <x v="796"/>
    <d v="2014-05-20T00:00:00"/>
    <s v="First Class"/>
    <x v="422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4-159464"/>
    <x v="796"/>
    <d v="2014-05-20T00:00:00"/>
    <s v="First Class"/>
    <x v="422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4-159464"/>
    <x v="796"/>
    <d v="2014-05-20T00:00:00"/>
    <s v="First Class"/>
    <x v="422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4-103226"/>
    <x v="585"/>
    <d v="2014-09-29T00:00:00"/>
    <s v="Standard Class"/>
    <x v="694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4-119452"/>
    <x v="708"/>
    <d v="2014-03-28T00:00:00"/>
    <s v="Standard Class"/>
    <x v="52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4-147725"/>
    <x v="32"/>
    <d v="2014-09-15T00:00:00"/>
    <s v="Same Day"/>
    <x v="299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3-168893"/>
    <x v="54"/>
    <d v="2013-11-09T00:00:00"/>
    <s v="Second Class"/>
    <x v="27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3-168893"/>
    <x v="54"/>
    <d v="2013-11-09T00:00:00"/>
    <s v="Second Class"/>
    <x v="27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3-168893"/>
    <x v="54"/>
    <d v="2013-11-09T00:00:00"/>
    <s v="Second Class"/>
    <x v="27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3-168893"/>
    <x v="54"/>
    <d v="2013-11-09T00:00:00"/>
    <s v="Second Class"/>
    <x v="27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3-168893"/>
    <x v="54"/>
    <d v="2013-11-09T00:00:00"/>
    <s v="Second Class"/>
    <x v="27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3-163398"/>
    <x v="973"/>
    <d v="2013-05-09T00:00:00"/>
    <s v="Standard Class"/>
    <x v="558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3-163398"/>
    <x v="973"/>
    <d v="2013-05-09T00:00:00"/>
    <s v="Standard Class"/>
    <x v="558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3-163398"/>
    <x v="973"/>
    <d v="2013-05-09T00:00:00"/>
    <s v="Standard Class"/>
    <x v="558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3-162726"/>
    <x v="797"/>
    <d v="2014-01-03T00:00:00"/>
    <s v="Standard Class"/>
    <x v="363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3-162726"/>
    <x v="797"/>
    <d v="2014-01-03T00:00:00"/>
    <s v="Standard Class"/>
    <x v="363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3-111290"/>
    <x v="405"/>
    <d v="2013-07-27T00:00:00"/>
    <s v="Standard Class"/>
    <x v="589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3-111290"/>
    <x v="405"/>
    <d v="2013-07-27T00:00:00"/>
    <s v="Standard Class"/>
    <x v="589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3-111290"/>
    <x v="405"/>
    <d v="2013-07-27T00:00:00"/>
    <s v="Standard Class"/>
    <x v="589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3-111290"/>
    <x v="405"/>
    <d v="2013-07-27T00:00:00"/>
    <s v="Standard Class"/>
    <x v="589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1-147704"/>
    <x v="912"/>
    <d v="2011-11-21T00:00:00"/>
    <s v="Standard Class"/>
    <x v="256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1-147704"/>
    <x v="912"/>
    <d v="2011-11-21T00:00:00"/>
    <s v="Standard Class"/>
    <x v="256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1-147704"/>
    <x v="912"/>
    <d v="2011-11-21T00:00:00"/>
    <s v="Standard Class"/>
    <x v="256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1-147704"/>
    <x v="912"/>
    <d v="2011-11-21T00:00:00"/>
    <s v="Standard Class"/>
    <x v="256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2-121965"/>
    <x v="974"/>
    <d v="2012-06-23T00:00:00"/>
    <s v="Standard Class"/>
    <x v="109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2-121965"/>
    <x v="974"/>
    <d v="2012-06-23T00:00:00"/>
    <s v="Standard Class"/>
    <x v="109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2-121965"/>
    <x v="974"/>
    <d v="2012-06-23T00:00:00"/>
    <s v="Standard Class"/>
    <x v="109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3-147137"/>
    <x v="975"/>
    <d v="2013-07-07T00:00:00"/>
    <s v="First Class"/>
    <x v="731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3-147137"/>
    <x v="975"/>
    <d v="2013-07-07T00:00:00"/>
    <s v="First Class"/>
    <x v="731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3-147137"/>
    <x v="975"/>
    <d v="2013-07-07T00:00:00"/>
    <s v="First Class"/>
    <x v="731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3-147137"/>
    <x v="975"/>
    <d v="2013-07-07T00:00:00"/>
    <s v="First Class"/>
    <x v="731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2-146745"/>
    <x v="37"/>
    <d v="2012-09-08T00:00:00"/>
    <s v="Standard Class"/>
    <x v="357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2-146745"/>
    <x v="37"/>
    <d v="2012-09-08T00:00:00"/>
    <s v="Standard Class"/>
    <x v="357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4-115175"/>
    <x v="783"/>
    <d v="2014-08-13T00:00:00"/>
    <s v="Standard Class"/>
    <x v="430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4-105851"/>
    <x v="677"/>
    <d v="2014-03-21T00:00:00"/>
    <s v="Standard Class"/>
    <x v="339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4-125717"/>
    <x v="394"/>
    <d v="2014-10-02T00:00:00"/>
    <s v="First Class"/>
    <x v="284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4-125717"/>
    <x v="394"/>
    <d v="2014-10-02T00:00:00"/>
    <s v="First Class"/>
    <x v="284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4-125717"/>
    <x v="394"/>
    <d v="2014-10-02T00:00:00"/>
    <s v="First Class"/>
    <x v="284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4-125717"/>
    <x v="394"/>
    <d v="2014-10-02T00:00:00"/>
    <s v="First Class"/>
    <x v="284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4-125717"/>
    <x v="394"/>
    <d v="2014-10-02T00:00:00"/>
    <s v="First Class"/>
    <x v="284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4-125717"/>
    <x v="394"/>
    <d v="2014-10-02T00:00:00"/>
    <s v="First Class"/>
    <x v="284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2-163895"/>
    <x v="976"/>
    <d v="2012-08-11T00:00:00"/>
    <s v="Standard Class"/>
    <x v="374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4-168641"/>
    <x v="221"/>
    <d v="2014-12-02T00:00:00"/>
    <s v="Standard Class"/>
    <x v="567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4-168641"/>
    <x v="221"/>
    <d v="2014-12-02T00:00:00"/>
    <s v="Standard Class"/>
    <x v="567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4-168641"/>
    <x v="221"/>
    <d v="2014-12-02T00:00:00"/>
    <s v="Standard Class"/>
    <x v="567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4-168641"/>
    <x v="221"/>
    <d v="2014-12-02T00:00:00"/>
    <s v="Standard Class"/>
    <x v="567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4-156895"/>
    <x v="540"/>
    <d v="2014-05-13T00:00:00"/>
    <s v="Standard Class"/>
    <x v="137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4-121300"/>
    <x v="365"/>
    <d v="2014-09-30T00:00:00"/>
    <s v="Same Day"/>
    <x v="67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4-121300"/>
    <x v="365"/>
    <d v="2014-09-30T00:00:00"/>
    <s v="Same Day"/>
    <x v="67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4-121300"/>
    <x v="365"/>
    <d v="2014-09-30T00:00:00"/>
    <s v="Same Day"/>
    <x v="67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4-121300"/>
    <x v="365"/>
    <d v="2014-09-30T00:00:00"/>
    <s v="Same Day"/>
    <x v="67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4-121300"/>
    <x v="365"/>
    <d v="2014-09-30T00:00:00"/>
    <s v="Same Day"/>
    <x v="67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4-121300"/>
    <x v="365"/>
    <d v="2014-09-30T00:00:00"/>
    <s v="Same Day"/>
    <x v="67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4-130211"/>
    <x v="760"/>
    <d v="2014-10-23T00:00:00"/>
    <s v="Same Day"/>
    <x v="379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4-130211"/>
    <x v="760"/>
    <d v="2014-10-23T00:00:00"/>
    <s v="Same Day"/>
    <x v="379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1-147235"/>
    <x v="977"/>
    <d v="2011-03-28T00:00:00"/>
    <s v="Standard Class"/>
    <x v="303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3-109365"/>
    <x v="54"/>
    <d v="2013-11-09T00:00:00"/>
    <s v="Standard Class"/>
    <x v="190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3-109365"/>
    <x v="54"/>
    <d v="2013-11-09T00:00:00"/>
    <s v="Standard Class"/>
    <x v="190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3-109365"/>
    <x v="54"/>
    <d v="2013-11-09T00:00:00"/>
    <s v="Standard Class"/>
    <x v="190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3-109365"/>
    <x v="54"/>
    <d v="2013-11-09T00:00:00"/>
    <s v="Standard Class"/>
    <x v="190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3-109365"/>
    <x v="54"/>
    <d v="2013-11-09T00:00:00"/>
    <s v="Standard Class"/>
    <x v="190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3-109365"/>
    <x v="54"/>
    <d v="2013-11-09T00:00:00"/>
    <s v="Standard Class"/>
    <x v="190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3-109365"/>
    <x v="54"/>
    <d v="2013-11-09T00:00:00"/>
    <s v="Standard Class"/>
    <x v="190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2-162621"/>
    <x v="577"/>
    <d v="2012-09-11T00:00:00"/>
    <s v="Standard Class"/>
    <x v="402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2-162621"/>
    <x v="577"/>
    <d v="2012-09-11T00:00:00"/>
    <s v="Standard Class"/>
    <x v="402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2-162621"/>
    <x v="577"/>
    <d v="2012-09-11T00:00:00"/>
    <s v="Standard Class"/>
    <x v="402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4-105921"/>
    <x v="718"/>
    <d v="2014-08-22T00:00:00"/>
    <s v="Standard Class"/>
    <x v="49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1-150798"/>
    <x v="588"/>
    <d v="2011-12-03T00:00:00"/>
    <s v="Second Class"/>
    <x v="30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1-150798"/>
    <x v="588"/>
    <d v="2011-12-03T00:00:00"/>
    <s v="Second Class"/>
    <x v="30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1-150798"/>
    <x v="588"/>
    <d v="2011-12-03T00:00:00"/>
    <s v="Second Class"/>
    <x v="30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1-150798"/>
    <x v="588"/>
    <d v="2011-12-03T00:00:00"/>
    <s v="Second Class"/>
    <x v="30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4-112753"/>
    <x v="978"/>
    <d v="2014-06-24T00:00:00"/>
    <s v="Standard Class"/>
    <x v="113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4-112753"/>
    <x v="978"/>
    <d v="2014-06-24T00:00:00"/>
    <s v="Standard Class"/>
    <x v="113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4-155075"/>
    <x v="574"/>
    <d v="2014-12-10T00:00:00"/>
    <s v="Standard Class"/>
    <x v="543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1-103401"/>
    <x v="871"/>
    <d v="2011-11-26T00:00:00"/>
    <s v="Standard Class"/>
    <x v="744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3-124814"/>
    <x v="342"/>
    <d v="2013-04-17T00:00:00"/>
    <s v="Standard Class"/>
    <x v="524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3-124814"/>
    <x v="342"/>
    <d v="2013-04-17T00:00:00"/>
    <s v="Standard Class"/>
    <x v="524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1-116757"/>
    <x v="479"/>
    <d v="2011-07-04T00:00:00"/>
    <s v="Standard Class"/>
    <x v="99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1-116757"/>
    <x v="479"/>
    <d v="2011-07-04T00:00:00"/>
    <s v="Standard Class"/>
    <x v="99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1-138247"/>
    <x v="163"/>
    <d v="2011-12-29T00:00:00"/>
    <s v="Standard Class"/>
    <x v="408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1-138247"/>
    <x v="163"/>
    <d v="2011-12-29T00:00:00"/>
    <s v="Standard Class"/>
    <x v="408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1-138247"/>
    <x v="163"/>
    <d v="2011-12-29T00:00:00"/>
    <s v="Standard Class"/>
    <x v="408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1-138247"/>
    <x v="163"/>
    <d v="2011-12-29T00:00:00"/>
    <s v="Standard Class"/>
    <x v="408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1-138247"/>
    <x v="163"/>
    <d v="2011-12-29T00:00:00"/>
    <s v="Standard Class"/>
    <x v="408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1-138247"/>
    <x v="163"/>
    <d v="2011-12-29T00:00:00"/>
    <s v="Standard Class"/>
    <x v="408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4-167003"/>
    <x v="979"/>
    <d v="2014-05-30T00:00:00"/>
    <s v="Standard Class"/>
    <x v="745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3-119935"/>
    <x v="338"/>
    <d v="2013-11-15T00:00:00"/>
    <s v="Standard Class"/>
    <x v="366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3-119935"/>
    <x v="338"/>
    <d v="2013-11-15T00:00:00"/>
    <s v="Standard Class"/>
    <x v="366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3-118969"/>
    <x v="824"/>
    <d v="2013-10-04T00:00:00"/>
    <s v="First Class"/>
    <x v="431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3-145240"/>
    <x v="47"/>
    <d v="2013-09-09T00:00:00"/>
    <s v="First Class"/>
    <x v="696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3-120873"/>
    <x v="189"/>
    <d v="2013-11-02T00:00:00"/>
    <s v="Second Class"/>
    <x v="572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4-111920"/>
    <x v="760"/>
    <d v="2014-10-27T00:00:00"/>
    <s v="Standard Class"/>
    <x v="28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3-128678"/>
    <x v="306"/>
    <d v="2013-09-21T00:00:00"/>
    <s v="Standard Class"/>
    <x v="262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3-128678"/>
    <x v="306"/>
    <d v="2013-09-21T00:00:00"/>
    <s v="Standard Class"/>
    <x v="262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3-101385"/>
    <x v="477"/>
    <d v="2013-10-02T00:00:00"/>
    <s v="Standard Class"/>
    <x v="493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4-107167"/>
    <x v="193"/>
    <d v="2014-06-15T00:00:00"/>
    <s v="Standard Class"/>
    <x v="54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1-109491"/>
    <x v="980"/>
    <d v="2011-02-27T00:00:00"/>
    <s v="Standard Class"/>
    <x v="18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1-109491"/>
    <x v="980"/>
    <d v="2011-02-27T00:00:00"/>
    <s v="Standard Class"/>
    <x v="18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4-105445"/>
    <x v="297"/>
    <d v="2014-02-26T00:00:00"/>
    <s v="Second Class"/>
    <x v="162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1-107454"/>
    <x v="981"/>
    <d v="2011-11-06T00:00:00"/>
    <s v="Standard Class"/>
    <x v="742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1-107454"/>
    <x v="981"/>
    <d v="2011-11-06T00:00:00"/>
    <s v="Standard Class"/>
    <x v="742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4-105046"/>
    <x v="729"/>
    <d v="2014-07-24T00:00:00"/>
    <s v="Standard Class"/>
    <x v="336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4-105046"/>
    <x v="729"/>
    <d v="2014-07-24T00:00:00"/>
    <s v="Standard Class"/>
    <x v="336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4-105046"/>
    <x v="729"/>
    <d v="2014-07-24T00:00:00"/>
    <s v="Standard Class"/>
    <x v="336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4-152856"/>
    <x v="565"/>
    <d v="2014-09-11T00:00:00"/>
    <s v="Second Class"/>
    <x v="276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3-134691"/>
    <x v="696"/>
    <d v="2013-11-19T00:00:00"/>
    <s v="Standard Class"/>
    <x v="11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3-118759"/>
    <x v="696"/>
    <d v="2013-11-18T00:00:00"/>
    <s v="First Class"/>
    <x v="93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3-118759"/>
    <x v="696"/>
    <d v="2013-11-18T00:00:00"/>
    <s v="First Class"/>
    <x v="93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1-140403"/>
    <x v="982"/>
    <d v="2011-10-10T00:00:00"/>
    <s v="Same Day"/>
    <x v="184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1-140403"/>
    <x v="982"/>
    <d v="2011-10-10T00:00:00"/>
    <s v="Same Day"/>
    <x v="184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2-163104"/>
    <x v="531"/>
    <d v="2012-03-26T00:00:00"/>
    <s v="Standard Class"/>
    <x v="305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4-138464"/>
    <x v="141"/>
    <d v="2014-07-13T00:00:00"/>
    <s v="Standard Class"/>
    <x v="66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4-138464"/>
    <x v="141"/>
    <d v="2014-07-13T00:00:00"/>
    <s v="Standard Class"/>
    <x v="66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4-138464"/>
    <x v="141"/>
    <d v="2014-07-13T00:00:00"/>
    <s v="Standard Class"/>
    <x v="66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4-138464"/>
    <x v="141"/>
    <d v="2014-07-13T00:00:00"/>
    <s v="Standard Class"/>
    <x v="66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2-104129"/>
    <x v="914"/>
    <d v="2012-03-02T00:00:00"/>
    <s v="Standard Class"/>
    <x v="2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2-104129"/>
    <x v="914"/>
    <d v="2012-03-02T00:00:00"/>
    <s v="Standard Class"/>
    <x v="2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4-132206"/>
    <x v="114"/>
    <d v="2014-06-22T00:00:00"/>
    <s v="Standard Class"/>
    <x v="149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4-113474"/>
    <x v="983"/>
    <d v="2014-04-01T00:00:00"/>
    <s v="First Class"/>
    <x v="746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2-126557"/>
    <x v="984"/>
    <d v="2012-07-17T00:00:00"/>
    <s v="Second Class"/>
    <x v="210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2-126557"/>
    <x v="984"/>
    <d v="2012-07-17T00:00:00"/>
    <s v="Second Class"/>
    <x v="210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2-126557"/>
    <x v="984"/>
    <d v="2012-07-17T00:00:00"/>
    <s v="Second Class"/>
    <x v="210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2-126557"/>
    <x v="984"/>
    <d v="2012-07-17T00:00:00"/>
    <s v="Second Class"/>
    <x v="210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2-126557"/>
    <x v="984"/>
    <d v="2012-07-17T00:00:00"/>
    <s v="Second Class"/>
    <x v="210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2-126557"/>
    <x v="984"/>
    <d v="2012-07-17T00:00:00"/>
    <s v="Second Class"/>
    <x v="210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2-126557"/>
    <x v="984"/>
    <d v="2012-07-17T00:00:00"/>
    <s v="Second Class"/>
    <x v="210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4-107636"/>
    <x v="504"/>
    <d v="2014-05-03T00:00:00"/>
    <s v="First Class"/>
    <x v="392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1-165862"/>
    <x v="985"/>
    <d v="2011-07-17T00:00:00"/>
    <s v="Standard Class"/>
    <x v="136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1-106334"/>
    <x v="422"/>
    <d v="2012-01-02T00:00:00"/>
    <s v="Standard Class"/>
    <x v="223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1-106334"/>
    <x v="422"/>
    <d v="2012-01-02T00:00:00"/>
    <s v="Standard Class"/>
    <x v="223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3-101448"/>
    <x v="535"/>
    <d v="2013-03-02T00:00:00"/>
    <s v="Second Class"/>
    <x v="518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2-130218"/>
    <x v="391"/>
    <d v="2012-03-26T00:00:00"/>
    <s v="First Class"/>
    <x v="495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2-130218"/>
    <x v="391"/>
    <d v="2012-03-26T00:00:00"/>
    <s v="First Class"/>
    <x v="495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4-117331"/>
    <x v="208"/>
    <d v="2014-10-29T00:00:00"/>
    <s v="Standard Class"/>
    <x v="444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1-127383"/>
    <x v="520"/>
    <d v="2012-01-05T00:00:00"/>
    <s v="Standard Class"/>
    <x v="698"/>
    <s v="Candace McMahon"/>
    <s v="Corporate"/>
    <s v="United States"/>
    <s v="El Paso"/>
    <s v="Texas"/>
    <n v="79907"/>
    <s v="Central"/>
    <s v="OFF-EN-10004773"/>
    <s v="Office Supplies"/>
    <s v="Envelopes"/>
    <s v="Staples"/>
    <n v="49.568000000000005"/>
    <n v="2"/>
    <n v="0.2"/>
    <n v="17.968399999999995"/>
  </r>
  <r>
    <n v="4560"/>
    <s v="CA-2011-110219"/>
    <x v="952"/>
    <d v="2011-05-08T00:00:00"/>
    <s v="First Class"/>
    <x v="12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2-118871"/>
    <x v="784"/>
    <d v="2012-12-09T00:00:00"/>
    <s v="Second Class"/>
    <x v="447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2-118871"/>
    <x v="784"/>
    <d v="2012-12-09T00:00:00"/>
    <s v="Second Class"/>
    <x v="447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2-118871"/>
    <x v="784"/>
    <d v="2012-12-09T00:00:00"/>
    <s v="Second Class"/>
    <x v="447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4-129490"/>
    <x v="986"/>
    <d v="2014-10-01T00:00:00"/>
    <s v="Standard Class"/>
    <x v="319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1-101175"/>
    <x v="337"/>
    <d v="2011-12-14T00:00:00"/>
    <s v="Standard Class"/>
    <x v="678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4-149510"/>
    <x v="734"/>
    <d v="2014-12-11T00:00:00"/>
    <s v="Standard Class"/>
    <x v="430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4-149510"/>
    <x v="734"/>
    <d v="2014-12-11T00:00:00"/>
    <s v="Standard Class"/>
    <x v="430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4-149510"/>
    <x v="734"/>
    <d v="2014-12-11T00:00:00"/>
    <s v="Standard Class"/>
    <x v="430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2-111990"/>
    <x v="627"/>
    <d v="2012-11-13T00:00:00"/>
    <s v="Standard Class"/>
    <x v="551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1-169460"/>
    <x v="987"/>
    <d v="2011-04-21T00:00:00"/>
    <s v="Second Class"/>
    <x v="376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2-152128"/>
    <x v="442"/>
    <d v="2012-05-27T00:00:00"/>
    <s v="Second Class"/>
    <x v="134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2-152128"/>
    <x v="442"/>
    <d v="2012-05-27T00:00:00"/>
    <s v="Second Class"/>
    <x v="134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4-126662"/>
    <x v="729"/>
    <d v="2014-07-22T00:00:00"/>
    <s v="Standard Class"/>
    <x v="437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3-139395"/>
    <x v="939"/>
    <d v="2013-12-19T00:00:00"/>
    <s v="Standard Class"/>
    <x v="377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3-139395"/>
    <x v="939"/>
    <d v="2013-12-19T00:00:00"/>
    <s v="Standard Class"/>
    <x v="377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3-139395"/>
    <x v="939"/>
    <d v="2013-12-19T00:00:00"/>
    <s v="Standard Class"/>
    <x v="377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3-139395"/>
    <x v="939"/>
    <d v="2013-12-19T00:00:00"/>
    <s v="Standard Class"/>
    <x v="377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1-121734"/>
    <x v="909"/>
    <d v="2011-04-16T00:00:00"/>
    <s v="Standard Class"/>
    <x v="339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2-110947"/>
    <x v="988"/>
    <d v="2012-06-15T00:00:00"/>
    <s v="Standard Class"/>
    <x v="326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1-150126"/>
    <x v="923"/>
    <d v="2011-08-02T00:00:00"/>
    <s v="Standard Class"/>
    <x v="442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2-164427"/>
    <x v="374"/>
    <d v="2012-08-06T00:00:00"/>
    <s v="Standard Class"/>
    <x v="153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3-120250"/>
    <x v="251"/>
    <d v="2013-09-23T00:00:00"/>
    <s v="First Class"/>
    <x v="399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3-121993"/>
    <x v="224"/>
    <d v="2013-06-13T00:00:00"/>
    <s v="First Class"/>
    <x v="677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3-100405"/>
    <x v="370"/>
    <d v="2013-08-29T00:00:00"/>
    <s v="Second Class"/>
    <x v="747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4-163790"/>
    <x v="808"/>
    <d v="2014-11-05T00:00:00"/>
    <s v="Second Class"/>
    <x v="644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4-163790"/>
    <x v="808"/>
    <d v="2014-11-05T00:00:00"/>
    <s v="Second Class"/>
    <x v="644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4-163790"/>
    <x v="808"/>
    <d v="2014-11-05T00:00:00"/>
    <s v="Second Class"/>
    <x v="644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4-163790"/>
    <x v="808"/>
    <d v="2014-11-05T00:00:00"/>
    <s v="Second Class"/>
    <x v="644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4-163790"/>
    <x v="808"/>
    <d v="2014-11-05T00:00:00"/>
    <s v="Second Class"/>
    <x v="644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4-163790"/>
    <x v="808"/>
    <d v="2014-11-05T00:00:00"/>
    <s v="Second Class"/>
    <x v="644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3-129868"/>
    <x v="482"/>
    <d v="2014-01-01T00:00:00"/>
    <s v="Standard Class"/>
    <x v="305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3-129868"/>
    <x v="482"/>
    <d v="2014-01-01T00:00:00"/>
    <s v="Standard Class"/>
    <x v="305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3-129868"/>
    <x v="482"/>
    <d v="2014-01-01T00:00:00"/>
    <s v="Standard Class"/>
    <x v="305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3-129868"/>
    <x v="482"/>
    <d v="2014-01-01T00:00:00"/>
    <s v="Standard Class"/>
    <x v="305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3-129868"/>
    <x v="482"/>
    <d v="2014-01-01T00:00:00"/>
    <s v="Standard Class"/>
    <x v="305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3-129868"/>
    <x v="482"/>
    <d v="2014-01-01T00:00:00"/>
    <s v="Standard Class"/>
    <x v="305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3-140564"/>
    <x v="5"/>
    <d v="2013-12-11T00:00:00"/>
    <s v="Second Class"/>
    <x v="679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4-169502"/>
    <x v="735"/>
    <d v="2014-09-02T00:00:00"/>
    <s v="Standard Class"/>
    <x v="377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4-169502"/>
    <x v="735"/>
    <d v="2014-09-02T00:00:00"/>
    <s v="Standard Class"/>
    <x v="377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2-146948"/>
    <x v="747"/>
    <d v="2012-07-20T00:00:00"/>
    <s v="Standard Class"/>
    <x v="45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2-146948"/>
    <x v="747"/>
    <d v="2012-07-20T00:00:00"/>
    <s v="Standard Class"/>
    <x v="45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2-146948"/>
    <x v="747"/>
    <d v="2012-07-20T00:00:00"/>
    <s v="Standard Class"/>
    <x v="45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2-113327"/>
    <x v="989"/>
    <d v="2012-05-29T00:00:00"/>
    <s v="Second Class"/>
    <x v="408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2-113327"/>
    <x v="989"/>
    <d v="2012-05-29T00:00:00"/>
    <s v="Second Class"/>
    <x v="408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2-113327"/>
    <x v="989"/>
    <d v="2012-05-29T00:00:00"/>
    <s v="Second Class"/>
    <x v="408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2-113327"/>
    <x v="989"/>
    <d v="2012-05-29T00:00:00"/>
    <s v="Second Class"/>
    <x v="408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2-135020"/>
    <x v="71"/>
    <d v="2012-06-02T00:00:00"/>
    <s v="Standard Class"/>
    <x v="474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2-135020"/>
    <x v="71"/>
    <d v="2012-06-02T00:00:00"/>
    <s v="Standard Class"/>
    <x v="474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2-135020"/>
    <x v="71"/>
    <d v="2012-06-02T00:00:00"/>
    <s v="Standard Class"/>
    <x v="474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2-135020"/>
    <x v="71"/>
    <d v="2012-06-02T00:00:00"/>
    <s v="Standard Class"/>
    <x v="474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4-141852"/>
    <x v="45"/>
    <d v="2014-11-15T00:00:00"/>
    <s v="Standard Class"/>
    <x v="32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3-109407"/>
    <x v="990"/>
    <d v="2013-01-26T00:00:00"/>
    <s v="Second Class"/>
    <x v="428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4-165953"/>
    <x v="413"/>
    <d v="2014-01-07T00:00:00"/>
    <s v="Standard Class"/>
    <x v="212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4-165953"/>
    <x v="413"/>
    <d v="2014-01-07T00:00:00"/>
    <s v="Standard Class"/>
    <x v="212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3-144540"/>
    <x v="64"/>
    <d v="2013-09-11T00:00:00"/>
    <s v="Standard Class"/>
    <x v="689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3-144540"/>
    <x v="64"/>
    <d v="2013-09-11T00:00:00"/>
    <s v="Standard Class"/>
    <x v="689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2-159863"/>
    <x v="406"/>
    <d v="2012-09-07T00:00:00"/>
    <s v="Second Class"/>
    <x v="103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2-117800"/>
    <x v="481"/>
    <d v="2012-09-26T00:00:00"/>
    <s v="Standard Class"/>
    <x v="274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2-117800"/>
    <x v="481"/>
    <d v="2012-09-26T00:00:00"/>
    <s v="Standard Class"/>
    <x v="274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4-145219"/>
    <x v="165"/>
    <d v="2014-12-26T00:00:00"/>
    <s v="First Class"/>
    <x v="84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4-145219"/>
    <x v="165"/>
    <d v="2014-12-26T00:00:00"/>
    <s v="First Class"/>
    <x v="84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2-161214"/>
    <x v="348"/>
    <d v="2012-10-08T00:00:00"/>
    <s v="Second Class"/>
    <x v="24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4-147228"/>
    <x v="428"/>
    <d v="2014-09-15T00:00:00"/>
    <s v="Standard Class"/>
    <x v="2"/>
    <s v="Sean O'Donnell"/>
    <s v="Consumer"/>
    <s v="United States"/>
    <s v="Columbia"/>
    <s v="Tennessee"/>
    <n v="38401"/>
    <s v="South"/>
    <s v="OFF-SU-10001225"/>
    <s v="Office Supplies"/>
    <s v="Supplies"/>
    <s v="Staples"/>
    <n v="8.8320000000000007"/>
    <n v="3"/>
    <n v="0.2"/>
    <n v="-1.9872000000000005"/>
  </r>
  <r>
    <n v="4624"/>
    <s v="CA-2014-147228"/>
    <x v="428"/>
    <d v="2014-09-15T00:00:00"/>
    <s v="Standard Class"/>
    <x v="2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4-147228"/>
    <x v="428"/>
    <d v="2014-09-15T00:00:00"/>
    <s v="Standard Class"/>
    <x v="2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4-147228"/>
    <x v="428"/>
    <d v="2014-09-15T00:00:00"/>
    <s v="Standard Class"/>
    <x v="2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3-101336"/>
    <x v="373"/>
    <d v="2013-11-19T00:00:00"/>
    <s v="Standard Class"/>
    <x v="316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3-101336"/>
    <x v="373"/>
    <d v="2013-11-19T00:00:00"/>
    <s v="Standard Class"/>
    <x v="316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3-101336"/>
    <x v="373"/>
    <d v="2013-11-19T00:00:00"/>
    <s v="Standard Class"/>
    <x v="316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3-101336"/>
    <x v="373"/>
    <d v="2013-11-19T00:00:00"/>
    <s v="Standard Class"/>
    <x v="316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2-126235"/>
    <x v="52"/>
    <d v="2012-10-15T00:00:00"/>
    <s v="Same Day"/>
    <x v="31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4-168396"/>
    <x v="646"/>
    <d v="2014-08-09T00:00:00"/>
    <s v="Second Class"/>
    <x v="232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4-168396"/>
    <x v="646"/>
    <d v="2014-08-09T00:00:00"/>
    <s v="Second Class"/>
    <x v="232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2-130456"/>
    <x v="291"/>
    <d v="2012-08-26T00:00:00"/>
    <s v="Standard Class"/>
    <x v="103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2-130456"/>
    <x v="291"/>
    <d v="2012-08-26T00:00:00"/>
    <s v="Standard Class"/>
    <x v="103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4-116288"/>
    <x v="846"/>
    <d v="2014-03-18T00:00:00"/>
    <s v="Standard Class"/>
    <x v="51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4-168228"/>
    <x v="842"/>
    <d v="2014-04-30T00:00:00"/>
    <s v="First Class"/>
    <x v="27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4-168228"/>
    <x v="842"/>
    <d v="2014-04-30T00:00:00"/>
    <s v="First Class"/>
    <x v="27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4-168228"/>
    <x v="842"/>
    <d v="2014-04-30T00:00:00"/>
    <s v="First Class"/>
    <x v="27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3-102162"/>
    <x v="108"/>
    <d v="2013-09-17T00:00:00"/>
    <s v="Standard Class"/>
    <x v="53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3-102162"/>
    <x v="108"/>
    <d v="2013-09-17T00:00:00"/>
    <s v="Standard Class"/>
    <x v="53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4-130141"/>
    <x v="760"/>
    <d v="2014-10-25T00:00:00"/>
    <s v="Second Class"/>
    <x v="456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4-130141"/>
    <x v="760"/>
    <d v="2014-10-25T00:00:00"/>
    <s v="Second Class"/>
    <x v="456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2-147501"/>
    <x v="991"/>
    <d v="2012-08-06T00:00:00"/>
    <s v="Standard Class"/>
    <x v="476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2-147501"/>
    <x v="991"/>
    <d v="2012-08-06T00:00:00"/>
    <s v="Standard Class"/>
    <x v="476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3-143910"/>
    <x v="399"/>
    <d v="2013-08-17T00:00:00"/>
    <s v="Standard Class"/>
    <x v="604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1-146885"/>
    <x v="992"/>
    <d v="2011-06-05T00:00:00"/>
    <s v="Standard Class"/>
    <x v="225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3-139556"/>
    <x v="993"/>
    <d v="2013-05-02T00:00:00"/>
    <s v="Standard Class"/>
    <x v="748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4-129357"/>
    <x v="304"/>
    <d v="2014-05-20T00:00:00"/>
    <s v="Standard Class"/>
    <x v="10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4-129357"/>
    <x v="304"/>
    <d v="2014-05-20T00:00:00"/>
    <s v="Standard Class"/>
    <x v="10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4-150987"/>
    <x v="798"/>
    <d v="2014-04-13T00:00:00"/>
    <s v="Standard Class"/>
    <x v="571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4-150987"/>
    <x v="798"/>
    <d v="2014-04-13T00:00:00"/>
    <s v="Standard Class"/>
    <x v="571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4-132647"/>
    <x v="922"/>
    <d v="2014-02-24T00:00:00"/>
    <s v="Standard Class"/>
    <x v="689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4-132647"/>
    <x v="922"/>
    <d v="2014-02-24T00:00:00"/>
    <s v="Standard Class"/>
    <x v="689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4-159107"/>
    <x v="92"/>
    <d v="2014-06-27T00:00:00"/>
    <s v="Second Class"/>
    <x v="409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1-160738"/>
    <x v="952"/>
    <d v="2011-05-10T00:00:00"/>
    <s v="Standard Class"/>
    <x v="542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2-112130"/>
    <x v="910"/>
    <d v="2012-05-07T00:00:00"/>
    <s v="Standard Class"/>
    <x v="647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2-112130"/>
    <x v="910"/>
    <d v="2012-05-07T00:00:00"/>
    <s v="Standard Class"/>
    <x v="647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2-112130"/>
    <x v="910"/>
    <d v="2012-05-07T00:00:00"/>
    <s v="Standard Class"/>
    <x v="647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2-112130"/>
    <x v="910"/>
    <d v="2012-05-07T00:00:00"/>
    <s v="Standard Class"/>
    <x v="647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2-112130"/>
    <x v="910"/>
    <d v="2012-05-07T00:00:00"/>
    <s v="Standard Class"/>
    <x v="647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2-112130"/>
    <x v="910"/>
    <d v="2012-05-07T00:00:00"/>
    <s v="Standard Class"/>
    <x v="647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2-112130"/>
    <x v="910"/>
    <d v="2012-05-07T00:00:00"/>
    <s v="Standard Class"/>
    <x v="647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3-111409"/>
    <x v="31"/>
    <d v="2013-09-23T00:00:00"/>
    <s v="Standard Class"/>
    <x v="138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3-116232"/>
    <x v="897"/>
    <d v="2013-09-27T00:00:00"/>
    <s v="Standard Class"/>
    <x v="549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3-116232"/>
    <x v="897"/>
    <d v="2013-09-27T00:00:00"/>
    <s v="Standard Class"/>
    <x v="549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3-116547"/>
    <x v="994"/>
    <d v="2013-01-17T00:00:00"/>
    <s v="Standard Class"/>
    <x v="10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3-116547"/>
    <x v="994"/>
    <d v="2013-01-17T00:00:00"/>
    <s v="Standard Class"/>
    <x v="10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4-133200"/>
    <x v="636"/>
    <d v="2014-05-12T00:00:00"/>
    <s v="Standard Class"/>
    <x v="587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4-133200"/>
    <x v="636"/>
    <d v="2014-05-12T00:00:00"/>
    <s v="Standard Class"/>
    <x v="587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4-133200"/>
    <x v="636"/>
    <d v="2014-05-12T00:00:00"/>
    <s v="Standard Class"/>
    <x v="587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3-133550"/>
    <x v="995"/>
    <d v="2013-08-07T00:00:00"/>
    <s v="Standard Class"/>
    <x v="107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3-133550"/>
    <x v="995"/>
    <d v="2013-08-07T00:00:00"/>
    <s v="Standard Class"/>
    <x v="107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3-133550"/>
    <x v="995"/>
    <d v="2013-08-07T00:00:00"/>
    <s v="Standard Class"/>
    <x v="107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3-133550"/>
    <x v="995"/>
    <d v="2013-08-07T00:00:00"/>
    <s v="Standard Class"/>
    <x v="107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4-139416"/>
    <x v="996"/>
    <d v="2014-03-30T00:00:00"/>
    <s v="Second Class"/>
    <x v="8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1-114510"/>
    <x v="619"/>
    <d v="2011-03-19T00:00:00"/>
    <s v="Standard Class"/>
    <x v="639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1-114510"/>
    <x v="619"/>
    <d v="2011-03-19T00:00:00"/>
    <s v="Standard Class"/>
    <x v="639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1-114510"/>
    <x v="619"/>
    <d v="2011-03-19T00:00:00"/>
    <s v="Standard Class"/>
    <x v="639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1-114510"/>
    <x v="619"/>
    <d v="2011-03-19T00:00:00"/>
    <s v="Standard Class"/>
    <x v="639"/>
    <s v="Jason Fortune-"/>
    <s v="Consumer"/>
    <s v="United States"/>
    <s v="Logan"/>
    <s v="Utah"/>
    <n v="84321"/>
    <s v="West"/>
    <s v="OFF-ST-10003221"/>
    <s v="Office Supplies"/>
    <s v="Storage"/>
    <s v="Staples"/>
    <n v="21.36"/>
    <n v="2"/>
    <n v="0"/>
    <n v="5.7672000000000008"/>
  </r>
  <r>
    <n v="4681"/>
    <s v="CA-2011-114510"/>
    <x v="619"/>
    <d v="2011-03-19T00:00:00"/>
    <s v="Standard Class"/>
    <x v="639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3-169215"/>
    <x v="216"/>
    <d v="2013-07-19T00:00:00"/>
    <s v="Second Class"/>
    <x v="681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3-127698"/>
    <x v="49"/>
    <d v="2013-12-02T00:00:00"/>
    <s v="Same Day"/>
    <x v="16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3-159912"/>
    <x v="48"/>
    <d v="2013-09-04T00:00:00"/>
    <s v="Standard Class"/>
    <x v="334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3-159912"/>
    <x v="48"/>
    <d v="2013-09-04T00:00:00"/>
    <s v="Standard Class"/>
    <x v="334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3-159912"/>
    <x v="48"/>
    <d v="2013-09-04T00:00:00"/>
    <s v="Standard Class"/>
    <x v="334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3-159912"/>
    <x v="48"/>
    <d v="2013-09-04T00:00:00"/>
    <s v="Standard Class"/>
    <x v="334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3-101987"/>
    <x v="890"/>
    <d v="2013-07-01T00:00:00"/>
    <s v="Standard Class"/>
    <x v="332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4-154851"/>
    <x v="983"/>
    <d v="2014-04-04T00:00:00"/>
    <s v="Standard Class"/>
    <x v="669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1-138681"/>
    <x v="414"/>
    <d v="2011-12-22T00:00:00"/>
    <s v="First Class"/>
    <x v="564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1-138681"/>
    <x v="414"/>
    <d v="2011-12-22T00:00:00"/>
    <s v="First Class"/>
    <x v="564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1-138681"/>
    <x v="414"/>
    <d v="2011-12-22T00:00:00"/>
    <s v="First Class"/>
    <x v="564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1-138681"/>
    <x v="414"/>
    <d v="2011-12-22T00:00:00"/>
    <s v="First Class"/>
    <x v="564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1-138681"/>
    <x v="414"/>
    <d v="2011-12-22T00:00:00"/>
    <s v="First Class"/>
    <x v="564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2-138121"/>
    <x v="997"/>
    <d v="2012-12-17T00:00:00"/>
    <s v="Same Day"/>
    <x v="252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2-138121"/>
    <x v="997"/>
    <d v="2012-12-17T00:00:00"/>
    <s v="Same Day"/>
    <x v="252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2-138121"/>
    <x v="997"/>
    <d v="2012-12-17T00:00:00"/>
    <s v="Same Day"/>
    <x v="252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2-138121"/>
    <x v="997"/>
    <d v="2012-12-17T00:00:00"/>
    <s v="Same Day"/>
    <x v="252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2-138121"/>
    <x v="997"/>
    <d v="2012-12-17T00:00:00"/>
    <s v="Same Day"/>
    <x v="252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4-140298"/>
    <x v="943"/>
    <d v="2014-05-18T00:00:00"/>
    <s v="Standard Class"/>
    <x v="451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4-140298"/>
    <x v="943"/>
    <d v="2014-05-18T00:00:00"/>
    <s v="Standard Class"/>
    <x v="451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4-140298"/>
    <x v="943"/>
    <d v="2014-05-18T00:00:00"/>
    <s v="Standard Class"/>
    <x v="451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4-140298"/>
    <x v="943"/>
    <d v="2014-05-18T00:00:00"/>
    <s v="Standard Class"/>
    <x v="451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3-166240"/>
    <x v="890"/>
    <d v="2013-06-29T00:00:00"/>
    <s v="Standard Class"/>
    <x v="704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3-158435"/>
    <x v="624"/>
    <d v="2013-05-19T00:00:00"/>
    <s v="First Class"/>
    <x v="151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3-158435"/>
    <x v="624"/>
    <d v="2013-05-19T00:00:00"/>
    <s v="First Class"/>
    <x v="151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3-158435"/>
    <x v="624"/>
    <d v="2013-05-19T00:00:00"/>
    <s v="First Class"/>
    <x v="151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4-138149"/>
    <x v="222"/>
    <d v="2014-07-01T00:00:00"/>
    <s v="First Class"/>
    <x v="576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4-138149"/>
    <x v="222"/>
    <d v="2014-07-01T00:00:00"/>
    <s v="First Class"/>
    <x v="576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4-138149"/>
    <x v="222"/>
    <d v="2014-07-01T00:00:00"/>
    <s v="First Class"/>
    <x v="576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4-138149"/>
    <x v="222"/>
    <d v="2014-07-01T00:00:00"/>
    <s v="First Class"/>
    <x v="576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1-112403"/>
    <x v="691"/>
    <d v="2011-03-31T00:00:00"/>
    <s v="Same Day"/>
    <x v="123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1-108273"/>
    <x v="757"/>
    <d v="2011-12-21T00:00:00"/>
    <s v="Standard Class"/>
    <x v="719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1-108273"/>
    <x v="757"/>
    <d v="2011-12-21T00:00:00"/>
    <s v="Standard Class"/>
    <x v="719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4-121643"/>
    <x v="796"/>
    <d v="2014-05-21T00:00:00"/>
    <s v="First Class"/>
    <x v="45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2-122910"/>
    <x v="793"/>
    <d v="2012-05-16T00:00:00"/>
    <s v="Standard Class"/>
    <x v="398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4-143126"/>
    <x v="734"/>
    <d v="2014-12-08T00:00:00"/>
    <s v="Second Class"/>
    <x v="47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2-129042"/>
    <x v="295"/>
    <d v="2012-12-17T00:00:00"/>
    <s v="Standard Class"/>
    <x v="75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2-109736"/>
    <x v="998"/>
    <d v="2012-10-11T00:00:00"/>
    <s v="First Class"/>
    <x v="249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2-142601"/>
    <x v="24"/>
    <d v="2012-04-20T00:00:00"/>
    <s v="Second Class"/>
    <x v="368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2-142601"/>
    <x v="24"/>
    <d v="2012-04-20T00:00:00"/>
    <s v="Second Class"/>
    <x v="368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1-106229"/>
    <x v="159"/>
    <d v="2011-06-11T00:00:00"/>
    <s v="Second Class"/>
    <x v="749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4-135230"/>
    <x v="853"/>
    <d v="2014-09-08T00:00:00"/>
    <s v="Standard Class"/>
    <x v="278"/>
    <s v="Christine Kargatis"/>
    <s v="Home Office"/>
    <s v="United States"/>
    <s v="Seattle"/>
    <s v="Washington"/>
    <n v="98103"/>
    <s v="West"/>
    <s v="OFF-AR-10001166"/>
    <s v="Office Supplies"/>
    <s v="Art"/>
    <s v="Staples"/>
    <n v="7.58"/>
    <n v="1"/>
    <n v="0"/>
    <n v="2.9561999999999999"/>
  </r>
  <r>
    <n v="4724"/>
    <s v="CA-2013-159653"/>
    <x v="730"/>
    <d v="2013-05-23T00:00:00"/>
    <s v="Same Day"/>
    <x v="223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3-131968"/>
    <x v="583"/>
    <d v="2013-11-16T00:00:00"/>
    <s v="Standard Class"/>
    <x v="697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3-131968"/>
    <x v="583"/>
    <d v="2013-11-16T00:00:00"/>
    <s v="Standard Class"/>
    <x v="697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1-119151"/>
    <x v="641"/>
    <d v="2011-11-29T00:00:00"/>
    <s v="Second Class"/>
    <x v="486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1-119151"/>
    <x v="641"/>
    <d v="2011-11-29T00:00:00"/>
    <s v="Second Class"/>
    <x v="486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1-123323"/>
    <x v="845"/>
    <d v="2011-11-12T00:00:00"/>
    <s v="Standard Class"/>
    <x v="23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3-124681"/>
    <x v="427"/>
    <d v="2013-07-24T00:00:00"/>
    <s v="Second Class"/>
    <x v="603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2-103996"/>
    <x v="368"/>
    <d v="2012-03-31T00:00:00"/>
    <s v="Second Class"/>
    <x v="579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2-103996"/>
    <x v="368"/>
    <d v="2012-03-31T00:00:00"/>
    <s v="Second Class"/>
    <x v="579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2-103996"/>
    <x v="368"/>
    <d v="2012-03-31T00:00:00"/>
    <s v="Second Class"/>
    <x v="579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2-103996"/>
    <x v="368"/>
    <d v="2012-03-31T00:00:00"/>
    <s v="Second Class"/>
    <x v="579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3-120530"/>
    <x v="281"/>
    <d v="2013-04-13T00:00:00"/>
    <s v="Standard Class"/>
    <x v="114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2-155054"/>
    <x v="385"/>
    <d v="2012-06-19T00:00:00"/>
    <s v="Standard Class"/>
    <x v="390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2-155054"/>
    <x v="385"/>
    <d v="2012-06-19T00:00:00"/>
    <s v="Standard Class"/>
    <x v="390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2-155054"/>
    <x v="385"/>
    <d v="2012-06-19T00:00:00"/>
    <s v="Standard Class"/>
    <x v="390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2-105725"/>
    <x v="954"/>
    <d v="2012-02-24T00:00:00"/>
    <s v="Standard Class"/>
    <x v="150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2-105725"/>
    <x v="954"/>
    <d v="2012-02-24T00:00:00"/>
    <s v="Standard Class"/>
    <x v="150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4-164364"/>
    <x v="105"/>
    <d v="2014-11-17T00:00:00"/>
    <s v="Standard Class"/>
    <x v="394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4-164364"/>
    <x v="105"/>
    <d v="2014-11-17T00:00:00"/>
    <s v="Standard Class"/>
    <x v="394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4-164364"/>
    <x v="105"/>
    <d v="2014-11-17T00:00:00"/>
    <s v="Standard Class"/>
    <x v="394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4-168123"/>
    <x v="916"/>
    <d v="2014-03-06T00:00:00"/>
    <s v="Same Day"/>
    <x v="148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4-168123"/>
    <x v="916"/>
    <d v="2014-03-06T00:00:00"/>
    <s v="Same Day"/>
    <x v="148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4-168123"/>
    <x v="916"/>
    <d v="2014-03-06T00:00:00"/>
    <s v="Same Day"/>
    <x v="148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4-168123"/>
    <x v="916"/>
    <d v="2014-03-06T00:00:00"/>
    <s v="Same Day"/>
    <x v="148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3-120005"/>
    <x v="840"/>
    <d v="2013-03-04T00:00:00"/>
    <s v="Same Day"/>
    <x v="378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3-120005"/>
    <x v="840"/>
    <d v="2013-03-04T00:00:00"/>
    <s v="Same Day"/>
    <x v="378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3-123526"/>
    <x v="435"/>
    <d v="2013-12-26T00:00:00"/>
    <s v="First Class"/>
    <x v="296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3-127649"/>
    <x v="877"/>
    <d v="2013-10-10T00:00:00"/>
    <s v="First Class"/>
    <x v="393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3-159989"/>
    <x v="10"/>
    <d v="2013-12-14T00:00:00"/>
    <s v="Standard Class"/>
    <x v="12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4-103499"/>
    <x v="225"/>
    <d v="2014-11-25T00:00:00"/>
    <s v="Standard Class"/>
    <x v="301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2-167220"/>
    <x v="295"/>
    <d v="2012-12-16T00:00:00"/>
    <s v="Standard Class"/>
    <x v="102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4-126354"/>
    <x v="447"/>
    <d v="2014-02-09T00:00:00"/>
    <s v="Standard Class"/>
    <x v="618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4-126354"/>
    <x v="447"/>
    <d v="2014-02-09T00:00:00"/>
    <s v="Standard Class"/>
    <x v="618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4-169817"/>
    <x v="296"/>
    <d v="2014-09-26T00:00:00"/>
    <s v="Standard Class"/>
    <x v="12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4-144582"/>
    <x v="504"/>
    <d v="2014-05-06T00:00:00"/>
    <s v="Standard Class"/>
    <x v="679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1-121573"/>
    <x v="935"/>
    <d v="2011-11-07T00:00:00"/>
    <s v="Standard Class"/>
    <x v="611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1-121573"/>
    <x v="935"/>
    <d v="2011-11-07T00:00:00"/>
    <s v="Standard Class"/>
    <x v="611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1-121573"/>
    <x v="935"/>
    <d v="2011-11-07T00:00:00"/>
    <s v="Standard Class"/>
    <x v="611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3-117660"/>
    <x v="945"/>
    <d v="2014-01-05T00:00:00"/>
    <s v="Standard Class"/>
    <x v="298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3-117660"/>
    <x v="945"/>
    <d v="2014-01-05T00:00:00"/>
    <s v="Standard Class"/>
    <x v="298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1-112851"/>
    <x v="328"/>
    <d v="2011-09-21T00:00:00"/>
    <s v="Standard Class"/>
    <x v="749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4-123701"/>
    <x v="221"/>
    <d v="2014-11-28T00:00:00"/>
    <s v="First Class"/>
    <x v="31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2-118227"/>
    <x v="999"/>
    <d v="2012-04-28T00:00:00"/>
    <s v="Standard Class"/>
    <x v="489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2-123155"/>
    <x v="1000"/>
    <d v="2012-03-12T00:00:00"/>
    <s v="First Class"/>
    <x v="374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2-123155"/>
    <x v="1000"/>
    <d v="2012-03-12T00:00:00"/>
    <s v="First Class"/>
    <x v="374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4-158883"/>
    <x v="455"/>
    <d v="2014-06-04T00:00:00"/>
    <s v="Same Day"/>
    <x v="75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3-114888"/>
    <x v="251"/>
    <d v="2013-09-25T00:00:00"/>
    <s v="Second Class"/>
    <x v="254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3-114888"/>
    <x v="251"/>
    <d v="2013-09-25T00:00:00"/>
    <s v="Second Class"/>
    <x v="254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1-167262"/>
    <x v="656"/>
    <d v="2011-11-03T00:00:00"/>
    <s v="Second Class"/>
    <x v="549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4-119746"/>
    <x v="51"/>
    <d v="2014-11-28T00:00:00"/>
    <s v="Standard Class"/>
    <x v="200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4-119746"/>
    <x v="51"/>
    <d v="2014-11-28T00:00:00"/>
    <s v="Standard Class"/>
    <x v="200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4-119746"/>
    <x v="51"/>
    <d v="2014-11-28T00:00:00"/>
    <s v="Standard Class"/>
    <x v="200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4-108091"/>
    <x v="673"/>
    <d v="2014-11-22T00:00:00"/>
    <s v="Standard Class"/>
    <x v="73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3-101630"/>
    <x v="317"/>
    <d v="2013-02-23T00:00:00"/>
    <s v="Second Class"/>
    <x v="316"/>
    <s v="Cyma Kinney"/>
    <s v="Corporate"/>
    <s v="United States"/>
    <s v="Long Beach"/>
    <s v="New York"/>
    <n v="11561"/>
    <s v="East"/>
    <s v="OFF-LA-10004425"/>
    <s v="Office Supplies"/>
    <s v="Labels"/>
    <s v="Staples"/>
    <n v="8.67"/>
    <n v="3"/>
    <n v="0"/>
    <n v="4.0749000000000004"/>
  </r>
  <r>
    <n v="4778"/>
    <s v="CA-2013-101630"/>
    <x v="317"/>
    <d v="2013-02-23T00:00:00"/>
    <s v="Second Class"/>
    <x v="316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4-132346"/>
    <x v="659"/>
    <d v="2014-11-12T00:00:00"/>
    <s v="Standard Class"/>
    <x v="7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1-150301"/>
    <x v="1001"/>
    <d v="2011-07-10T00:00:00"/>
    <s v="First Class"/>
    <x v="659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1-159310"/>
    <x v="845"/>
    <d v="2011-11-12T00:00:00"/>
    <s v="Standard Class"/>
    <x v="56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1-159310"/>
    <x v="845"/>
    <d v="2011-11-12T00:00:00"/>
    <s v="Standard Class"/>
    <x v="56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1-159310"/>
    <x v="845"/>
    <d v="2011-11-12T00:00:00"/>
    <s v="Standard Class"/>
    <x v="56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4-147984"/>
    <x v="480"/>
    <d v="2014-02-02T00:00:00"/>
    <s v="Standard Class"/>
    <x v="673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2-104346"/>
    <x v="555"/>
    <d v="2012-12-16T00:00:00"/>
    <s v="Standard Class"/>
    <x v="5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2-104346"/>
    <x v="555"/>
    <d v="2012-12-16T00:00:00"/>
    <s v="Standard Class"/>
    <x v="5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2-104346"/>
    <x v="555"/>
    <d v="2012-12-16T00:00:00"/>
    <s v="Standard Class"/>
    <x v="5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2-104346"/>
    <x v="555"/>
    <d v="2012-12-16T00:00:00"/>
    <s v="Standard Class"/>
    <x v="5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2-104346"/>
    <x v="555"/>
    <d v="2012-12-16T00:00:00"/>
    <s v="Standard Class"/>
    <x v="5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2-104346"/>
    <x v="555"/>
    <d v="2012-12-16T00:00:00"/>
    <s v="Standard Class"/>
    <x v="5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2-104346"/>
    <x v="555"/>
    <d v="2012-12-16T00:00:00"/>
    <s v="Standard Class"/>
    <x v="5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2-104346"/>
    <x v="555"/>
    <d v="2012-12-16T00:00:00"/>
    <s v="Standard Class"/>
    <x v="5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2-104346"/>
    <x v="555"/>
    <d v="2012-12-16T00:00:00"/>
    <s v="Standard Class"/>
    <x v="5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2-141684"/>
    <x v="685"/>
    <d v="2012-07-04T00:00:00"/>
    <s v="Standard Class"/>
    <x v="514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2-144722"/>
    <x v="199"/>
    <d v="2012-03-23T00:00:00"/>
    <s v="Standard Class"/>
    <x v="751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2-120516"/>
    <x v="863"/>
    <d v="2012-08-17T00:00:00"/>
    <s v="Standard Class"/>
    <x v="242"/>
    <s v="Clytie Kelty"/>
    <s v="Consumer"/>
    <s v="United States"/>
    <s v="Marietta"/>
    <s v="Georgia"/>
    <n v="30062"/>
    <s v="South"/>
    <s v="OFF-BI-10004187"/>
    <s v="Office Supplies"/>
    <s v="Binders"/>
    <s v="Staples"/>
    <n v="5.64"/>
    <n v="3"/>
    <n v="0"/>
    <n v="2.7071999999999994"/>
  </r>
  <r>
    <n v="4797"/>
    <s v="US-2013-148901"/>
    <x v="675"/>
    <d v="2013-05-20T00:00:00"/>
    <s v="Standard Class"/>
    <x v="149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3-148901"/>
    <x v="675"/>
    <d v="2013-05-20T00:00:00"/>
    <s v="Standard Class"/>
    <x v="149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3-148901"/>
    <x v="675"/>
    <d v="2013-05-20T00:00:00"/>
    <s v="Standard Class"/>
    <x v="149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3-148901"/>
    <x v="675"/>
    <d v="2013-05-20T00:00:00"/>
    <s v="Standard Class"/>
    <x v="149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3-148901"/>
    <x v="675"/>
    <d v="2013-05-20T00:00:00"/>
    <s v="Standard Class"/>
    <x v="149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3-148901"/>
    <x v="675"/>
    <d v="2013-05-20T00:00:00"/>
    <s v="Standard Class"/>
    <x v="149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3-148901"/>
    <x v="675"/>
    <d v="2013-05-20T00:00:00"/>
    <s v="Standard Class"/>
    <x v="149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4-136364"/>
    <x v="1002"/>
    <d v="2014-07-18T00:00:00"/>
    <s v="Second Class"/>
    <x v="708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4-136364"/>
    <x v="1002"/>
    <d v="2014-07-18T00:00:00"/>
    <s v="Second Class"/>
    <x v="708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2-137708"/>
    <x v="6"/>
    <d v="2012-11-25T00:00:00"/>
    <s v="Second Class"/>
    <x v="159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2-137708"/>
    <x v="6"/>
    <d v="2012-11-25T00:00:00"/>
    <s v="Second Class"/>
    <x v="159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2-137708"/>
    <x v="6"/>
    <d v="2012-11-25T00:00:00"/>
    <s v="Second Class"/>
    <x v="159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1-149055"/>
    <x v="533"/>
    <d v="2011-11-28T00:00:00"/>
    <s v="Standard Class"/>
    <x v="536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2-151589"/>
    <x v="17"/>
    <d v="2012-12-30T00:00:00"/>
    <s v="First Class"/>
    <x v="681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2-151589"/>
    <x v="17"/>
    <d v="2012-12-30T00:00:00"/>
    <s v="First Class"/>
    <x v="681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3-121370"/>
    <x v="696"/>
    <d v="2013-11-20T00:00:00"/>
    <s v="Second Class"/>
    <x v="686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3-121370"/>
    <x v="696"/>
    <d v="2013-11-20T00:00:00"/>
    <s v="Second Class"/>
    <x v="686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3-121370"/>
    <x v="696"/>
    <d v="2013-11-20T00:00:00"/>
    <s v="Second Class"/>
    <x v="686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3-111696"/>
    <x v="541"/>
    <d v="2013-05-11T00:00:00"/>
    <s v="First Class"/>
    <x v="577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1-139598"/>
    <x v="58"/>
    <d v="2011-12-31T00:00:00"/>
    <s v="Standard Class"/>
    <x v="726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1-139598"/>
    <x v="58"/>
    <d v="2011-12-31T00:00:00"/>
    <s v="Standard Class"/>
    <x v="726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1-139598"/>
    <x v="58"/>
    <d v="2011-12-31T00:00:00"/>
    <s v="Standard Class"/>
    <x v="726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1-139598"/>
    <x v="58"/>
    <d v="2011-12-31T00:00:00"/>
    <s v="Standard Class"/>
    <x v="726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4-117436"/>
    <x v="110"/>
    <d v="2014-06-15T00:00:00"/>
    <s v="Standard Class"/>
    <x v="752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2-140025"/>
    <x v="1003"/>
    <d v="2012-04-11T00:00:00"/>
    <s v="Standard Class"/>
    <x v="724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2-140025"/>
    <x v="1003"/>
    <d v="2012-04-11T00:00:00"/>
    <s v="Standard Class"/>
    <x v="724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3-134222"/>
    <x v="212"/>
    <d v="2013-07-12T00:00:00"/>
    <s v="Same Day"/>
    <x v="12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3-140018"/>
    <x v="831"/>
    <d v="2013-11-27T00:00:00"/>
    <s v="Standard Class"/>
    <x v="237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3-140018"/>
    <x v="831"/>
    <d v="2013-11-27T00:00:00"/>
    <s v="Standard Class"/>
    <x v="237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3-140018"/>
    <x v="831"/>
    <d v="2013-11-27T00:00:00"/>
    <s v="Standard Class"/>
    <x v="237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4-136707"/>
    <x v="105"/>
    <d v="2014-11-16T00:00:00"/>
    <s v="First Class"/>
    <x v="531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1-152562"/>
    <x v="301"/>
    <d v="2011-11-08T00:00:00"/>
    <s v="Standard Class"/>
    <x v="70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1-152562"/>
    <x v="301"/>
    <d v="2011-11-08T00:00:00"/>
    <s v="Standard Class"/>
    <x v="70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3-152408"/>
    <x v="666"/>
    <d v="2013-05-22T00:00:00"/>
    <s v="Standard Class"/>
    <x v="627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1-120278"/>
    <x v="845"/>
    <d v="2011-11-12T00:00:00"/>
    <s v="Standard Class"/>
    <x v="333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1-120278"/>
    <x v="845"/>
    <d v="2011-11-12T00:00:00"/>
    <s v="Standard Class"/>
    <x v="333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1-120278"/>
    <x v="845"/>
    <d v="2011-11-12T00:00:00"/>
    <s v="Standard Class"/>
    <x v="333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1-120278"/>
    <x v="845"/>
    <d v="2011-11-12T00:00:00"/>
    <s v="Standard Class"/>
    <x v="333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4-167661"/>
    <x v="361"/>
    <d v="2014-10-11T00:00:00"/>
    <s v="Standard Class"/>
    <x v="486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4-167661"/>
    <x v="361"/>
    <d v="2014-10-11T00:00:00"/>
    <s v="Standard Class"/>
    <x v="486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4-167661"/>
    <x v="361"/>
    <d v="2014-10-11T00:00:00"/>
    <s v="Standard Class"/>
    <x v="486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4-106831"/>
    <x v="702"/>
    <d v="2014-06-04T00:00:00"/>
    <s v="First Class"/>
    <x v="651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4-106831"/>
    <x v="702"/>
    <d v="2014-06-04T00:00:00"/>
    <s v="First Class"/>
    <x v="651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4-106831"/>
    <x v="702"/>
    <d v="2014-06-04T00:00:00"/>
    <s v="First Class"/>
    <x v="651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4-154123"/>
    <x v="225"/>
    <d v="2014-11-26T00:00:00"/>
    <s v="Standard Class"/>
    <x v="337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3-136049"/>
    <x v="443"/>
    <d v="2013-12-29T00:00:00"/>
    <s v="Standard Class"/>
    <x v="392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4-118402"/>
    <x v="365"/>
    <d v="2014-10-05T00:00:00"/>
    <s v="Standard Class"/>
    <x v="123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3-139388"/>
    <x v="77"/>
    <d v="2013-11-10T00:00:00"/>
    <s v="First Class"/>
    <x v="693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1-128685"/>
    <x v="527"/>
    <d v="2011-04-05T00:00:00"/>
    <s v="First Class"/>
    <x v="89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2-124044"/>
    <x v="862"/>
    <d v="2012-07-26T00:00:00"/>
    <s v="Second Class"/>
    <x v="234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1-164469"/>
    <x v="402"/>
    <d v="2011-06-27T00:00:00"/>
    <s v="Second Class"/>
    <x v="136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1-164469"/>
    <x v="402"/>
    <d v="2011-06-27T00:00:00"/>
    <s v="Second Class"/>
    <x v="136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1-164469"/>
    <x v="402"/>
    <d v="2011-06-27T00:00:00"/>
    <s v="Second Class"/>
    <x v="136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1-107818"/>
    <x v="78"/>
    <d v="2011-09-14T00:00:00"/>
    <s v="Standard Class"/>
    <x v="507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1-107818"/>
    <x v="78"/>
    <d v="2011-09-14T00:00:00"/>
    <s v="Standard Class"/>
    <x v="507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1-107818"/>
    <x v="78"/>
    <d v="2011-09-14T00:00:00"/>
    <s v="Standard Class"/>
    <x v="507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1-107818"/>
    <x v="78"/>
    <d v="2011-09-14T00:00:00"/>
    <s v="Standard Class"/>
    <x v="507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1-113320"/>
    <x v="432"/>
    <d v="2011-12-15T00:00:00"/>
    <s v="Second Class"/>
    <x v="109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1-113320"/>
    <x v="432"/>
    <d v="2011-12-15T00:00:00"/>
    <s v="Second Class"/>
    <x v="109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1-113320"/>
    <x v="432"/>
    <d v="2011-12-15T00:00:00"/>
    <s v="Second Class"/>
    <x v="109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2-137526"/>
    <x v="1004"/>
    <d v="2012-01-17T00:00:00"/>
    <s v="Standard Class"/>
    <x v="171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2-137526"/>
    <x v="1004"/>
    <d v="2012-01-17T00:00:00"/>
    <s v="Standard Class"/>
    <x v="171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2-137526"/>
    <x v="1004"/>
    <d v="2012-01-17T00:00:00"/>
    <s v="Standard Class"/>
    <x v="171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4-136063"/>
    <x v="934"/>
    <d v="2014-12-20T00:00:00"/>
    <s v="Standard Class"/>
    <x v="164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3-101546"/>
    <x v="122"/>
    <d v="2013-12-25T00:00:00"/>
    <s v="Standard Class"/>
    <x v="136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1-138940"/>
    <x v="909"/>
    <d v="2011-04-16T00:00:00"/>
    <s v="Second Class"/>
    <x v="39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3-125164"/>
    <x v="338"/>
    <d v="2013-11-15T00:00:00"/>
    <s v="Standard Class"/>
    <x v="64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3-125164"/>
    <x v="338"/>
    <d v="2013-11-15T00:00:00"/>
    <s v="Standard Class"/>
    <x v="64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4-163531"/>
    <x v="335"/>
    <d v="2014-07-01T00:00:00"/>
    <s v="Standard Class"/>
    <x v="56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4-122490"/>
    <x v="38"/>
    <d v="2014-11-19T00:00:00"/>
    <s v="Standard Class"/>
    <x v="74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4-122490"/>
    <x v="38"/>
    <d v="2014-11-19T00:00:00"/>
    <s v="Standard Class"/>
    <x v="74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4-122490"/>
    <x v="38"/>
    <d v="2014-11-19T00:00:00"/>
    <s v="Standard Class"/>
    <x v="74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4-122490"/>
    <x v="38"/>
    <d v="2014-11-19T00:00:00"/>
    <s v="Standard Class"/>
    <x v="74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4-131366"/>
    <x v="221"/>
    <d v="2014-11-30T00:00:00"/>
    <s v="Standard Class"/>
    <x v="464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4-131366"/>
    <x v="221"/>
    <d v="2014-11-30T00:00:00"/>
    <s v="Standard Class"/>
    <x v="464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4-164042"/>
    <x v="979"/>
    <d v="2014-05-28T00:00:00"/>
    <s v="Standard Class"/>
    <x v="107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4-164042"/>
    <x v="979"/>
    <d v="2014-05-28T00:00:00"/>
    <s v="Standard Class"/>
    <x v="107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4-164042"/>
    <x v="979"/>
    <d v="2014-05-28T00:00:00"/>
    <s v="Standard Class"/>
    <x v="107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4-164042"/>
    <x v="979"/>
    <d v="2014-05-28T00:00:00"/>
    <s v="Standard Class"/>
    <x v="107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1-132864"/>
    <x v="266"/>
    <d v="2011-12-07T00:00:00"/>
    <s v="Standard Class"/>
    <x v="471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1-155817"/>
    <x v="462"/>
    <d v="2011-10-09T00:00:00"/>
    <s v="Standard Class"/>
    <x v="359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1-155817"/>
    <x v="462"/>
    <d v="2011-10-09T00:00:00"/>
    <s v="Standard Class"/>
    <x v="359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3-131891"/>
    <x v="875"/>
    <d v="2013-08-01T00:00:00"/>
    <s v="First Class"/>
    <x v="617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4-143567"/>
    <x v="808"/>
    <d v="2014-11-06T00:00:00"/>
    <s v="Second Class"/>
    <x v="533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4-143567"/>
    <x v="808"/>
    <d v="2014-11-06T00:00:00"/>
    <s v="Second Class"/>
    <x v="533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4-143567"/>
    <x v="808"/>
    <d v="2014-11-06T00:00:00"/>
    <s v="Second Class"/>
    <x v="533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4-143567"/>
    <x v="808"/>
    <d v="2014-11-06T00:00:00"/>
    <s v="Second Class"/>
    <x v="533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4-104080"/>
    <x v="144"/>
    <d v="2014-03-16T00:00:00"/>
    <s v="Standard Class"/>
    <x v="117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4-104080"/>
    <x v="144"/>
    <d v="2014-03-16T00:00:00"/>
    <s v="Standard Class"/>
    <x v="117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1-151379"/>
    <x v="757"/>
    <d v="2011-12-20T00:00:00"/>
    <s v="Standard Class"/>
    <x v="281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3-163167"/>
    <x v="85"/>
    <d v="2013-12-02T00:00:00"/>
    <s v="Second Class"/>
    <x v="57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3-163167"/>
    <x v="85"/>
    <d v="2013-12-02T00:00:00"/>
    <s v="Second Class"/>
    <x v="57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3-163167"/>
    <x v="85"/>
    <d v="2013-12-02T00:00:00"/>
    <s v="Second Class"/>
    <x v="57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3-163167"/>
    <x v="85"/>
    <d v="2013-12-02T00:00:00"/>
    <s v="Second Class"/>
    <x v="57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3-135776"/>
    <x v="443"/>
    <d v="2013-12-31T00:00:00"/>
    <s v="Standard Class"/>
    <x v="553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3-135776"/>
    <x v="443"/>
    <d v="2013-12-31T00:00:00"/>
    <s v="Standard Class"/>
    <x v="553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3-135776"/>
    <x v="443"/>
    <d v="2013-12-31T00:00:00"/>
    <s v="Standard Class"/>
    <x v="553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3-135776"/>
    <x v="443"/>
    <d v="2013-12-31T00:00:00"/>
    <s v="Standard Class"/>
    <x v="553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3-135776"/>
    <x v="443"/>
    <d v="2013-12-31T00:00:00"/>
    <s v="Standard Class"/>
    <x v="553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3-135776"/>
    <x v="443"/>
    <d v="2013-12-31T00:00:00"/>
    <s v="Standard Class"/>
    <x v="553"/>
    <s v="Edward Hooks"/>
    <s v="Corporate"/>
    <s v="United States"/>
    <s v="Seattle"/>
    <s v="Washington"/>
    <n v="98103"/>
    <s v="West"/>
    <s v="OFF-EN-10004773"/>
    <s v="Office Supplies"/>
    <s v="Envelopes"/>
    <s v="Staples"/>
    <n v="61.96"/>
    <n v="2"/>
    <n v="0"/>
    <n v="30.360399999999998"/>
  </r>
  <r>
    <n v="4897"/>
    <s v="CA-2013-135776"/>
    <x v="443"/>
    <d v="2013-12-31T00:00:00"/>
    <s v="Standard Class"/>
    <x v="553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1-122021"/>
    <x v="771"/>
    <d v="2011-10-17T00:00:00"/>
    <s v="First Class"/>
    <x v="663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1-122021"/>
    <x v="771"/>
    <d v="2011-10-17T00:00:00"/>
    <s v="First Class"/>
    <x v="663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3-130484"/>
    <x v="250"/>
    <d v="2013-08-28T00:00:00"/>
    <s v="Standard Class"/>
    <x v="495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4-120936"/>
    <x v="94"/>
    <d v="2014-12-22T00:00:00"/>
    <s v="Standard Class"/>
    <x v="119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4-120936"/>
    <x v="94"/>
    <d v="2014-12-22T00:00:00"/>
    <s v="Standard Class"/>
    <x v="119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4-110884"/>
    <x v="469"/>
    <d v="2014-03-13T00:00:00"/>
    <s v="Standard Class"/>
    <x v="129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4-110884"/>
    <x v="469"/>
    <d v="2014-03-13T00:00:00"/>
    <s v="Standard Class"/>
    <x v="129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1-161613"/>
    <x v="588"/>
    <d v="2011-12-03T00:00:00"/>
    <s v="Second Class"/>
    <x v="204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1-146353"/>
    <x v="1005"/>
    <d v="2011-10-16T00:00:00"/>
    <s v="Second Class"/>
    <x v="531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1-146353"/>
    <x v="1005"/>
    <d v="2011-10-16T00:00:00"/>
    <s v="Second Class"/>
    <x v="531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1-133809"/>
    <x v="728"/>
    <d v="2011-11-23T00:00:00"/>
    <s v="Second Class"/>
    <x v="652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1-133809"/>
    <x v="728"/>
    <d v="2011-11-23T00:00:00"/>
    <s v="Second Class"/>
    <x v="652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4-127306"/>
    <x v="424"/>
    <d v="2014-01-19T00:00:00"/>
    <s v="Standard Class"/>
    <x v="3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4-127306"/>
    <x v="424"/>
    <d v="2014-01-19T00:00:00"/>
    <s v="Standard Class"/>
    <x v="3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4-127306"/>
    <x v="424"/>
    <d v="2014-01-19T00:00:00"/>
    <s v="Standard Class"/>
    <x v="3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4-127306"/>
    <x v="424"/>
    <d v="2014-01-19T00:00:00"/>
    <s v="Standard Class"/>
    <x v="3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4-127306"/>
    <x v="424"/>
    <d v="2014-01-19T00:00:00"/>
    <s v="Standard Class"/>
    <x v="3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2-161830"/>
    <x v="496"/>
    <d v="2012-09-26T00:00:00"/>
    <s v="Second Class"/>
    <x v="250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2-161830"/>
    <x v="496"/>
    <d v="2012-09-26T00:00:00"/>
    <s v="Second Class"/>
    <x v="250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4-163125"/>
    <x v="449"/>
    <d v="2014-10-12T00:00:00"/>
    <s v="Second Class"/>
    <x v="93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4-163125"/>
    <x v="449"/>
    <d v="2014-10-12T00:00:00"/>
    <s v="Second Class"/>
    <x v="93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3-160304"/>
    <x v="1006"/>
    <d v="2013-01-07T00:00:00"/>
    <s v="Standard Class"/>
    <x v="606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3-160304"/>
    <x v="1006"/>
    <d v="2013-01-07T00:00:00"/>
    <s v="Standard Class"/>
    <x v="606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4-101728"/>
    <x v="971"/>
    <d v="2014-08-24T00:00:00"/>
    <s v="Standard Class"/>
    <x v="623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4-114055"/>
    <x v="53"/>
    <d v="2014-12-30T00:00:00"/>
    <s v="Second Class"/>
    <x v="414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4-114055"/>
    <x v="53"/>
    <d v="2014-12-30T00:00:00"/>
    <s v="Second Class"/>
    <x v="414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4-114055"/>
    <x v="53"/>
    <d v="2014-12-30T00:00:00"/>
    <s v="Second Class"/>
    <x v="414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4-114055"/>
    <x v="53"/>
    <d v="2014-12-30T00:00:00"/>
    <s v="Second Class"/>
    <x v="414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4-126438"/>
    <x v="18"/>
    <d v="2014-09-14T00:00:00"/>
    <s v="First Class"/>
    <x v="753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4-117653"/>
    <x v="15"/>
    <d v="2014-10-24T00:00:00"/>
    <s v="Standard Class"/>
    <x v="373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4-143245"/>
    <x v="96"/>
    <d v="2014-12-07T00:00:00"/>
    <s v="Standard Class"/>
    <x v="57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4-143245"/>
    <x v="96"/>
    <d v="2014-12-07T00:00:00"/>
    <s v="Standard Class"/>
    <x v="57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1-138828"/>
    <x v="814"/>
    <d v="2011-09-03T00:00:00"/>
    <s v="First Class"/>
    <x v="44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1-138828"/>
    <x v="814"/>
    <d v="2011-09-03T00:00:00"/>
    <s v="First Class"/>
    <x v="44"/>
    <s v="Katherine Ducich"/>
    <s v="Consumer"/>
    <s v="United States"/>
    <s v="New York City"/>
    <s v="New York"/>
    <n v="10009"/>
    <s v="East"/>
    <s v="OFF-PA-10000349"/>
    <s v="Office Supplies"/>
    <s v="Paper"/>
    <s v="Staples"/>
    <n v="14.940000000000001"/>
    <n v="3"/>
    <n v="0"/>
    <n v="7.0218000000000007"/>
  </r>
  <r>
    <n v="4932"/>
    <s v="CA-2014-143651"/>
    <x v="613"/>
    <d v="2014-03-31T00:00:00"/>
    <s v="Standard Class"/>
    <x v="524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2-106978"/>
    <x v="694"/>
    <d v="2012-10-04T00:00:00"/>
    <s v="Standard Class"/>
    <x v="233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2-106978"/>
    <x v="694"/>
    <d v="2012-10-04T00:00:00"/>
    <s v="Standard Class"/>
    <x v="233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2-106978"/>
    <x v="694"/>
    <d v="2012-10-04T00:00:00"/>
    <s v="Standard Class"/>
    <x v="233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2-155124"/>
    <x v="1007"/>
    <d v="2012-03-21T00:00:00"/>
    <s v="Standard Class"/>
    <x v="754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4-150931"/>
    <x v="1008"/>
    <d v="2014-01-14T00:00:00"/>
    <s v="Standard Class"/>
    <x v="503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1-157147"/>
    <x v="286"/>
    <d v="2011-01-19T00:00:00"/>
    <s v="Standard Class"/>
    <x v="2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1-157147"/>
    <x v="286"/>
    <d v="2011-01-19T00:00:00"/>
    <s v="Standard Class"/>
    <x v="2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1-157147"/>
    <x v="286"/>
    <d v="2011-01-19T00:00:00"/>
    <s v="Standard Class"/>
    <x v="2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2-156482"/>
    <x v="525"/>
    <d v="2012-02-13T00:00:00"/>
    <s v="Standard Class"/>
    <x v="582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2-156482"/>
    <x v="525"/>
    <d v="2012-02-13T00:00:00"/>
    <s v="Standard Class"/>
    <x v="582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2-156482"/>
    <x v="525"/>
    <d v="2012-02-13T00:00:00"/>
    <s v="Standard Class"/>
    <x v="582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4-106782"/>
    <x v="202"/>
    <d v="2014-12-28T00:00:00"/>
    <s v="Standard Class"/>
    <x v="431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3-151372"/>
    <x v="64"/>
    <d v="2013-09-07T00:00:00"/>
    <s v="First Class"/>
    <x v="98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3-151372"/>
    <x v="64"/>
    <d v="2013-09-07T00:00:00"/>
    <s v="First Class"/>
    <x v="98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3-151372"/>
    <x v="64"/>
    <d v="2013-09-07T00:00:00"/>
    <s v="First Class"/>
    <x v="98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1-102085"/>
    <x v="777"/>
    <d v="2011-10-09T00:00:00"/>
    <s v="Standard Class"/>
    <x v="557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4-107125"/>
    <x v="344"/>
    <d v="2014-12-03T00:00:00"/>
    <s v="Standard Class"/>
    <x v="217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4-107125"/>
    <x v="344"/>
    <d v="2014-12-03T00:00:00"/>
    <s v="Standard Class"/>
    <x v="217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3-125815"/>
    <x v="99"/>
    <d v="2013-11-02T00:00:00"/>
    <s v="Second Class"/>
    <x v="658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2-144190"/>
    <x v="988"/>
    <d v="2012-06-13T00:00:00"/>
    <s v="Standard Class"/>
    <x v="720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4-117926"/>
    <x v="166"/>
    <d v="2014-12-13T00:00:00"/>
    <s v="Second Class"/>
    <x v="127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2-153906"/>
    <x v="199"/>
    <d v="2012-03-20T00:00:00"/>
    <s v="Standard Class"/>
    <x v="99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1-160262"/>
    <x v="3"/>
    <d v="2011-06-13T00:00:00"/>
    <s v="Second Class"/>
    <x v="131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1-160262"/>
    <x v="3"/>
    <d v="2011-06-13T00:00:00"/>
    <s v="Second Class"/>
    <x v="131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1-160262"/>
    <x v="3"/>
    <d v="2011-06-13T00:00:00"/>
    <s v="Second Class"/>
    <x v="131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2-127607"/>
    <x v="305"/>
    <d v="2012-03-26T00:00:00"/>
    <s v="Standard Class"/>
    <x v="30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2-127607"/>
    <x v="305"/>
    <d v="2012-03-26T00:00:00"/>
    <s v="Standard Class"/>
    <x v="30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3-166226"/>
    <x v="741"/>
    <d v="2013-11-23T00:00:00"/>
    <s v="Standard Class"/>
    <x v="426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3-166226"/>
    <x v="741"/>
    <d v="2013-11-23T00:00:00"/>
    <s v="Standard Class"/>
    <x v="426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1-156587"/>
    <x v="1009"/>
    <d v="2011-03-08T00:00:00"/>
    <s v="First Class"/>
    <x v="75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1-156587"/>
    <x v="1009"/>
    <d v="2011-03-08T00:00:00"/>
    <s v="First Class"/>
    <x v="75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1-156587"/>
    <x v="1009"/>
    <d v="2011-03-08T00:00:00"/>
    <s v="First Class"/>
    <x v="75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3-141180"/>
    <x v="666"/>
    <d v="2013-05-20T00:00:00"/>
    <s v="Second Class"/>
    <x v="24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2-109708"/>
    <x v="442"/>
    <d v="2012-05-28T00:00:00"/>
    <s v="Second Class"/>
    <x v="388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2-122406"/>
    <x v="991"/>
    <d v="2012-08-05T00:00:00"/>
    <s v="Second Class"/>
    <x v="534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2-122406"/>
    <x v="991"/>
    <d v="2012-08-05T00:00:00"/>
    <s v="Second Class"/>
    <x v="534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2-122406"/>
    <x v="991"/>
    <d v="2012-08-05T00:00:00"/>
    <s v="Second Class"/>
    <x v="534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2-122406"/>
    <x v="991"/>
    <d v="2012-08-05T00:00:00"/>
    <s v="Second Class"/>
    <x v="534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3-153815"/>
    <x v="61"/>
    <d v="2013-11-10T00:00:00"/>
    <s v="First Class"/>
    <x v="126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3-153815"/>
    <x v="61"/>
    <d v="2013-11-10T00:00:00"/>
    <s v="First Class"/>
    <x v="126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3-153815"/>
    <x v="61"/>
    <d v="2013-11-10T00:00:00"/>
    <s v="First Class"/>
    <x v="126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3-153815"/>
    <x v="61"/>
    <d v="2013-11-10T00:00:00"/>
    <s v="First Class"/>
    <x v="126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3-164896"/>
    <x v="77"/>
    <d v="2013-11-13T00:00:00"/>
    <s v="Standard Class"/>
    <x v="390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2-142202"/>
    <x v="227"/>
    <d v="2012-09-23T00:00:00"/>
    <s v="Second Class"/>
    <x v="335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2-165050"/>
    <x v="214"/>
    <d v="2012-12-09T00:00:00"/>
    <s v="First Class"/>
    <x v="117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2-165050"/>
    <x v="214"/>
    <d v="2012-12-09T00:00:00"/>
    <s v="First Class"/>
    <x v="117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2-165050"/>
    <x v="214"/>
    <d v="2012-12-09T00:00:00"/>
    <s v="First Class"/>
    <x v="117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3-131114"/>
    <x v="10"/>
    <d v="2013-12-14T00:00:00"/>
    <s v="Second Class"/>
    <x v="338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3-131114"/>
    <x v="10"/>
    <d v="2013-12-14T00:00:00"/>
    <s v="Second Class"/>
    <x v="338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3-131114"/>
    <x v="10"/>
    <d v="2013-12-14T00:00:00"/>
    <s v="Second Class"/>
    <x v="338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1-160066"/>
    <x v="912"/>
    <d v="2011-11-22T00:00:00"/>
    <s v="Standard Class"/>
    <x v="340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3-109925"/>
    <x v="61"/>
    <d v="2013-11-11T00:00:00"/>
    <s v="Second Class"/>
    <x v="5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2-160696"/>
    <x v="684"/>
    <d v="2012-09-10T00:00:00"/>
    <s v="Standard Class"/>
    <x v="316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1-125171"/>
    <x v="1010"/>
    <d v="2011-09-03T00:00:00"/>
    <s v="Same Day"/>
    <x v="369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3-149279"/>
    <x v="423"/>
    <d v="2013-04-29T00:00:00"/>
    <s v="Standard Class"/>
    <x v="642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3-149279"/>
    <x v="423"/>
    <d v="2013-04-29T00:00:00"/>
    <s v="Standard Class"/>
    <x v="642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3-149279"/>
    <x v="423"/>
    <d v="2013-04-29T00:00:00"/>
    <s v="Standard Class"/>
    <x v="642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4-107321"/>
    <x v="515"/>
    <d v="2014-09-05T00:00:00"/>
    <s v="Standard Class"/>
    <x v="585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4-107321"/>
    <x v="515"/>
    <d v="2014-09-05T00:00:00"/>
    <s v="Standard Class"/>
    <x v="585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4-122714"/>
    <x v="226"/>
    <d v="2014-12-14T00:00:00"/>
    <s v="Standard Class"/>
    <x v="428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2-153038"/>
    <x v="217"/>
    <d v="2012-12-25T00:00:00"/>
    <s v="Standard Class"/>
    <x v="516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2-153038"/>
    <x v="217"/>
    <d v="2012-12-25T00:00:00"/>
    <s v="Standard Class"/>
    <x v="516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2-153038"/>
    <x v="217"/>
    <d v="2012-12-25T00:00:00"/>
    <s v="Standard Class"/>
    <x v="516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1-132227"/>
    <x v="130"/>
    <d v="2011-11-10T00:00:00"/>
    <s v="Standard Class"/>
    <x v="449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4-155824"/>
    <x v="434"/>
    <d v="2014-03-16T00:00:00"/>
    <s v="Standard Class"/>
    <x v="754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4-155824"/>
    <x v="434"/>
    <d v="2014-03-16T00:00:00"/>
    <s v="Standard Class"/>
    <x v="754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3-129238"/>
    <x v="1011"/>
    <d v="2013-02-04T00:00:00"/>
    <s v="Standard Class"/>
    <x v="337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3-129238"/>
    <x v="1011"/>
    <d v="2013-02-04T00:00:00"/>
    <s v="Standard Class"/>
    <x v="337"/>
    <s v="Sample Company A"/>
    <s v="Home Office"/>
    <s v="United States"/>
    <s v="Los Angeles"/>
    <s v="California"/>
    <n v="90045"/>
    <s v="West"/>
    <s v="OFF-PA-10002764"/>
    <s v="Office Supplies"/>
    <s v="Paper"/>
    <s v="Staples"/>
    <n v="56.7"/>
    <n v="5"/>
    <n v="0"/>
    <n v="27.782999999999998"/>
  </r>
  <r>
    <n v="5001"/>
    <s v="CA-2014-159688"/>
    <x v="917"/>
    <d v="2014-05-13T00:00:00"/>
    <s v="Standard Class"/>
    <x v="144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3-136126"/>
    <x v="1012"/>
    <d v="2013-05-25T00:00:00"/>
    <s v="Same Day"/>
    <x v="258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3-136126"/>
    <x v="1012"/>
    <d v="2013-05-25T00:00:00"/>
    <s v="Same Day"/>
    <x v="258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3-155033"/>
    <x v="877"/>
    <d v="2013-10-13T00:00:00"/>
    <s v="Standard Class"/>
    <x v="693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1-156006"/>
    <x v="1013"/>
    <d v="2011-05-02T00:00:00"/>
    <s v="Second Class"/>
    <x v="612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2-158659"/>
    <x v="113"/>
    <d v="2012-11-14T00:00:00"/>
    <s v="Second Class"/>
    <x v="281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2-169796"/>
    <x v="529"/>
    <d v="2012-11-14T00:00:00"/>
    <s v="Standard Class"/>
    <x v="656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2-169796"/>
    <x v="529"/>
    <d v="2012-11-14T00:00:00"/>
    <s v="Standard Class"/>
    <x v="656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2-102876"/>
    <x v="67"/>
    <d v="2012-09-14T00:00:00"/>
    <s v="Standard Class"/>
    <x v="756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2-102876"/>
    <x v="67"/>
    <d v="2012-09-14T00:00:00"/>
    <s v="Standard Class"/>
    <x v="756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2-102876"/>
    <x v="67"/>
    <d v="2012-09-14T00:00:00"/>
    <s v="Standard Class"/>
    <x v="756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4-139647"/>
    <x v="943"/>
    <d v="2014-05-14T00:00:00"/>
    <s v="First Class"/>
    <x v="477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4-160465"/>
    <x v="246"/>
    <d v="2014-07-27T00:00:00"/>
    <s v="Standard Class"/>
    <x v="68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4-160465"/>
    <x v="246"/>
    <d v="2014-07-27T00:00:00"/>
    <s v="Standard Class"/>
    <x v="68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4-160465"/>
    <x v="246"/>
    <d v="2014-07-27T00:00:00"/>
    <s v="Standard Class"/>
    <x v="68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1-153850"/>
    <x v="156"/>
    <d v="2011-11-29T00:00:00"/>
    <s v="Standard Class"/>
    <x v="513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1-153850"/>
    <x v="156"/>
    <d v="2011-11-29T00:00:00"/>
    <s v="Standard Class"/>
    <x v="513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1-127558"/>
    <x v="647"/>
    <d v="2011-11-18T00:00:00"/>
    <s v="First Class"/>
    <x v="757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1-127558"/>
    <x v="647"/>
    <d v="2011-11-18T00:00:00"/>
    <s v="First Class"/>
    <x v="757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1-127558"/>
    <x v="647"/>
    <d v="2011-11-18T00:00:00"/>
    <s v="First Class"/>
    <x v="757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4-136511"/>
    <x v="721"/>
    <d v="2014-03-26T00:00:00"/>
    <s v="Second Class"/>
    <x v="89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3-133795"/>
    <x v="122"/>
    <d v="2013-12-25T00:00:00"/>
    <s v="Standard Class"/>
    <x v="188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3-133795"/>
    <x v="122"/>
    <d v="2013-12-25T00:00:00"/>
    <s v="Standard Class"/>
    <x v="188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3-133795"/>
    <x v="122"/>
    <d v="2013-12-25T00:00:00"/>
    <s v="Standard Class"/>
    <x v="188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4-130953"/>
    <x v="570"/>
    <d v="2014-08-04T00:00:00"/>
    <s v="Standard Class"/>
    <x v="288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4-130953"/>
    <x v="570"/>
    <d v="2014-08-04T00:00:00"/>
    <s v="Standard Class"/>
    <x v="288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4-130953"/>
    <x v="570"/>
    <d v="2014-08-04T00:00:00"/>
    <s v="Standard Class"/>
    <x v="288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4-130953"/>
    <x v="570"/>
    <d v="2014-08-04T00:00:00"/>
    <s v="Standard Class"/>
    <x v="288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1-151792"/>
    <x v="814"/>
    <d v="2011-09-07T00:00:00"/>
    <s v="Second Class"/>
    <x v="610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4-139304"/>
    <x v="926"/>
    <d v="2014-02-03T00:00:00"/>
    <s v="Standard Class"/>
    <x v="364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4-139304"/>
    <x v="926"/>
    <d v="2014-02-03T00:00:00"/>
    <s v="Standard Class"/>
    <x v="364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4-139304"/>
    <x v="926"/>
    <d v="2014-02-03T00:00:00"/>
    <s v="Standard Class"/>
    <x v="364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3-155166"/>
    <x v="482"/>
    <d v="2014-01-03T00:00:00"/>
    <s v="Standard Class"/>
    <x v="179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3-155166"/>
    <x v="482"/>
    <d v="2014-01-03T00:00:00"/>
    <s v="Standard Class"/>
    <x v="179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2-103954"/>
    <x v="101"/>
    <d v="2012-08-13T00:00:00"/>
    <s v="Second Class"/>
    <x v="367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1-169803"/>
    <x v="322"/>
    <d v="2011-04-12T00:00:00"/>
    <s v="Standard Class"/>
    <x v="609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1-169803"/>
    <x v="322"/>
    <d v="2011-04-12T00:00:00"/>
    <s v="Standard Class"/>
    <x v="609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4-141719"/>
    <x v="701"/>
    <d v="2014-11-22T00:00:00"/>
    <s v="Second Class"/>
    <x v="283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2-136469"/>
    <x v="655"/>
    <d v="2012-07-12T00:00:00"/>
    <s v="First Class"/>
    <x v="477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2-136469"/>
    <x v="655"/>
    <d v="2012-07-12T00:00:00"/>
    <s v="First Class"/>
    <x v="477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2-136469"/>
    <x v="655"/>
    <d v="2012-07-12T00:00:00"/>
    <s v="First Class"/>
    <x v="477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3-158694"/>
    <x v="338"/>
    <d v="2013-11-14T00:00:00"/>
    <s v="Second Class"/>
    <x v="482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3-158694"/>
    <x v="338"/>
    <d v="2013-11-14T00:00:00"/>
    <s v="Second Class"/>
    <x v="482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3-158694"/>
    <x v="338"/>
    <d v="2013-11-14T00:00:00"/>
    <s v="Second Class"/>
    <x v="482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3-158694"/>
    <x v="338"/>
    <d v="2013-11-14T00:00:00"/>
    <s v="Second Class"/>
    <x v="482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3-158694"/>
    <x v="338"/>
    <d v="2013-11-14T00:00:00"/>
    <s v="Second Class"/>
    <x v="482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3-158694"/>
    <x v="338"/>
    <d v="2013-11-14T00:00:00"/>
    <s v="Second Class"/>
    <x v="482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3-158694"/>
    <x v="338"/>
    <d v="2013-11-14T00:00:00"/>
    <s v="Second Class"/>
    <x v="482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1-104759"/>
    <x v="691"/>
    <d v="2011-04-04T00:00:00"/>
    <s v="Standard Class"/>
    <x v="732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1-104759"/>
    <x v="691"/>
    <d v="2011-04-04T00:00:00"/>
    <s v="Standard Class"/>
    <x v="732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2-150511"/>
    <x v="227"/>
    <d v="2012-09-24T00:00:00"/>
    <s v="Standard Class"/>
    <x v="144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2-134922"/>
    <x v="209"/>
    <d v="2012-11-11T00:00:00"/>
    <s v="Standard Class"/>
    <x v="208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4-120607"/>
    <x v="240"/>
    <d v="2014-05-20T00:00:00"/>
    <s v="Same Day"/>
    <x v="547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2-141243"/>
    <x v="928"/>
    <d v="2012-01-08T00:00:00"/>
    <s v="Second Class"/>
    <x v="733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2-141243"/>
    <x v="928"/>
    <d v="2012-01-08T00:00:00"/>
    <s v="Second Class"/>
    <x v="733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2-141243"/>
    <x v="928"/>
    <d v="2012-01-08T00:00:00"/>
    <s v="Second Class"/>
    <x v="733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2-162166"/>
    <x v="1014"/>
    <d v="2012-09-11T00:00:00"/>
    <s v="First Class"/>
    <x v="392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2-162166"/>
    <x v="1014"/>
    <d v="2012-09-11T00:00:00"/>
    <s v="First Class"/>
    <x v="392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3-120796"/>
    <x v="1015"/>
    <d v="2013-04-08T00:00:00"/>
    <s v="Standard Class"/>
    <x v="229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3-109722"/>
    <x v="5"/>
    <d v="2013-12-08T00:00:00"/>
    <s v="Second Class"/>
    <x v="236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3-109722"/>
    <x v="5"/>
    <d v="2013-12-08T00:00:00"/>
    <s v="Second Class"/>
    <x v="236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2-136798"/>
    <x v="412"/>
    <d v="2012-05-12T00:00:00"/>
    <s v="Standard Class"/>
    <x v="351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2-136798"/>
    <x v="412"/>
    <d v="2012-05-12T00:00:00"/>
    <s v="Standard Class"/>
    <x v="351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2-136798"/>
    <x v="412"/>
    <d v="2012-05-12T00:00:00"/>
    <s v="Standard Class"/>
    <x v="351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4-122196"/>
    <x v="585"/>
    <d v="2014-09-25T00:00:00"/>
    <s v="First Class"/>
    <x v="244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4-142090"/>
    <x v="329"/>
    <d v="2014-12-08T00:00:00"/>
    <s v="Standard Class"/>
    <x v="618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4-142090"/>
    <x v="329"/>
    <d v="2014-12-08T00:00:00"/>
    <s v="Standard Class"/>
    <x v="618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4-160934"/>
    <x v="787"/>
    <d v="2014-01-20T00:00:00"/>
    <s v="Standard Class"/>
    <x v="499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1-124478"/>
    <x v="233"/>
    <d v="2011-08-12T00:00:00"/>
    <s v="Standard Class"/>
    <x v="15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1-124478"/>
    <x v="233"/>
    <d v="2011-08-12T00:00:00"/>
    <s v="Standard Class"/>
    <x v="15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1-124478"/>
    <x v="233"/>
    <d v="2011-08-12T00:00:00"/>
    <s v="Standard Class"/>
    <x v="15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1-124478"/>
    <x v="233"/>
    <d v="2011-08-12T00:00:00"/>
    <s v="Standard Class"/>
    <x v="15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1-124478"/>
    <x v="233"/>
    <d v="2011-08-12T00:00:00"/>
    <s v="Standard Class"/>
    <x v="15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2-145485"/>
    <x v="599"/>
    <d v="2012-11-05T00:00:00"/>
    <s v="Same Day"/>
    <x v="594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4-151071"/>
    <x v="1016"/>
    <d v="2014-04-30T00:00:00"/>
    <s v="Second Class"/>
    <x v="469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1-134572"/>
    <x v="1017"/>
    <d v="2011-04-22T00:00:00"/>
    <s v="Second Class"/>
    <x v="277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1-134572"/>
    <x v="1017"/>
    <d v="2011-04-22T00:00:00"/>
    <s v="Second Class"/>
    <x v="277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1-134572"/>
    <x v="1017"/>
    <d v="2011-04-22T00:00:00"/>
    <s v="Second Class"/>
    <x v="277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4-143217"/>
    <x v="343"/>
    <d v="2014-11-18T00:00:00"/>
    <s v="Standard Class"/>
    <x v="344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4-133312"/>
    <x v="920"/>
    <d v="2014-11-30T00:00:00"/>
    <s v="Standard Class"/>
    <x v="214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4-133312"/>
    <x v="920"/>
    <d v="2014-11-30T00:00:00"/>
    <s v="Standard Class"/>
    <x v="214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2-137533"/>
    <x v="217"/>
    <d v="2012-12-18T00:00:00"/>
    <s v="Same Day"/>
    <x v="82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3-155138"/>
    <x v="162"/>
    <d v="2013-09-13T00:00:00"/>
    <s v="Standard Class"/>
    <x v="758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3-155138"/>
    <x v="162"/>
    <d v="2013-09-13T00:00:00"/>
    <s v="Standard Class"/>
    <x v="758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3-108350"/>
    <x v="112"/>
    <d v="2013-06-10T00:00:00"/>
    <s v="Second Class"/>
    <x v="554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2-144302"/>
    <x v="974"/>
    <d v="2012-06-23T00:00:00"/>
    <s v="Standard Class"/>
    <x v="467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2-109001"/>
    <x v="616"/>
    <d v="2012-03-09T00:00:00"/>
    <s v="Standard Class"/>
    <x v="471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2-109001"/>
    <x v="616"/>
    <d v="2012-03-09T00:00:00"/>
    <s v="Standard Class"/>
    <x v="471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2-109001"/>
    <x v="616"/>
    <d v="2012-03-09T00:00:00"/>
    <s v="Standard Class"/>
    <x v="471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4-132738"/>
    <x v="1018"/>
    <d v="2014-08-08T00:00:00"/>
    <s v="First Class"/>
    <x v="447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4-132738"/>
    <x v="1018"/>
    <d v="2014-08-08T00:00:00"/>
    <s v="First Class"/>
    <x v="447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4-156720"/>
    <x v="247"/>
    <d v="2015-01-04T00:00:00"/>
    <s v="Standard Class"/>
    <x v="758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2-119102"/>
    <x v="293"/>
    <d v="2012-05-27T00:00:00"/>
    <s v="Standard Class"/>
    <x v="12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1-140452"/>
    <x v="776"/>
    <d v="2011-12-10T00:00:00"/>
    <s v="Standard Class"/>
    <x v="318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1-140452"/>
    <x v="776"/>
    <d v="2011-12-10T00:00:00"/>
    <s v="Standard Class"/>
    <x v="318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1-140452"/>
    <x v="776"/>
    <d v="2011-12-10T00:00:00"/>
    <s v="Standard Class"/>
    <x v="318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1-140452"/>
    <x v="776"/>
    <d v="2011-12-10T00:00:00"/>
    <s v="Standard Class"/>
    <x v="318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1-140452"/>
    <x v="776"/>
    <d v="2011-12-10T00:00:00"/>
    <s v="Standard Class"/>
    <x v="318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1-140452"/>
    <x v="776"/>
    <d v="2011-12-10T00:00:00"/>
    <s v="Standard Class"/>
    <x v="318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2-141936"/>
    <x v="976"/>
    <d v="2012-08-12T00:00:00"/>
    <s v="Standard Class"/>
    <x v="43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1-158442"/>
    <x v="461"/>
    <d v="2011-03-17T00:00:00"/>
    <s v="Same Day"/>
    <x v="616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1-158442"/>
    <x v="461"/>
    <d v="2011-03-17T00:00:00"/>
    <s v="Same Day"/>
    <x v="616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1-158442"/>
    <x v="461"/>
    <d v="2011-03-17T00:00:00"/>
    <s v="Same Day"/>
    <x v="616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2-167374"/>
    <x v="514"/>
    <d v="2012-03-30T00:00:00"/>
    <s v="Second Class"/>
    <x v="421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2-167374"/>
    <x v="514"/>
    <d v="2012-03-30T00:00:00"/>
    <s v="Second Class"/>
    <x v="421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1-116568"/>
    <x v="637"/>
    <d v="2011-12-20T00:00:00"/>
    <s v="Standard Class"/>
    <x v="298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2-147102"/>
    <x v="444"/>
    <d v="2012-09-26T00:00:00"/>
    <s v="Standard Class"/>
    <x v="468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4-132213"/>
    <x v="1016"/>
    <d v="2014-04-27T00:00:00"/>
    <s v="First Class"/>
    <x v="43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4-132213"/>
    <x v="1016"/>
    <d v="2014-04-27T00:00:00"/>
    <s v="First Class"/>
    <x v="43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1-138450"/>
    <x v="638"/>
    <d v="2011-10-22T00:00:00"/>
    <s v="Standard Class"/>
    <x v="553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1-138450"/>
    <x v="638"/>
    <d v="2011-10-22T00:00:00"/>
    <s v="Standard Class"/>
    <x v="553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1-138450"/>
    <x v="638"/>
    <d v="2011-10-22T00:00:00"/>
    <s v="Standard Class"/>
    <x v="553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2-153073"/>
    <x v="50"/>
    <d v="2012-11-13T00:00:00"/>
    <s v="Same Day"/>
    <x v="456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3-147970"/>
    <x v="1011"/>
    <d v="2013-02-02T00:00:00"/>
    <s v="Second Class"/>
    <x v="492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3-150658"/>
    <x v="1019"/>
    <d v="2013-11-23T00:00:00"/>
    <s v="Standard Class"/>
    <x v="333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4-125640"/>
    <x v="800"/>
    <d v="2014-07-30T00:00:00"/>
    <s v="Standard Class"/>
    <x v="732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4-154137"/>
    <x v="343"/>
    <d v="2014-11-18T00:00:00"/>
    <s v="Standard Class"/>
    <x v="363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2-127173"/>
    <x v="120"/>
    <d v="2012-10-03T00:00:00"/>
    <s v="Standard Class"/>
    <x v="421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2-127173"/>
    <x v="120"/>
    <d v="2012-10-03T00:00:00"/>
    <s v="Standard Class"/>
    <x v="421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2-127173"/>
    <x v="120"/>
    <d v="2012-10-03T00:00:00"/>
    <s v="Standard Class"/>
    <x v="421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1-149538"/>
    <x v="527"/>
    <d v="2011-04-08T00:00:00"/>
    <s v="Standard Class"/>
    <x v="10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1-149538"/>
    <x v="527"/>
    <d v="2011-04-08T00:00:00"/>
    <s v="Standard Class"/>
    <x v="10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1-149538"/>
    <x v="527"/>
    <d v="2011-04-08T00:00:00"/>
    <s v="Standard Class"/>
    <x v="10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1-149538"/>
    <x v="527"/>
    <d v="2011-04-08T00:00:00"/>
    <s v="Standard Class"/>
    <x v="10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1-160766"/>
    <x v="80"/>
    <d v="2011-09-14T00:00:00"/>
    <s v="Same Day"/>
    <x v="661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1-160766"/>
    <x v="80"/>
    <d v="2011-09-14T00:00:00"/>
    <s v="Same Day"/>
    <x v="661"/>
    <s v="Darrin Martin"/>
    <s v="Consumer"/>
    <s v="United States"/>
    <s v="New York City"/>
    <s v="New York"/>
    <n v="10009"/>
    <s v="East"/>
    <s v="OFF-EN-10001099"/>
    <s v="Office Supplies"/>
    <s v="Envelopes"/>
    <s v="Staples"/>
    <n v="68.459999999999994"/>
    <n v="7"/>
    <n v="0"/>
    <n v="31.491599999999995"/>
  </r>
  <r>
    <n v="5127"/>
    <s v="CA-2011-160766"/>
    <x v="80"/>
    <d v="2011-09-14T00:00:00"/>
    <s v="Same Day"/>
    <x v="661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1-160766"/>
    <x v="80"/>
    <d v="2011-09-14T00:00:00"/>
    <s v="Same Day"/>
    <x v="661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1-160766"/>
    <x v="80"/>
    <d v="2011-09-14T00:00:00"/>
    <s v="Same Day"/>
    <x v="661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1-160766"/>
    <x v="80"/>
    <d v="2011-09-14T00:00:00"/>
    <s v="Same Day"/>
    <x v="661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1-160766"/>
    <x v="80"/>
    <d v="2011-09-14T00:00:00"/>
    <s v="Same Day"/>
    <x v="661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4-146626"/>
    <x v="614"/>
    <d v="2015-01-06T00:00:00"/>
    <s v="Standard Class"/>
    <x v="130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2-123330"/>
    <x v="1020"/>
    <d v="2012-06-27T00:00:00"/>
    <s v="Standard Class"/>
    <x v="212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4-155607"/>
    <x v="200"/>
    <d v="2014-12-01T00:00:00"/>
    <s v="Standard Class"/>
    <x v="435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4-155607"/>
    <x v="200"/>
    <d v="2014-12-01T00:00:00"/>
    <s v="Standard Class"/>
    <x v="435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3-151323"/>
    <x v="248"/>
    <d v="2013-10-29T00:00:00"/>
    <s v="Standard Class"/>
    <x v="437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2-146696"/>
    <x v="639"/>
    <d v="2012-12-19T00:00:00"/>
    <s v="Standard Class"/>
    <x v="502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3-128972"/>
    <x v="373"/>
    <d v="2013-11-18T00:00:00"/>
    <s v="Standard Class"/>
    <x v="747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4-128335"/>
    <x v="365"/>
    <d v="2014-10-06T00:00:00"/>
    <s v="Standard Class"/>
    <x v="350"/>
    <s v="Joseph Airdo"/>
    <s v="Consumer"/>
    <s v="United States"/>
    <s v="Mount Vernon"/>
    <s v="New York"/>
    <n v="10550"/>
    <s v="East"/>
    <s v="OFF-EN-10001539"/>
    <s v="Office Supplies"/>
    <s v="Envelopes"/>
    <s v="Staples"/>
    <n v="23.34"/>
    <n v="3"/>
    <n v="0"/>
    <n v="10.969799999999999"/>
  </r>
  <r>
    <n v="5140"/>
    <s v="CA-2014-128335"/>
    <x v="365"/>
    <d v="2014-10-06T00:00:00"/>
    <s v="Standard Class"/>
    <x v="35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2-154886"/>
    <x v="627"/>
    <d v="2012-11-12T00:00:00"/>
    <s v="Standard Class"/>
    <x v="517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3-111213"/>
    <x v="178"/>
    <d v="2013-04-06T00:00:00"/>
    <s v="Standard Class"/>
    <x v="224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3-111213"/>
    <x v="178"/>
    <d v="2013-04-06T00:00:00"/>
    <s v="Standard Class"/>
    <x v="224"/>
    <s v="Frank Preis"/>
    <s v="Consumer"/>
    <s v="United States"/>
    <s v="New York City"/>
    <s v="New York"/>
    <n v="10009"/>
    <s v="East"/>
    <s v="OFF-SU-10000946"/>
    <s v="Office Supplies"/>
    <s v="Supplies"/>
    <s v="Staples"/>
    <n v="63.84"/>
    <n v="8"/>
    <n v="0"/>
    <n v="18.513599999999997"/>
  </r>
  <r>
    <n v="5144"/>
    <s v="CA-2013-111213"/>
    <x v="178"/>
    <d v="2013-04-06T00:00:00"/>
    <s v="Standard Class"/>
    <x v="224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4-161333"/>
    <x v="62"/>
    <d v="2014-02-08T00:00:00"/>
    <s v="Standard Class"/>
    <x v="252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4-161333"/>
    <x v="62"/>
    <d v="2014-02-08T00:00:00"/>
    <s v="Standard Class"/>
    <x v="252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4-161333"/>
    <x v="62"/>
    <d v="2014-02-08T00:00:00"/>
    <s v="Standard Class"/>
    <x v="252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4-128734"/>
    <x v="165"/>
    <d v="2015-01-01T00:00:00"/>
    <s v="Standard Class"/>
    <x v="311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4-128734"/>
    <x v="165"/>
    <d v="2015-01-01T00:00:00"/>
    <s v="Standard Class"/>
    <x v="311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1-141796"/>
    <x v="261"/>
    <d v="2011-06-21T00:00:00"/>
    <s v="Same Day"/>
    <x v="506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4-125101"/>
    <x v="904"/>
    <d v="2014-03-11T00:00:00"/>
    <s v="Second Class"/>
    <x v="64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4-169929"/>
    <x v="145"/>
    <d v="2014-09-29T00:00:00"/>
    <s v="First Class"/>
    <x v="624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1-121566"/>
    <x v="479"/>
    <d v="2011-07-06T00:00:00"/>
    <s v="Standard Class"/>
    <x v="75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1-121566"/>
    <x v="479"/>
    <d v="2011-07-06T00:00:00"/>
    <s v="Standard Class"/>
    <x v="75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2-124219"/>
    <x v="976"/>
    <d v="2012-08-08T00:00:00"/>
    <s v="First Class"/>
    <x v="608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2-124219"/>
    <x v="976"/>
    <d v="2012-08-08T00:00:00"/>
    <s v="First Class"/>
    <x v="608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4-163006"/>
    <x v="160"/>
    <d v="2014-07-05T00:00:00"/>
    <s v="Second Class"/>
    <x v="689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4-163006"/>
    <x v="160"/>
    <d v="2014-07-05T00:00:00"/>
    <s v="Second Class"/>
    <x v="689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4-163006"/>
    <x v="160"/>
    <d v="2014-07-05T00:00:00"/>
    <s v="Second Class"/>
    <x v="689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2-156146"/>
    <x v="662"/>
    <d v="2012-10-30T00:00:00"/>
    <s v="Second Class"/>
    <x v="122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2-156146"/>
    <x v="662"/>
    <d v="2012-10-30T00:00:00"/>
    <s v="Second Class"/>
    <x v="122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1-111192"/>
    <x v="1021"/>
    <d v="2011-08-05T00:00:00"/>
    <s v="Standard Class"/>
    <x v="747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3-115378"/>
    <x v="741"/>
    <d v="2013-11-24T00:00:00"/>
    <s v="Second Class"/>
    <x v="219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2-161627"/>
    <x v="380"/>
    <d v="2012-07-11T00:00:00"/>
    <s v="Standard Class"/>
    <x v="69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1-121006"/>
    <x v="849"/>
    <d v="2011-11-16T00:00:00"/>
    <s v="Standard Class"/>
    <x v="71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1-121006"/>
    <x v="849"/>
    <d v="2011-11-16T00:00:00"/>
    <s v="Standard Class"/>
    <x v="71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1-121006"/>
    <x v="849"/>
    <d v="2011-11-16T00:00:00"/>
    <s v="Standard Class"/>
    <x v="71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1-121006"/>
    <x v="849"/>
    <d v="2011-11-16T00:00:00"/>
    <s v="Standard Class"/>
    <x v="71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1-121006"/>
    <x v="849"/>
    <d v="2011-11-16T00:00:00"/>
    <s v="Standard Class"/>
    <x v="71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1-121006"/>
    <x v="849"/>
    <d v="2011-11-16T00:00:00"/>
    <s v="Standard Class"/>
    <x v="71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3-122903"/>
    <x v="1022"/>
    <d v="2013-05-30T00:00:00"/>
    <s v="Second Class"/>
    <x v="156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3-122903"/>
    <x v="1022"/>
    <d v="2013-05-30T00:00:00"/>
    <s v="Second Class"/>
    <x v="156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3-122903"/>
    <x v="1022"/>
    <d v="2013-05-30T00:00:00"/>
    <s v="Second Class"/>
    <x v="156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2-107741"/>
    <x v="936"/>
    <d v="2012-03-10T00:00:00"/>
    <s v="First Class"/>
    <x v="712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4-106432"/>
    <x v="15"/>
    <d v="2014-10-25T00:00:00"/>
    <s v="Standard Class"/>
    <x v="244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4-106432"/>
    <x v="15"/>
    <d v="2014-10-25T00:00:00"/>
    <s v="Standard Class"/>
    <x v="244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3-148908"/>
    <x v="732"/>
    <d v="2013-11-09T00:00:00"/>
    <s v="First Class"/>
    <x v="98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3-123015"/>
    <x v="482"/>
    <d v="2013-12-31T00:00:00"/>
    <s v="Standard Class"/>
    <x v="2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2-120502"/>
    <x v="657"/>
    <d v="2012-04-19T00:00:00"/>
    <s v="Standard Class"/>
    <x v="387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2-120502"/>
    <x v="657"/>
    <d v="2012-04-19T00:00:00"/>
    <s v="Standard Class"/>
    <x v="387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2-120502"/>
    <x v="657"/>
    <d v="2012-04-19T00:00:00"/>
    <s v="Standard Class"/>
    <x v="387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4-108749"/>
    <x v="510"/>
    <d v="2014-09-16T00:00:00"/>
    <s v="First Class"/>
    <x v="137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4-108749"/>
    <x v="510"/>
    <d v="2014-09-16T00:00:00"/>
    <s v="First Class"/>
    <x v="137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4-163335"/>
    <x v="241"/>
    <d v="2014-09-28T00:00:00"/>
    <s v="First Class"/>
    <x v="16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4-163335"/>
    <x v="241"/>
    <d v="2014-09-28T00:00:00"/>
    <s v="First Class"/>
    <x v="16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2-134719"/>
    <x v="998"/>
    <d v="2012-10-15T00:00:00"/>
    <s v="Standard Class"/>
    <x v="479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2-154389"/>
    <x v="154"/>
    <d v="2012-12-03T00:00:00"/>
    <s v="Standard Class"/>
    <x v="258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2-115567"/>
    <x v="1023"/>
    <d v="2012-09-18T00:00:00"/>
    <s v="Standard Class"/>
    <x v="233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2-115567"/>
    <x v="1023"/>
    <d v="2012-09-18T00:00:00"/>
    <s v="Standard Class"/>
    <x v="233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4-136679"/>
    <x v="237"/>
    <d v="2014-11-19T00:00:00"/>
    <s v="Standard Class"/>
    <x v="190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4-136679"/>
    <x v="237"/>
    <d v="2014-11-19T00:00:00"/>
    <s v="Standard Class"/>
    <x v="190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4-141943"/>
    <x v="1024"/>
    <d v="2014-05-10T00:00:00"/>
    <s v="Standard Class"/>
    <x v="213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1-101560"/>
    <x v="683"/>
    <d v="2011-12-01T00:00:00"/>
    <s v="Second Class"/>
    <x v="294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1-101560"/>
    <x v="683"/>
    <d v="2011-12-01T00:00:00"/>
    <s v="Second Class"/>
    <x v="294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1-101560"/>
    <x v="683"/>
    <d v="2011-12-01T00:00:00"/>
    <s v="Second Class"/>
    <x v="294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1-101560"/>
    <x v="683"/>
    <d v="2011-12-01T00:00:00"/>
    <s v="Second Class"/>
    <x v="294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1-159709"/>
    <x v="1025"/>
    <d v="2011-05-15T00:00:00"/>
    <s v="Standard Class"/>
    <x v="482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1-159709"/>
    <x v="1025"/>
    <d v="2011-05-15T00:00:00"/>
    <s v="Standard Class"/>
    <x v="482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3-103982"/>
    <x v="840"/>
    <d v="2013-03-09T00:00:00"/>
    <s v="Standard Class"/>
    <x v="397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3-103982"/>
    <x v="840"/>
    <d v="2013-03-09T00:00:00"/>
    <s v="Standard Class"/>
    <x v="397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3-103982"/>
    <x v="840"/>
    <d v="2013-03-09T00:00:00"/>
    <s v="Standard Class"/>
    <x v="397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3-103982"/>
    <x v="840"/>
    <d v="2013-03-09T00:00:00"/>
    <s v="Standard Class"/>
    <x v="397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2-142454"/>
    <x v="762"/>
    <d v="2012-08-19T00:00:00"/>
    <s v="Standard Class"/>
    <x v="681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2-142454"/>
    <x v="762"/>
    <d v="2012-08-19T00:00:00"/>
    <s v="Standard Class"/>
    <x v="681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2-102015"/>
    <x v="811"/>
    <d v="2012-09-18T00:00:00"/>
    <s v="Standard Class"/>
    <x v="612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2-102015"/>
    <x v="811"/>
    <d v="2012-09-18T00:00:00"/>
    <s v="Standard Class"/>
    <x v="612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2-102015"/>
    <x v="811"/>
    <d v="2012-09-18T00:00:00"/>
    <s v="Standard Class"/>
    <x v="612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2-102015"/>
    <x v="811"/>
    <d v="2012-09-18T00:00:00"/>
    <s v="Standard Class"/>
    <x v="612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2-102015"/>
    <x v="811"/>
    <d v="2012-09-18T00:00:00"/>
    <s v="Standard Class"/>
    <x v="612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2-102015"/>
    <x v="811"/>
    <d v="2012-09-18T00:00:00"/>
    <s v="Standard Class"/>
    <x v="612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2-156755"/>
    <x v="1026"/>
    <d v="2012-01-18T00:00:00"/>
    <s v="Standard Class"/>
    <x v="453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2-130876"/>
    <x v="793"/>
    <d v="2012-05-16T00:00:00"/>
    <s v="Second Class"/>
    <x v="616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3-145898"/>
    <x v="182"/>
    <d v="2013-09-27T00:00:00"/>
    <s v="Same Day"/>
    <x v="320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3-145898"/>
    <x v="182"/>
    <d v="2013-09-27T00:00:00"/>
    <s v="Same Day"/>
    <x v="320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3-145898"/>
    <x v="182"/>
    <d v="2013-09-27T00:00:00"/>
    <s v="Same Day"/>
    <x v="320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3-145898"/>
    <x v="182"/>
    <d v="2013-09-27T00:00:00"/>
    <s v="Same Day"/>
    <x v="320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4-159562"/>
    <x v="428"/>
    <d v="2014-09-16T00:00:00"/>
    <s v="Standard Class"/>
    <x v="677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4-134635"/>
    <x v="4"/>
    <d v="2014-04-18T00:00:00"/>
    <s v="Second Class"/>
    <x v="374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4-167080"/>
    <x v="193"/>
    <d v="2014-06-15T00:00:00"/>
    <s v="Standard Class"/>
    <x v="18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4-145653"/>
    <x v="853"/>
    <d v="2014-09-02T00:00:00"/>
    <s v="Same Day"/>
    <x v="222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1-140487"/>
    <x v="1027"/>
    <d v="2011-06-20T00:00:00"/>
    <s v="Standard Class"/>
    <x v="676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4-117401"/>
    <x v="796"/>
    <d v="2014-05-23T00:00:00"/>
    <s v="Second Class"/>
    <x v="452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4-117401"/>
    <x v="796"/>
    <d v="2014-05-23T00:00:00"/>
    <s v="Second Class"/>
    <x v="452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4-117401"/>
    <x v="796"/>
    <d v="2014-05-23T00:00:00"/>
    <s v="Second Class"/>
    <x v="452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4-109582"/>
    <x v="510"/>
    <d v="2014-09-18T00:00:00"/>
    <s v="Second Class"/>
    <x v="622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3-119865"/>
    <x v="1028"/>
    <d v="2013-06-27T00:00:00"/>
    <s v="Standard Class"/>
    <x v="548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3-119865"/>
    <x v="1028"/>
    <d v="2013-06-27T00:00:00"/>
    <s v="Standard Class"/>
    <x v="548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3-119865"/>
    <x v="1028"/>
    <d v="2013-06-27T00:00:00"/>
    <s v="Standard Class"/>
    <x v="548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1-147648"/>
    <x v="35"/>
    <d v="2011-12-01T00:00:00"/>
    <s v="Standard Class"/>
    <x v="60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4-124436"/>
    <x v="498"/>
    <d v="2014-03-23T00:00:00"/>
    <s v="Second Class"/>
    <x v="193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4-124436"/>
    <x v="498"/>
    <d v="2014-03-23T00:00:00"/>
    <s v="Second Class"/>
    <x v="193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4-124436"/>
    <x v="498"/>
    <d v="2014-03-23T00:00:00"/>
    <s v="Second Class"/>
    <x v="193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4-124436"/>
    <x v="498"/>
    <d v="2014-03-23T00:00:00"/>
    <s v="Second Class"/>
    <x v="193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1-115084"/>
    <x v="638"/>
    <d v="2011-10-22T00:00:00"/>
    <s v="Standard Class"/>
    <x v="624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4-131037"/>
    <x v="1029"/>
    <d v="2014-08-24T00:00:00"/>
    <s v="First Class"/>
    <x v="746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3-111143"/>
    <x v="258"/>
    <d v="2013-11-23T00:00:00"/>
    <s v="First Class"/>
    <x v="640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1-166744"/>
    <x v="59"/>
    <d v="2011-09-24T00:00:00"/>
    <s v="Standard Class"/>
    <x v="35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1-166744"/>
    <x v="59"/>
    <d v="2011-09-24T00:00:00"/>
    <s v="Standard Class"/>
    <x v="35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1-166744"/>
    <x v="59"/>
    <d v="2011-09-24T00:00:00"/>
    <s v="Standard Class"/>
    <x v="35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3-116561"/>
    <x v="108"/>
    <d v="2013-09-18T00:00:00"/>
    <s v="Standard Class"/>
    <x v="686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3-116561"/>
    <x v="108"/>
    <d v="2013-09-18T00:00:00"/>
    <s v="Standard Class"/>
    <x v="686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3-110730"/>
    <x v="713"/>
    <d v="2013-09-27T00:00:00"/>
    <s v="Second Class"/>
    <x v="698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4-146367"/>
    <x v="1018"/>
    <d v="2014-08-09T00:00:00"/>
    <s v="Standard Class"/>
    <x v="447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3-149454"/>
    <x v="197"/>
    <d v="2013-07-27T00:00:00"/>
    <s v="First Class"/>
    <x v="454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3-156265"/>
    <x v="1030"/>
    <d v="2013-08-05T00:00:00"/>
    <s v="Second Class"/>
    <x v="292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3-156265"/>
    <x v="1030"/>
    <d v="2013-08-05T00:00:00"/>
    <s v="Second Class"/>
    <x v="292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3-156265"/>
    <x v="1030"/>
    <d v="2013-08-05T00:00:00"/>
    <s v="Second Class"/>
    <x v="292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2-168914"/>
    <x v="1031"/>
    <d v="2012-05-27T00:00:00"/>
    <s v="Standard Class"/>
    <x v="32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4-110989"/>
    <x v="132"/>
    <d v="2014-11-06T00:00:00"/>
    <s v="Second Class"/>
    <x v="412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2-106215"/>
    <x v="392"/>
    <d v="2012-04-21T00:00:00"/>
    <s v="Standard Class"/>
    <x v="272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3-169369"/>
    <x v="939"/>
    <d v="2013-12-19T00:00:00"/>
    <s v="Standard Class"/>
    <x v="685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3-169369"/>
    <x v="939"/>
    <d v="2013-12-19T00:00:00"/>
    <s v="Standard Class"/>
    <x v="685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2-132318"/>
    <x v="628"/>
    <d v="2012-11-02T00:00:00"/>
    <s v="First Class"/>
    <x v="627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1-131982"/>
    <x v="1009"/>
    <d v="2011-03-11T00:00:00"/>
    <s v="Second Class"/>
    <x v="472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2-125185"/>
    <x v="616"/>
    <d v="2012-03-07T00:00:00"/>
    <s v="Second Class"/>
    <x v="124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2-125185"/>
    <x v="616"/>
    <d v="2012-03-07T00:00:00"/>
    <s v="Second Class"/>
    <x v="124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3-130078"/>
    <x v="590"/>
    <d v="2013-08-15T00:00:00"/>
    <s v="Standard Class"/>
    <x v="230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4-114034"/>
    <x v="1032"/>
    <d v="2014-01-09T00:00:00"/>
    <s v="Standard Class"/>
    <x v="111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4-115595"/>
    <x v="449"/>
    <d v="2014-10-12T00:00:00"/>
    <s v="First Class"/>
    <x v="190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4-158722"/>
    <x v="179"/>
    <d v="2014-10-27T00:00:00"/>
    <s v="Standard Class"/>
    <x v="15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1-105165"/>
    <x v="557"/>
    <d v="2011-09-10T00:00:00"/>
    <s v="First Class"/>
    <x v="449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1-105165"/>
    <x v="557"/>
    <d v="2011-09-10T00:00:00"/>
    <s v="First Class"/>
    <x v="449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1-105165"/>
    <x v="557"/>
    <d v="2011-09-10T00:00:00"/>
    <s v="First Class"/>
    <x v="449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1-105165"/>
    <x v="557"/>
    <d v="2011-09-10T00:00:00"/>
    <s v="First Class"/>
    <x v="449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1-105165"/>
    <x v="557"/>
    <d v="2011-09-10T00:00:00"/>
    <s v="First Class"/>
    <x v="449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4-147452"/>
    <x v="1033"/>
    <d v="2014-10-04T00:00:00"/>
    <s v="First Class"/>
    <x v="688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4-147452"/>
    <x v="1033"/>
    <d v="2014-10-04T00:00:00"/>
    <s v="First Class"/>
    <x v="688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4-147452"/>
    <x v="1033"/>
    <d v="2014-10-04T00:00:00"/>
    <s v="First Class"/>
    <x v="688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4-114657"/>
    <x v="673"/>
    <d v="2014-11-22T00:00:00"/>
    <s v="Standard Class"/>
    <x v="414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4-144484"/>
    <x v="220"/>
    <d v="2014-09-12T00:00:00"/>
    <s v="Same Day"/>
    <x v="90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4-144484"/>
    <x v="220"/>
    <d v="2014-09-12T00:00:00"/>
    <s v="Same Day"/>
    <x v="90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4-125913"/>
    <x v="1034"/>
    <d v="2014-01-17T00:00:00"/>
    <s v="Same Day"/>
    <x v="70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4-125913"/>
    <x v="1034"/>
    <d v="2014-01-17T00:00:00"/>
    <s v="Same Day"/>
    <x v="70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3-158309"/>
    <x v="491"/>
    <d v="2013-11-30T00:00:00"/>
    <s v="First Class"/>
    <x v="5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2-162887"/>
    <x v="209"/>
    <d v="2012-11-09T00:00:00"/>
    <s v="Second Class"/>
    <x v="647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4-147333"/>
    <x v="817"/>
    <d v="2014-12-21T00:00:00"/>
    <s v="Standard Class"/>
    <x v="126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4-147333"/>
    <x v="817"/>
    <d v="2014-12-21T00:00:00"/>
    <s v="Standard Class"/>
    <x v="126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1-113859"/>
    <x v="103"/>
    <d v="2011-09-17T00:00:00"/>
    <s v="Standard Class"/>
    <x v="604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1-159681"/>
    <x v="1035"/>
    <d v="2011-12-13T00:00:00"/>
    <s v="Standard Class"/>
    <x v="138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4-104094"/>
    <x v="210"/>
    <d v="2014-09-12T00:00:00"/>
    <s v="Standard Class"/>
    <x v="16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4-152709"/>
    <x v="566"/>
    <d v="2014-10-13T00:00:00"/>
    <s v="Standard Class"/>
    <x v="203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2-105158"/>
    <x v="577"/>
    <d v="2012-09-10T00:00:00"/>
    <s v="Standard Class"/>
    <x v="133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2-105158"/>
    <x v="577"/>
    <d v="2012-09-10T00:00:00"/>
    <s v="Standard Class"/>
    <x v="133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1-133424"/>
    <x v="809"/>
    <d v="2011-04-04T00:00:00"/>
    <s v="Standard Class"/>
    <x v="114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1-133424"/>
    <x v="809"/>
    <d v="2011-04-04T00:00:00"/>
    <s v="Standard Class"/>
    <x v="114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4-105991"/>
    <x v="1024"/>
    <d v="2014-05-07T00:00:00"/>
    <s v="First Class"/>
    <x v="293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4-105991"/>
    <x v="1024"/>
    <d v="2014-05-07T00:00:00"/>
    <s v="First Class"/>
    <x v="293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4-105991"/>
    <x v="1024"/>
    <d v="2014-05-07T00:00:00"/>
    <s v="First Class"/>
    <x v="293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4-136784"/>
    <x v="504"/>
    <d v="2014-05-06T00:00:00"/>
    <s v="Standard Class"/>
    <x v="57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1-146283"/>
    <x v="78"/>
    <d v="2011-09-15T00:00:00"/>
    <s v="Standard Class"/>
    <x v="446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1-146283"/>
    <x v="78"/>
    <d v="2011-09-15T00:00:00"/>
    <s v="Standard Class"/>
    <x v="446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1-146283"/>
    <x v="78"/>
    <d v="2011-09-15T00:00:00"/>
    <s v="Standard Class"/>
    <x v="446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4-151218"/>
    <x v="308"/>
    <d v="2014-06-24T00:00:00"/>
    <s v="First Class"/>
    <x v="307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2-111073"/>
    <x v="207"/>
    <d v="2012-12-30T00:00:00"/>
    <s v="Standard Class"/>
    <x v="498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4-144883"/>
    <x v="733"/>
    <d v="2014-08-20T00:00:00"/>
    <s v="Standard Class"/>
    <x v="635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4-142174"/>
    <x v="168"/>
    <d v="2014-03-10T00:00:00"/>
    <s v="Standard Class"/>
    <x v="24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4-108791"/>
    <x v="944"/>
    <d v="2014-08-01T00:00:00"/>
    <s v="Standard Class"/>
    <x v="746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4-108791"/>
    <x v="944"/>
    <d v="2014-08-01T00:00:00"/>
    <s v="Standard Class"/>
    <x v="746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3-106656"/>
    <x v="713"/>
    <d v="2013-09-27T00:00:00"/>
    <s v="First Class"/>
    <x v="1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3-106656"/>
    <x v="713"/>
    <d v="2013-09-27T00:00:00"/>
    <s v="First Class"/>
    <x v="1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3-113831"/>
    <x v="198"/>
    <d v="2013-06-04T00:00:00"/>
    <s v="Standard Class"/>
    <x v="706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3-113831"/>
    <x v="198"/>
    <d v="2013-06-04T00:00:00"/>
    <s v="Standard Class"/>
    <x v="706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3-113831"/>
    <x v="198"/>
    <d v="2013-06-04T00:00:00"/>
    <s v="Standard Class"/>
    <x v="706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1-139500"/>
    <x v="912"/>
    <d v="2011-11-20T00:00:00"/>
    <s v="Standard Class"/>
    <x v="269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1-166310"/>
    <x v="158"/>
    <d v="2011-09-23T00:00:00"/>
    <s v="First Class"/>
    <x v="185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3-168410"/>
    <x v="823"/>
    <d v="2013-02-26T00:00:00"/>
    <s v="Standard Class"/>
    <x v="296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3-168410"/>
    <x v="823"/>
    <d v="2013-02-26T00:00:00"/>
    <s v="Standard Class"/>
    <x v="296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3-168410"/>
    <x v="823"/>
    <d v="2013-02-26T00:00:00"/>
    <s v="Standard Class"/>
    <x v="296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4-131254"/>
    <x v="123"/>
    <d v="2014-11-22T00:00:00"/>
    <s v="First Class"/>
    <x v="720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4-131254"/>
    <x v="123"/>
    <d v="2014-11-22T00:00:00"/>
    <s v="First Class"/>
    <x v="720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4-131254"/>
    <x v="123"/>
    <d v="2014-11-22T00:00:00"/>
    <s v="First Class"/>
    <x v="720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3-123414"/>
    <x v="1036"/>
    <d v="2013-08-28T00:00:00"/>
    <s v="Standard Class"/>
    <x v="711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3-123414"/>
    <x v="1036"/>
    <d v="2013-08-28T00:00:00"/>
    <s v="Standard Class"/>
    <x v="711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4-137876"/>
    <x v="504"/>
    <d v="2014-05-06T00:00:00"/>
    <s v="Standard Class"/>
    <x v="137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4-137876"/>
    <x v="504"/>
    <d v="2014-05-06T00:00:00"/>
    <s v="Standard Class"/>
    <x v="137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3-154060"/>
    <x v="440"/>
    <d v="2013-05-09T00:00:00"/>
    <s v="Standard Class"/>
    <x v="297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4-162558"/>
    <x v="280"/>
    <d v="2014-10-06T00:00:00"/>
    <s v="First Class"/>
    <x v="656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4-162558"/>
    <x v="280"/>
    <d v="2014-10-06T00:00:00"/>
    <s v="First Class"/>
    <x v="656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4-162558"/>
    <x v="280"/>
    <d v="2014-10-06T00:00:00"/>
    <s v="First Class"/>
    <x v="656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4-162558"/>
    <x v="280"/>
    <d v="2014-10-06T00:00:00"/>
    <s v="First Class"/>
    <x v="656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4-162558"/>
    <x v="280"/>
    <d v="2014-10-06T00:00:00"/>
    <s v="First Class"/>
    <x v="656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4-162558"/>
    <x v="280"/>
    <d v="2014-10-06T00:00:00"/>
    <s v="First Class"/>
    <x v="656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4-162558"/>
    <x v="280"/>
    <d v="2014-10-06T00:00:00"/>
    <s v="First Class"/>
    <x v="656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4-134439"/>
    <x v="65"/>
    <d v="2014-09-24T00:00:00"/>
    <s v="Second Class"/>
    <x v="612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2-119508"/>
    <x v="784"/>
    <d v="2012-12-09T00:00:00"/>
    <s v="Standard Class"/>
    <x v="356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2-119508"/>
    <x v="784"/>
    <d v="2012-12-09T00:00:00"/>
    <s v="Standard Class"/>
    <x v="356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2-152681"/>
    <x v="184"/>
    <d v="2012-01-22T00:00:00"/>
    <s v="Standard Class"/>
    <x v="609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1-130813"/>
    <x v="1037"/>
    <d v="2011-01-09T00:00:00"/>
    <s v="Second Class"/>
    <x v="721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2-120320"/>
    <x v="616"/>
    <d v="2012-03-09T00:00:00"/>
    <s v="Standard Class"/>
    <x v="16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3-111941"/>
    <x v="591"/>
    <d v="2013-12-29T00:00:00"/>
    <s v="Second Class"/>
    <x v="379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3-123120"/>
    <x v="913"/>
    <d v="2013-09-09T00:00:00"/>
    <s v="Standard Class"/>
    <x v="610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3-123120"/>
    <x v="913"/>
    <d v="2013-09-09T00:00:00"/>
    <s v="Standard Class"/>
    <x v="610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3-123120"/>
    <x v="913"/>
    <d v="2013-09-09T00:00:00"/>
    <s v="Standard Class"/>
    <x v="610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1-103331"/>
    <x v="86"/>
    <d v="2011-09-01T00:00:00"/>
    <s v="Standard Class"/>
    <x v="41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1-103331"/>
    <x v="86"/>
    <d v="2011-09-01T00:00:00"/>
    <s v="Standard Class"/>
    <x v="41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1-103331"/>
    <x v="86"/>
    <d v="2011-09-01T00:00:00"/>
    <s v="Standard Class"/>
    <x v="41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2-169278"/>
    <x v="1031"/>
    <d v="2012-05-25T00:00:00"/>
    <s v="Standard Class"/>
    <x v="545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4-111577"/>
    <x v="524"/>
    <d v="2014-10-22T00:00:00"/>
    <s v="Standard Class"/>
    <x v="321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2-146486"/>
    <x v="529"/>
    <d v="2012-11-14T00:00:00"/>
    <s v="Second Class"/>
    <x v="231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2-146486"/>
    <x v="529"/>
    <d v="2012-11-14T00:00:00"/>
    <s v="Second Class"/>
    <x v="231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2-146486"/>
    <x v="529"/>
    <d v="2012-11-14T00:00:00"/>
    <s v="Second Class"/>
    <x v="231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2-146486"/>
    <x v="529"/>
    <d v="2012-11-14T00:00:00"/>
    <s v="Second Class"/>
    <x v="231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1-168501"/>
    <x v="871"/>
    <d v="2011-11-27T00:00:00"/>
    <s v="Standard Class"/>
    <x v="759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1-168501"/>
    <x v="871"/>
    <d v="2011-11-27T00:00:00"/>
    <s v="Standard Class"/>
    <x v="759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2-112053"/>
    <x v="2"/>
    <d v="2012-10-13T00:00:00"/>
    <s v="Second Class"/>
    <x v="129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4-108539"/>
    <x v="708"/>
    <d v="2014-03-24T00:00:00"/>
    <s v="Second Class"/>
    <x v="56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4-108539"/>
    <x v="708"/>
    <d v="2014-03-24T00:00:00"/>
    <s v="Second Class"/>
    <x v="56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4-108539"/>
    <x v="708"/>
    <d v="2014-03-24T00:00:00"/>
    <s v="Second Class"/>
    <x v="56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2-149811"/>
    <x v="1038"/>
    <d v="2012-01-10T00:00:00"/>
    <s v="Standard Class"/>
    <x v="294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2-149811"/>
    <x v="1038"/>
    <d v="2012-01-10T00:00:00"/>
    <s v="Standard Class"/>
    <x v="294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4-103814"/>
    <x v="34"/>
    <d v="2014-12-17T00:00:00"/>
    <s v="Standard Class"/>
    <x v="23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3-123932"/>
    <x v="47"/>
    <d v="2013-09-13T00:00:00"/>
    <s v="Standard Class"/>
    <x v="289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3-123932"/>
    <x v="47"/>
    <d v="2013-09-13T00:00:00"/>
    <s v="Standard Class"/>
    <x v="289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3-101616"/>
    <x v="323"/>
    <d v="2013-09-07T00:00:00"/>
    <s v="First Class"/>
    <x v="388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1-113768"/>
    <x v="8"/>
    <d v="2011-05-19T00:00:00"/>
    <s v="Standard Class"/>
    <x v="692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1-113768"/>
    <x v="8"/>
    <d v="2011-05-19T00:00:00"/>
    <s v="Standard Class"/>
    <x v="692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3-138037"/>
    <x v="321"/>
    <d v="2013-10-04T00:00:00"/>
    <s v="Standard Class"/>
    <x v="481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1-150490"/>
    <x v="79"/>
    <d v="2011-08-11T00:00:00"/>
    <s v="Standard Class"/>
    <x v="196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1-150490"/>
    <x v="79"/>
    <d v="2011-08-11T00:00:00"/>
    <s v="Standard Class"/>
    <x v="196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1-150490"/>
    <x v="79"/>
    <d v="2011-08-11T00:00:00"/>
    <s v="Standard Class"/>
    <x v="196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4-126060"/>
    <x v="349"/>
    <d v="2014-04-19T00:00:00"/>
    <s v="Standard Class"/>
    <x v="61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4-100951"/>
    <x v="255"/>
    <d v="2014-06-11T00:00:00"/>
    <s v="First Class"/>
    <x v="544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3-122014"/>
    <x v="723"/>
    <d v="2014-01-03T00:00:00"/>
    <s v="Standard Class"/>
    <x v="303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3-122014"/>
    <x v="723"/>
    <d v="2014-01-03T00:00:00"/>
    <s v="Standard Class"/>
    <x v="303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1-123477"/>
    <x v="1039"/>
    <d v="2011-01-22T00:00:00"/>
    <s v="Second Class"/>
    <x v="694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3-107790"/>
    <x v="73"/>
    <d v="2013-11-25T00:00:00"/>
    <s v="Standard Class"/>
    <x v="552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4-158071"/>
    <x v="193"/>
    <d v="2014-06-16T00:00:00"/>
    <s v="Standard Class"/>
    <x v="217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4-158071"/>
    <x v="193"/>
    <d v="2014-06-16T00:00:00"/>
    <s v="Standard Class"/>
    <x v="217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4-158071"/>
    <x v="193"/>
    <d v="2014-06-16T00:00:00"/>
    <s v="Standard Class"/>
    <x v="217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4-147403"/>
    <x v="18"/>
    <d v="2014-09-14T00:00:00"/>
    <s v="First Class"/>
    <x v="175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4-136721"/>
    <x v="798"/>
    <d v="2014-04-13T00:00:00"/>
    <s v="Standard Class"/>
    <x v="468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4-136721"/>
    <x v="798"/>
    <d v="2014-04-13T00:00:00"/>
    <s v="Standard Class"/>
    <x v="468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2-118738"/>
    <x v="1040"/>
    <d v="2012-10-30T00:00:00"/>
    <s v="Standard Class"/>
    <x v="122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2-118738"/>
    <x v="1040"/>
    <d v="2012-10-30T00:00:00"/>
    <s v="Standard Class"/>
    <x v="122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2-118738"/>
    <x v="1040"/>
    <d v="2012-10-30T00:00:00"/>
    <s v="Standard Class"/>
    <x v="122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4-134152"/>
    <x v="837"/>
    <d v="2014-06-01T00:00:00"/>
    <s v="Standard Class"/>
    <x v="532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4-134152"/>
    <x v="837"/>
    <d v="2014-06-01T00:00:00"/>
    <s v="Standard Class"/>
    <x v="532"/>
    <s v="Roy Phan"/>
    <s v="Corporate"/>
    <s v="United States"/>
    <s v="Seattle"/>
    <s v="Washington"/>
    <n v="98103"/>
    <s v="West"/>
    <s v="OFF-AR-10004062"/>
    <s v="Office Supplies"/>
    <s v="Art"/>
    <s v="Staples"/>
    <n v="31.44"/>
    <n v="3"/>
    <n v="0"/>
    <n v="7.86"/>
  </r>
  <r>
    <n v="5378"/>
    <s v="CA-2011-125542"/>
    <x v="29"/>
    <d v="2011-12-07T00:00:00"/>
    <s v="First Class"/>
    <x v="240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1-125542"/>
    <x v="29"/>
    <d v="2011-12-07T00:00:00"/>
    <s v="First Class"/>
    <x v="240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3-136021"/>
    <x v="1041"/>
    <d v="2013-08-19T00:00:00"/>
    <s v="Standard Class"/>
    <x v="758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3-136021"/>
    <x v="1041"/>
    <d v="2013-08-19T00:00:00"/>
    <s v="Standard Class"/>
    <x v="758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3-149195"/>
    <x v="64"/>
    <d v="2013-09-08T00:00:00"/>
    <s v="Second Class"/>
    <x v="760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3-149195"/>
    <x v="64"/>
    <d v="2013-09-08T00:00:00"/>
    <s v="Second Class"/>
    <x v="760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3-149195"/>
    <x v="64"/>
    <d v="2013-09-08T00:00:00"/>
    <s v="Second Class"/>
    <x v="760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4-161410"/>
    <x v="335"/>
    <d v="2014-07-04T00:00:00"/>
    <s v="Standard Class"/>
    <x v="417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4-161410"/>
    <x v="335"/>
    <d v="2014-07-04T00:00:00"/>
    <s v="Standard Class"/>
    <x v="417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4-152786"/>
    <x v="846"/>
    <d v="2014-03-18T00:00:00"/>
    <s v="Standard Class"/>
    <x v="31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4-164707"/>
    <x v="1042"/>
    <d v="2014-02-22T00:00:00"/>
    <s v="Second Class"/>
    <x v="51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4-164707"/>
    <x v="1042"/>
    <d v="2014-02-22T00:00:00"/>
    <s v="Second Class"/>
    <x v="51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4-164707"/>
    <x v="1042"/>
    <d v="2014-02-22T00:00:00"/>
    <s v="Second Class"/>
    <x v="51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4-163874"/>
    <x v="468"/>
    <d v="2014-11-13T00:00:00"/>
    <s v="Second Class"/>
    <x v="714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1-123183"/>
    <x v="84"/>
    <d v="2011-11-25T00:00:00"/>
    <s v="Standard Class"/>
    <x v="744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1-123183"/>
    <x v="84"/>
    <d v="2011-11-25T00:00:00"/>
    <s v="Standard Class"/>
    <x v="744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1-123183"/>
    <x v="84"/>
    <d v="2011-11-25T00:00:00"/>
    <s v="Standard Class"/>
    <x v="744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1-123183"/>
    <x v="84"/>
    <d v="2011-11-25T00:00:00"/>
    <s v="Standard Class"/>
    <x v="744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1-104829"/>
    <x v="728"/>
    <d v="2011-11-21T00:00:00"/>
    <s v="Second Class"/>
    <x v="189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3-147340"/>
    <x v="446"/>
    <d v="2013-09-25T00:00:00"/>
    <s v="Same Day"/>
    <x v="494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3-145492"/>
    <x v="73"/>
    <d v="2013-11-28T00:00:00"/>
    <s v="Standard Class"/>
    <x v="204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3-163202"/>
    <x v="720"/>
    <d v="2013-10-03T00:00:00"/>
    <s v="Standard Class"/>
    <x v="312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3-117681"/>
    <x v="526"/>
    <d v="2013-04-15T00:00:00"/>
    <s v="Standard Class"/>
    <x v="520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4-132262"/>
    <x v="296"/>
    <d v="2014-09-24T00:00:00"/>
    <s v="First Class"/>
    <x v="761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4-132262"/>
    <x v="296"/>
    <d v="2014-09-24T00:00:00"/>
    <s v="First Class"/>
    <x v="761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4-123043"/>
    <x v="1043"/>
    <d v="2014-08-30T00:00:00"/>
    <s v="Standard Class"/>
    <x v="124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4-123043"/>
    <x v="1043"/>
    <d v="2014-08-30T00:00:00"/>
    <s v="Standard Class"/>
    <x v="124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3-143280"/>
    <x v="712"/>
    <d v="2013-02-26T00:00:00"/>
    <s v="Standard Class"/>
    <x v="356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3-143280"/>
    <x v="712"/>
    <d v="2013-02-26T00:00:00"/>
    <s v="Standard Class"/>
    <x v="356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3-143280"/>
    <x v="712"/>
    <d v="2013-02-26T00:00:00"/>
    <s v="Standard Class"/>
    <x v="356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4-108854"/>
    <x v="166"/>
    <d v="2014-12-15T00:00:00"/>
    <s v="Standard Class"/>
    <x v="664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4-108854"/>
    <x v="166"/>
    <d v="2014-12-15T00:00:00"/>
    <s v="Standard Class"/>
    <x v="664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4-108854"/>
    <x v="166"/>
    <d v="2014-12-15T00:00:00"/>
    <s v="Standard Class"/>
    <x v="664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4-108854"/>
    <x v="166"/>
    <d v="2014-12-15T00:00:00"/>
    <s v="Standard Class"/>
    <x v="664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4-166856"/>
    <x v="65"/>
    <d v="2014-09-23T00:00:00"/>
    <s v="Standard Class"/>
    <x v="700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4-166856"/>
    <x v="65"/>
    <d v="2014-09-23T00:00:00"/>
    <s v="Standard Class"/>
    <x v="700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3-153157"/>
    <x v="108"/>
    <d v="2013-09-15T00:00:00"/>
    <s v="First Class"/>
    <x v="577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4-125647"/>
    <x v="397"/>
    <d v="2014-09-29T00:00:00"/>
    <s v="Standard Class"/>
    <x v="48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4-125647"/>
    <x v="397"/>
    <d v="2014-09-29T00:00:00"/>
    <s v="Standard Class"/>
    <x v="48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4-125647"/>
    <x v="397"/>
    <d v="2014-09-29T00:00:00"/>
    <s v="Standard Class"/>
    <x v="48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1-132542"/>
    <x v="191"/>
    <d v="2011-10-08T00:00:00"/>
    <s v="Second Class"/>
    <x v="87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2-110877"/>
    <x v="924"/>
    <d v="2012-10-26T00:00:00"/>
    <s v="First Class"/>
    <x v="55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2-110877"/>
    <x v="924"/>
    <d v="2012-10-26T00:00:00"/>
    <s v="First Class"/>
    <x v="55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3-151827"/>
    <x v="1044"/>
    <d v="2013-04-03T00:00:00"/>
    <s v="Second Class"/>
    <x v="229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3-151827"/>
    <x v="1044"/>
    <d v="2013-04-03T00:00:00"/>
    <s v="Second Class"/>
    <x v="229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3-163258"/>
    <x v="723"/>
    <d v="2014-01-03T00:00:00"/>
    <s v="Standard Class"/>
    <x v="418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4-103009"/>
    <x v="132"/>
    <d v="2014-11-06T00:00:00"/>
    <s v="Second Class"/>
    <x v="601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4-120649"/>
    <x v="176"/>
    <d v="2014-01-27T00:00:00"/>
    <s v="Standard Class"/>
    <x v="223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3-153598"/>
    <x v="275"/>
    <d v="2013-12-07T00:00:00"/>
    <s v="First Class"/>
    <x v="392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3-153598"/>
    <x v="275"/>
    <d v="2013-12-07T00:00:00"/>
    <s v="First Class"/>
    <x v="392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3-108497"/>
    <x v="403"/>
    <d v="2013-06-15T00:00:00"/>
    <s v="Same Day"/>
    <x v="762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3-113096"/>
    <x v="476"/>
    <d v="2013-09-05T00:00:00"/>
    <s v="First Class"/>
    <x v="449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1-136861"/>
    <x v="742"/>
    <d v="2011-09-07T00:00:00"/>
    <s v="First Class"/>
    <x v="701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4-117422"/>
    <x v="208"/>
    <d v="2014-10-26T00:00:00"/>
    <s v="Standard Class"/>
    <x v="763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4-117422"/>
    <x v="208"/>
    <d v="2014-10-26T00:00:00"/>
    <s v="Standard Class"/>
    <x v="763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4-117422"/>
    <x v="208"/>
    <d v="2014-10-26T00:00:00"/>
    <s v="Standard Class"/>
    <x v="763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4-129707"/>
    <x v="1016"/>
    <d v="2014-04-30T00:00:00"/>
    <s v="Standard Class"/>
    <x v="405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2-160171"/>
    <x v="324"/>
    <d v="2012-10-24T00:00:00"/>
    <s v="Standard Class"/>
    <x v="84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2-160171"/>
    <x v="324"/>
    <d v="2012-10-24T00:00:00"/>
    <s v="Standard Class"/>
    <x v="84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1-103317"/>
    <x v="260"/>
    <d v="2011-07-08T00:00:00"/>
    <s v="First Class"/>
    <x v="760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1-103317"/>
    <x v="260"/>
    <d v="2011-07-08T00:00:00"/>
    <s v="First Class"/>
    <x v="760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1-103317"/>
    <x v="260"/>
    <d v="2011-07-08T00:00:00"/>
    <s v="First Class"/>
    <x v="760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3-167115"/>
    <x v="958"/>
    <d v="2013-04-10T00:00:00"/>
    <s v="Standard Class"/>
    <x v="699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4-153633"/>
    <x v="38"/>
    <d v="2014-11-19T00:00:00"/>
    <s v="Second Class"/>
    <x v="646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4-155929"/>
    <x v="428"/>
    <d v="2014-09-14T00:00:00"/>
    <s v="Standard Class"/>
    <x v="482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2-148712"/>
    <x v="786"/>
    <d v="2012-04-23T00:00:00"/>
    <s v="Standard Class"/>
    <x v="341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2-148712"/>
    <x v="786"/>
    <d v="2012-04-23T00:00:00"/>
    <s v="Standard Class"/>
    <x v="341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2-148712"/>
    <x v="786"/>
    <d v="2012-04-23T00:00:00"/>
    <s v="Standard Class"/>
    <x v="341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3-128307"/>
    <x v="197"/>
    <d v="2013-07-30T00:00:00"/>
    <s v="Standard Class"/>
    <x v="336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3-127425"/>
    <x v="370"/>
    <d v="2013-09-01T00:00:00"/>
    <s v="Standard Class"/>
    <x v="112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3-127425"/>
    <x v="370"/>
    <d v="2013-09-01T00:00:00"/>
    <s v="Standard Class"/>
    <x v="112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1-119081"/>
    <x v="171"/>
    <d v="2011-09-19T00:00:00"/>
    <s v="Standard Class"/>
    <x v="638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1-119081"/>
    <x v="171"/>
    <d v="2011-09-19T00:00:00"/>
    <s v="Standard Class"/>
    <x v="638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1-119081"/>
    <x v="171"/>
    <d v="2011-09-19T00:00:00"/>
    <s v="Standard Class"/>
    <x v="638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1-119081"/>
    <x v="171"/>
    <d v="2011-09-19T00:00:00"/>
    <s v="Standard Class"/>
    <x v="638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3-140613"/>
    <x v="405"/>
    <d v="2013-07-30T00:00:00"/>
    <s v="Standard Class"/>
    <x v="607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4-108700"/>
    <x v="240"/>
    <d v="2014-05-24T00:00:00"/>
    <s v="Standard Class"/>
    <x v="601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4-160962"/>
    <x v="1045"/>
    <d v="2014-05-03T00:00:00"/>
    <s v="Standard Class"/>
    <x v="204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4-160962"/>
    <x v="1045"/>
    <d v="2014-05-03T00:00:00"/>
    <s v="Standard Class"/>
    <x v="204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4-130631"/>
    <x v="614"/>
    <d v="2015-01-03T00:00:00"/>
    <s v="Standard Class"/>
    <x v="94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4-130631"/>
    <x v="614"/>
    <d v="2015-01-03T00:00:00"/>
    <s v="Standard Class"/>
    <x v="94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4-116680"/>
    <x v="507"/>
    <d v="2014-09-07T00:00:00"/>
    <s v="Second Class"/>
    <x v="7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4-116680"/>
    <x v="507"/>
    <d v="2014-09-07T00:00:00"/>
    <s v="Second Class"/>
    <x v="7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1-107405"/>
    <x v="90"/>
    <d v="2011-03-25T00:00:00"/>
    <s v="Standard Class"/>
    <x v="131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4-101574"/>
    <x v="394"/>
    <d v="2014-10-05T00:00:00"/>
    <s v="Standard Class"/>
    <x v="232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1-146591"/>
    <x v="1046"/>
    <d v="2011-01-21T00:00:00"/>
    <s v="First Class"/>
    <x v="358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1-146591"/>
    <x v="1046"/>
    <d v="2011-01-21T00:00:00"/>
    <s v="First Class"/>
    <x v="358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1-146591"/>
    <x v="1046"/>
    <d v="2011-01-21T00:00:00"/>
    <s v="First Class"/>
    <x v="358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1-146591"/>
    <x v="1046"/>
    <d v="2011-01-21T00:00:00"/>
    <s v="First Class"/>
    <x v="358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1-107706"/>
    <x v="1047"/>
    <d v="2011-02-20T00:00:00"/>
    <s v="Second Class"/>
    <x v="461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3-122448"/>
    <x v="632"/>
    <d v="2013-06-15T00:00:00"/>
    <s v="Standard Class"/>
    <x v="203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1-132451"/>
    <x v="467"/>
    <d v="2011-09-27T00:00:00"/>
    <s v="First Class"/>
    <x v="580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1-132451"/>
    <x v="467"/>
    <d v="2011-09-27T00:00:00"/>
    <s v="First Class"/>
    <x v="580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3-158547"/>
    <x v="198"/>
    <d v="2013-06-05T00:00:00"/>
    <s v="Standard Class"/>
    <x v="594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4-116946"/>
    <x v="484"/>
    <d v="2014-12-24T00:00:00"/>
    <s v="Standard Class"/>
    <x v="700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4-116946"/>
    <x v="484"/>
    <d v="2014-12-24T00:00:00"/>
    <s v="Standard Class"/>
    <x v="700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4-116946"/>
    <x v="484"/>
    <d v="2014-12-24T00:00:00"/>
    <s v="Standard Class"/>
    <x v="700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4-121741"/>
    <x v="377"/>
    <d v="2014-12-27T00:00:00"/>
    <s v="Same Day"/>
    <x v="289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4-169691"/>
    <x v="140"/>
    <d v="2014-06-19T00:00:00"/>
    <s v="First Class"/>
    <x v="656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4-169691"/>
    <x v="140"/>
    <d v="2014-06-19T00:00:00"/>
    <s v="First Class"/>
    <x v="656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4-169691"/>
    <x v="140"/>
    <d v="2014-06-19T00:00:00"/>
    <s v="First Class"/>
    <x v="656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3-121356"/>
    <x v="73"/>
    <d v="2013-11-25T00:00:00"/>
    <s v="Standard Class"/>
    <x v="81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1-101770"/>
    <x v="691"/>
    <d v="2011-04-04T00:00:00"/>
    <s v="Standard Class"/>
    <x v="208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4-105487"/>
    <x v="1048"/>
    <d v="2014-10-15T00:00:00"/>
    <s v="Standard Class"/>
    <x v="294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4-105487"/>
    <x v="1048"/>
    <d v="2014-10-15T00:00:00"/>
    <s v="Standard Class"/>
    <x v="294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4-105487"/>
    <x v="1048"/>
    <d v="2014-10-15T00:00:00"/>
    <s v="Standard Class"/>
    <x v="294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4-105487"/>
    <x v="1048"/>
    <d v="2014-10-15T00:00:00"/>
    <s v="Standard Class"/>
    <x v="294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4-148999"/>
    <x v="289"/>
    <d v="2014-02-05T00:00:00"/>
    <s v="Standard Class"/>
    <x v="12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1-107573"/>
    <x v="432"/>
    <d v="2011-12-17T00:00:00"/>
    <s v="Standard Class"/>
    <x v="171"/>
    <s v="Philip Brown"/>
    <s v="Consumer"/>
    <s v="United States"/>
    <s v="Miami"/>
    <s v="Florida"/>
    <n v="33178"/>
    <s v="South"/>
    <s v="OFF-EN-10001099"/>
    <s v="Office Supplies"/>
    <s v="Envelopes"/>
    <s v="Staples"/>
    <n v="23.472000000000001"/>
    <n v="3"/>
    <n v="0.2"/>
    <n v="7.6283999999999974"/>
  </r>
  <r>
    <n v="5487"/>
    <s v="CA-2012-156608"/>
    <x v="1040"/>
    <d v="2012-10-29T00:00:00"/>
    <s v="Standard Class"/>
    <x v="192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4-134495"/>
    <x v="719"/>
    <d v="2014-04-05T00:00:00"/>
    <s v="Second Class"/>
    <x v="292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4-134495"/>
    <x v="719"/>
    <d v="2014-04-05T00:00:00"/>
    <s v="Second Class"/>
    <x v="292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4-134495"/>
    <x v="719"/>
    <d v="2014-04-05T00:00:00"/>
    <s v="Second Class"/>
    <x v="292"/>
    <s v="Barry Französisch"/>
    <s v="Corporate"/>
    <s v="United States"/>
    <s v="Jacksonville"/>
    <s v="Florida"/>
    <n v="32216"/>
    <s v="South"/>
    <s v="OFF-AP-10002222"/>
    <s v="Office Supplies"/>
    <s v="Appliances"/>
    <s v="Staples"/>
    <n v="20.808"/>
    <n v="3"/>
    <n v="0.2"/>
    <n v="1.8207000000000013"/>
  </r>
  <r>
    <n v="5491"/>
    <s v="CA-2014-134495"/>
    <x v="719"/>
    <d v="2014-04-05T00:00:00"/>
    <s v="Second Class"/>
    <x v="292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4-164098"/>
    <x v="795"/>
    <d v="2014-01-28T00:00:00"/>
    <s v="First Class"/>
    <x v="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1-105249"/>
    <x v="683"/>
    <d v="2011-11-28T00:00:00"/>
    <s v="Same Day"/>
    <x v="723"/>
    <s v="Duane Huffman"/>
    <s v="Home Office"/>
    <s v="United States"/>
    <s v="San Francisco"/>
    <s v="California"/>
    <n v="94122"/>
    <s v="West"/>
    <s v="OFF-SU-10001225"/>
    <s v="Office Supplies"/>
    <s v="Supplies"/>
    <s v="Staples"/>
    <n v="7.36"/>
    <n v="2"/>
    <n v="0"/>
    <n v="0.14719999999999978"/>
  </r>
  <r>
    <n v="5494"/>
    <s v="CA-2011-105249"/>
    <x v="683"/>
    <d v="2011-11-28T00:00:00"/>
    <s v="Same Day"/>
    <x v="723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1-105249"/>
    <x v="683"/>
    <d v="2011-11-28T00:00:00"/>
    <s v="Same Day"/>
    <x v="723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2-113523"/>
    <x v="406"/>
    <d v="2012-09-08T00:00:00"/>
    <s v="Standard Class"/>
    <x v="464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4-117821"/>
    <x v="492"/>
    <d v="2014-06-17T00:00:00"/>
    <s v="Standard Class"/>
    <x v="643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4-164378"/>
    <x v="663"/>
    <d v="2014-07-19T00:00:00"/>
    <s v="Second Class"/>
    <x v="514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4-164378"/>
    <x v="663"/>
    <d v="2014-07-19T00:00:00"/>
    <s v="Second Class"/>
    <x v="514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4-164378"/>
    <x v="663"/>
    <d v="2014-07-19T00:00:00"/>
    <s v="Second Class"/>
    <x v="514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4-164378"/>
    <x v="663"/>
    <d v="2014-07-19T00:00:00"/>
    <s v="Second Class"/>
    <x v="514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4-164378"/>
    <x v="663"/>
    <d v="2014-07-19T00:00:00"/>
    <s v="Second Class"/>
    <x v="514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4-127782"/>
    <x v="808"/>
    <d v="2014-11-07T00:00:00"/>
    <s v="Standard Class"/>
    <x v="764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4-127782"/>
    <x v="808"/>
    <d v="2014-11-07T00:00:00"/>
    <s v="Standard Class"/>
    <x v="764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4-127782"/>
    <x v="808"/>
    <d v="2014-11-07T00:00:00"/>
    <s v="Standard Class"/>
    <x v="764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4-127782"/>
    <x v="808"/>
    <d v="2014-11-07T00:00:00"/>
    <s v="Standard Class"/>
    <x v="764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3-162026"/>
    <x v="750"/>
    <d v="2013-10-09T00:00:00"/>
    <s v="Same Day"/>
    <x v="32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3-150000"/>
    <x v="143"/>
    <d v="2013-04-15T00:00:00"/>
    <s v="Standard Class"/>
    <x v="31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2-168529"/>
    <x v="1049"/>
    <d v="2012-10-12T00:00:00"/>
    <s v="Standard Class"/>
    <x v="93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4-152569"/>
    <x v="356"/>
    <d v="2014-05-21T00:00:00"/>
    <s v="Standard Class"/>
    <x v="557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4-152569"/>
    <x v="356"/>
    <d v="2014-05-21T00:00:00"/>
    <s v="Standard Class"/>
    <x v="557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1-137680"/>
    <x v="1050"/>
    <d v="2011-03-02T00:00:00"/>
    <s v="Standard Class"/>
    <x v="371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1-137680"/>
    <x v="1050"/>
    <d v="2011-03-02T00:00:00"/>
    <s v="Standard Class"/>
    <x v="371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2-103177"/>
    <x v="1051"/>
    <d v="2012-06-01T00:00:00"/>
    <s v="First Class"/>
    <x v="633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2-103177"/>
    <x v="1051"/>
    <d v="2012-06-01T00:00:00"/>
    <s v="First Class"/>
    <x v="633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2-103177"/>
    <x v="1051"/>
    <d v="2012-06-01T00:00:00"/>
    <s v="First Class"/>
    <x v="633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3-138408"/>
    <x v="741"/>
    <d v="2013-11-22T00:00:00"/>
    <s v="Second Class"/>
    <x v="346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4-117667"/>
    <x v="769"/>
    <d v="2014-12-10T00:00:00"/>
    <s v="Standard Class"/>
    <x v="99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4-117667"/>
    <x v="769"/>
    <d v="2014-12-10T00:00:00"/>
    <s v="Standard Class"/>
    <x v="99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4-117667"/>
    <x v="769"/>
    <d v="2014-12-10T00:00:00"/>
    <s v="Standard Class"/>
    <x v="99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4-117667"/>
    <x v="769"/>
    <d v="2014-12-10T00:00:00"/>
    <s v="Standard Class"/>
    <x v="99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4-117667"/>
    <x v="769"/>
    <d v="2014-12-10T00:00:00"/>
    <s v="Standard Class"/>
    <x v="99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3-110982"/>
    <x v="410"/>
    <d v="2013-06-08T00:00:00"/>
    <s v="First Class"/>
    <x v="237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3-110982"/>
    <x v="410"/>
    <d v="2013-06-08T00:00:00"/>
    <s v="First Class"/>
    <x v="237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3-147123"/>
    <x v="107"/>
    <d v="2013-12-13T00:00:00"/>
    <s v="First Class"/>
    <x v="319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4-154501"/>
    <x v="504"/>
    <d v="2014-05-06T00:00:00"/>
    <s v="Standard Class"/>
    <x v="10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4-166933"/>
    <x v="558"/>
    <d v="2014-04-29T00:00:00"/>
    <s v="Standard Class"/>
    <x v="45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2-142055"/>
    <x v="412"/>
    <d v="2012-05-10T00:00:00"/>
    <s v="First Class"/>
    <x v="437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2-137106"/>
    <x v="1052"/>
    <d v="2012-04-04T00:00:00"/>
    <s v="Standard Class"/>
    <x v="609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4-136609"/>
    <x v="634"/>
    <d v="2014-08-12T00:00:00"/>
    <s v="Standard Class"/>
    <x v="422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4-160885"/>
    <x v="574"/>
    <d v="2014-12-07T00:00:00"/>
    <s v="Standard Class"/>
    <x v="765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3-167472"/>
    <x v="112"/>
    <d v="2013-06-08T00:00:00"/>
    <s v="First Class"/>
    <x v="242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3-167472"/>
    <x v="112"/>
    <d v="2013-06-08T00:00:00"/>
    <s v="First Class"/>
    <x v="242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3-167472"/>
    <x v="112"/>
    <d v="2013-06-08T00:00:00"/>
    <s v="First Class"/>
    <x v="242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3-167472"/>
    <x v="112"/>
    <d v="2013-06-08T00:00:00"/>
    <s v="First Class"/>
    <x v="242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3-167472"/>
    <x v="112"/>
    <d v="2013-06-08T00:00:00"/>
    <s v="First Class"/>
    <x v="242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3-167472"/>
    <x v="112"/>
    <d v="2013-06-08T00:00:00"/>
    <s v="First Class"/>
    <x v="242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3-167472"/>
    <x v="112"/>
    <d v="2013-06-08T00:00:00"/>
    <s v="First Class"/>
    <x v="242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2-120551"/>
    <x v="657"/>
    <d v="2012-04-20T00:00:00"/>
    <s v="Standard Class"/>
    <x v="196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4-150595"/>
    <x v="1053"/>
    <d v="2014-05-27T00:00:00"/>
    <s v="Standard Class"/>
    <x v="97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4-150595"/>
    <x v="1053"/>
    <d v="2014-05-27T00:00:00"/>
    <s v="Standard Class"/>
    <x v="97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4-150595"/>
    <x v="1053"/>
    <d v="2014-05-27T00:00:00"/>
    <s v="Standard Class"/>
    <x v="97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3-134936"/>
    <x v="1054"/>
    <d v="2013-12-26T00:00:00"/>
    <s v="Standard Class"/>
    <x v="2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3-134936"/>
    <x v="1054"/>
    <d v="2013-12-26T00:00:00"/>
    <s v="Standard Class"/>
    <x v="2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3-134936"/>
    <x v="1054"/>
    <d v="2013-12-26T00:00:00"/>
    <s v="Standard Class"/>
    <x v="2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4-102967"/>
    <x v="585"/>
    <d v="2014-09-27T00:00:00"/>
    <s v="Standard Class"/>
    <x v="45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4-151008"/>
    <x v="210"/>
    <d v="2014-09-09T00:00:00"/>
    <s v="First Class"/>
    <x v="594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4-151008"/>
    <x v="210"/>
    <d v="2014-09-09T00:00:00"/>
    <s v="First Class"/>
    <x v="594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1-159800"/>
    <x v="683"/>
    <d v="2011-12-01T00:00:00"/>
    <s v="First Class"/>
    <x v="495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1-159800"/>
    <x v="683"/>
    <d v="2011-12-01T00:00:00"/>
    <s v="First Class"/>
    <x v="495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1-159618"/>
    <x v="607"/>
    <d v="2011-11-16T00:00:00"/>
    <s v="Standard Class"/>
    <x v="715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1-159618"/>
    <x v="607"/>
    <d v="2011-11-16T00:00:00"/>
    <s v="Standard Class"/>
    <x v="715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1-159618"/>
    <x v="607"/>
    <d v="2011-11-16T00:00:00"/>
    <s v="Standard Class"/>
    <x v="715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1-159618"/>
    <x v="607"/>
    <d v="2011-11-16T00:00:00"/>
    <s v="Standard Class"/>
    <x v="715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1-159618"/>
    <x v="607"/>
    <d v="2011-11-16T00:00:00"/>
    <s v="Standard Class"/>
    <x v="715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4-116113"/>
    <x v="280"/>
    <d v="2014-10-07T00:00:00"/>
    <s v="Second Class"/>
    <x v="478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2-125066"/>
    <x v="639"/>
    <d v="2012-12-18T00:00:00"/>
    <s v="Standard Class"/>
    <x v="470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2-125066"/>
    <x v="639"/>
    <d v="2012-12-18T00:00:00"/>
    <s v="Standard Class"/>
    <x v="470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2-114741"/>
    <x v="401"/>
    <d v="2012-12-10T00:00:00"/>
    <s v="Standard Class"/>
    <x v="582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2-114741"/>
    <x v="401"/>
    <d v="2012-12-10T00:00:00"/>
    <s v="Standard Class"/>
    <x v="582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2-114741"/>
    <x v="401"/>
    <d v="2012-12-10T00:00:00"/>
    <s v="Standard Class"/>
    <x v="582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4-133263"/>
    <x v="185"/>
    <d v="2014-04-03T00:00:00"/>
    <s v="Second Class"/>
    <x v="531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4-133263"/>
    <x v="185"/>
    <d v="2014-04-03T00:00:00"/>
    <s v="Second Class"/>
    <x v="531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4-133263"/>
    <x v="185"/>
    <d v="2014-04-03T00:00:00"/>
    <s v="Second Class"/>
    <x v="531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4-157966"/>
    <x v="677"/>
    <d v="2014-03-14T00:00:00"/>
    <s v="Same Day"/>
    <x v="711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4-157966"/>
    <x v="677"/>
    <d v="2014-03-14T00:00:00"/>
    <s v="Same Day"/>
    <x v="711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4-157966"/>
    <x v="677"/>
    <d v="2014-03-14T00:00:00"/>
    <s v="Same Day"/>
    <x v="711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4-157966"/>
    <x v="677"/>
    <d v="2014-03-14T00:00:00"/>
    <s v="Same Day"/>
    <x v="711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4-157966"/>
    <x v="677"/>
    <d v="2014-03-14T00:00:00"/>
    <s v="Same Day"/>
    <x v="711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4-157966"/>
    <x v="677"/>
    <d v="2014-03-14T00:00:00"/>
    <s v="Same Day"/>
    <x v="711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4-157966"/>
    <x v="677"/>
    <d v="2014-03-14T00:00:00"/>
    <s v="Same Day"/>
    <x v="711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1-151162"/>
    <x v="29"/>
    <d v="2011-12-09T00:00:00"/>
    <s v="Standard Class"/>
    <x v="10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1-151162"/>
    <x v="29"/>
    <d v="2011-12-09T00:00:00"/>
    <s v="Standard Class"/>
    <x v="10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1-151162"/>
    <x v="29"/>
    <d v="2011-12-09T00:00:00"/>
    <s v="Standard Class"/>
    <x v="10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1-151162"/>
    <x v="29"/>
    <d v="2011-12-09T00:00:00"/>
    <s v="Standard Class"/>
    <x v="10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1-151162"/>
    <x v="29"/>
    <d v="2011-12-09T00:00:00"/>
    <s v="Standard Class"/>
    <x v="10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3-136686"/>
    <x v="939"/>
    <d v="2013-12-17T00:00:00"/>
    <s v="Standard Class"/>
    <x v="167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3-136686"/>
    <x v="939"/>
    <d v="2013-12-17T00:00:00"/>
    <s v="Standard Class"/>
    <x v="167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4-137498"/>
    <x v="428"/>
    <d v="2014-09-15T00:00:00"/>
    <s v="Second Class"/>
    <x v="702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4-137498"/>
    <x v="428"/>
    <d v="2014-09-15T00:00:00"/>
    <s v="Second Class"/>
    <x v="702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4-137498"/>
    <x v="428"/>
    <d v="2014-09-15T00:00:00"/>
    <s v="Second Class"/>
    <x v="702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4-163818"/>
    <x v="1055"/>
    <d v="2014-10-09T00:00:00"/>
    <s v="Standard Class"/>
    <x v="28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3-161158"/>
    <x v="195"/>
    <d v="2013-05-14T00:00:00"/>
    <s v="Standard Class"/>
    <x v="28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1-116673"/>
    <x v="534"/>
    <d v="2011-12-19T00:00:00"/>
    <s v="Second Class"/>
    <x v="123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4-105333"/>
    <x v="329"/>
    <d v="2014-12-05T00:00:00"/>
    <s v="Standard Class"/>
    <x v="163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4-105333"/>
    <x v="329"/>
    <d v="2014-12-05T00:00:00"/>
    <s v="Standard Class"/>
    <x v="163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4-105333"/>
    <x v="329"/>
    <d v="2014-12-05T00:00:00"/>
    <s v="Standard Class"/>
    <x v="163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2-149993"/>
    <x v="531"/>
    <d v="2012-03-20T00:00:00"/>
    <s v="First Class"/>
    <x v="31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1-168158"/>
    <x v="866"/>
    <d v="2011-07-24T00:00:00"/>
    <s v="Standard Class"/>
    <x v="67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3-115224"/>
    <x v="16"/>
    <d v="2013-12-12T00:00:00"/>
    <s v="Second Class"/>
    <x v="140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3-115224"/>
    <x v="16"/>
    <d v="2013-12-12T00:00:00"/>
    <s v="Second Class"/>
    <x v="140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1-164742"/>
    <x v="303"/>
    <d v="2011-10-18T00:00:00"/>
    <s v="Second Class"/>
    <x v="504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1-164742"/>
    <x v="303"/>
    <d v="2011-10-18T00:00:00"/>
    <s v="Second Class"/>
    <x v="504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4-108014"/>
    <x v="123"/>
    <d v="2014-11-26T00:00:00"/>
    <s v="Standard Class"/>
    <x v="371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4-160325"/>
    <x v="241"/>
    <d v="2014-09-25T00:00:00"/>
    <s v="Same Day"/>
    <x v="162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4-160325"/>
    <x v="241"/>
    <d v="2014-09-25T00:00:00"/>
    <s v="Same Day"/>
    <x v="162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2-159779"/>
    <x v="12"/>
    <d v="2012-09-29T00:00:00"/>
    <s v="Standard Class"/>
    <x v="766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4-151176"/>
    <x v="778"/>
    <d v="2014-02-21T00:00:00"/>
    <s v="Standard Class"/>
    <x v="647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4-151176"/>
    <x v="778"/>
    <d v="2014-02-21T00:00:00"/>
    <s v="Standard Class"/>
    <x v="647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1-108903"/>
    <x v="462"/>
    <d v="2011-10-03T00:00:00"/>
    <s v="Same Day"/>
    <x v="157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1-108903"/>
    <x v="462"/>
    <d v="2011-10-03T00:00:00"/>
    <s v="Same Day"/>
    <x v="157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1-108903"/>
    <x v="462"/>
    <d v="2011-10-03T00:00:00"/>
    <s v="Same Day"/>
    <x v="157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3-117919"/>
    <x v="278"/>
    <d v="2013-08-30T00:00:00"/>
    <s v="Second Class"/>
    <x v="422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3-117919"/>
    <x v="278"/>
    <d v="2013-08-30T00:00:00"/>
    <s v="Second Class"/>
    <x v="422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2-142475"/>
    <x v="155"/>
    <d v="2012-12-07T00:00:00"/>
    <s v="Standard Class"/>
    <x v="51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3-134516"/>
    <x v="873"/>
    <d v="2013-09-26T00:00:00"/>
    <s v="Standard Class"/>
    <x v="524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3-134516"/>
    <x v="873"/>
    <d v="2013-09-26T00:00:00"/>
    <s v="Standard Class"/>
    <x v="524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4-105193"/>
    <x v="613"/>
    <d v="2014-04-01T00:00:00"/>
    <s v="Standard Class"/>
    <x v="252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2-168634"/>
    <x v="401"/>
    <d v="2012-12-11T00:00:00"/>
    <s v="Standard Class"/>
    <x v="578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4-117198"/>
    <x v="515"/>
    <d v="2014-09-06T00:00:00"/>
    <s v="Standard Class"/>
    <x v="767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2-145828"/>
    <x v="348"/>
    <d v="2012-10-07T00:00:00"/>
    <s v="First Class"/>
    <x v="93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4-121027"/>
    <x v="238"/>
    <d v="2014-08-23T00:00:00"/>
    <s v="Standard Class"/>
    <x v="304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4-121027"/>
    <x v="238"/>
    <d v="2014-08-23T00:00:00"/>
    <s v="Standard Class"/>
    <x v="304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3-147431"/>
    <x v="1056"/>
    <d v="2013-02-07T00:00:00"/>
    <s v="Standard Class"/>
    <x v="45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3-158001"/>
    <x v="828"/>
    <d v="2013-08-28T00:00:00"/>
    <s v="Standard Class"/>
    <x v="687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3-158001"/>
    <x v="828"/>
    <d v="2013-08-28T00:00:00"/>
    <s v="Standard Class"/>
    <x v="687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3-158001"/>
    <x v="828"/>
    <d v="2013-08-28T00:00:00"/>
    <s v="Standard Class"/>
    <x v="687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4-125745"/>
    <x v="160"/>
    <d v="2014-07-05T00:00:00"/>
    <s v="Standard Class"/>
    <x v="1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2-101154"/>
    <x v="227"/>
    <d v="2012-09-21T00:00:00"/>
    <s v="First Class"/>
    <x v="496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3-124163"/>
    <x v="477"/>
    <d v="2013-10-01T00:00:00"/>
    <s v="Standard Class"/>
    <x v="281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3-124163"/>
    <x v="477"/>
    <d v="2013-10-01T00:00:00"/>
    <s v="Standard Class"/>
    <x v="281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3-124163"/>
    <x v="477"/>
    <d v="2013-10-01T00:00:00"/>
    <s v="Standard Class"/>
    <x v="281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3-124163"/>
    <x v="477"/>
    <d v="2013-10-01T00:00:00"/>
    <s v="Standard Class"/>
    <x v="281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3-121748"/>
    <x v="1057"/>
    <d v="2013-10-29T00:00:00"/>
    <s v="Second Class"/>
    <x v="100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3-121748"/>
    <x v="1057"/>
    <d v="2013-10-29T00:00:00"/>
    <s v="Second Class"/>
    <x v="100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1-126683"/>
    <x v="411"/>
    <d v="2011-10-01T00:00:00"/>
    <s v="Second Class"/>
    <x v="452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1-126683"/>
    <x v="411"/>
    <d v="2011-10-01T00:00:00"/>
    <s v="Second Class"/>
    <x v="452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4-148810"/>
    <x v="335"/>
    <d v="2014-07-02T00:00:00"/>
    <s v="Standard Class"/>
    <x v="112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4-148810"/>
    <x v="335"/>
    <d v="2014-07-02T00:00:00"/>
    <s v="Standard Class"/>
    <x v="112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3-146066"/>
    <x v="1036"/>
    <d v="2013-08-24T00:00:00"/>
    <s v="Second Class"/>
    <x v="46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1-127614"/>
    <x v="1058"/>
    <d v="2011-02-16T00:00:00"/>
    <s v="Standard Class"/>
    <x v="173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1-127614"/>
    <x v="1058"/>
    <d v="2011-02-16T00:00:00"/>
    <s v="Standard Class"/>
    <x v="173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1-127614"/>
    <x v="1058"/>
    <d v="2011-02-16T00:00:00"/>
    <s v="Standard Class"/>
    <x v="173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3-101742"/>
    <x v="713"/>
    <d v="2013-09-29T00:00:00"/>
    <s v="Second Class"/>
    <x v="615"/>
    <s v="Clay Rozendal"/>
    <s v="Home Office"/>
    <s v="United States"/>
    <s v="New York City"/>
    <s v="New York"/>
    <n v="10009"/>
    <s v="East"/>
    <s v="OFF-BI-10004187"/>
    <s v="Office Supplies"/>
    <s v="Binders"/>
    <s v="Staples"/>
    <n v="10.528"/>
    <n v="7"/>
    <n v="0.2"/>
    <n v="3.6847999999999987"/>
  </r>
  <r>
    <n v="5635"/>
    <s v="CA-2012-134943"/>
    <x v="901"/>
    <d v="2012-12-06T00:00:00"/>
    <s v="First Class"/>
    <x v="711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4-123022"/>
    <x v="213"/>
    <d v="2014-09-09T00:00:00"/>
    <s v="Standard Class"/>
    <x v="337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4-123022"/>
    <x v="213"/>
    <d v="2014-09-09T00:00:00"/>
    <s v="Standard Class"/>
    <x v="337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4-113208"/>
    <x v="606"/>
    <d v="2014-04-03T00:00:00"/>
    <s v="Standard Class"/>
    <x v="614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1-154893"/>
    <x v="1059"/>
    <d v="2011-12-27T00:00:00"/>
    <s v="Standard Class"/>
    <x v="306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1-154893"/>
    <x v="1059"/>
    <d v="2011-12-27T00:00:00"/>
    <s v="Standard Class"/>
    <x v="306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1-147900"/>
    <x v="865"/>
    <d v="2011-09-28T00:00:00"/>
    <s v="Standard Class"/>
    <x v="82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4-106355"/>
    <x v="459"/>
    <d v="2014-04-06T00:00:00"/>
    <s v="First Class"/>
    <x v="401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3-127985"/>
    <x v="178"/>
    <d v="2013-04-06T00:00:00"/>
    <s v="Second Class"/>
    <x v="626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2-166604"/>
    <x v="1060"/>
    <d v="2012-05-20T00:00:00"/>
    <s v="Second Class"/>
    <x v="706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4-120719"/>
    <x v="721"/>
    <d v="2014-03-27T00:00:00"/>
    <s v="First Class"/>
    <x v="319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4-127117"/>
    <x v="349"/>
    <d v="2014-04-20T00:00:00"/>
    <s v="Standard Class"/>
    <x v="447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2-104241"/>
    <x v="1038"/>
    <d v="2012-01-09T00:00:00"/>
    <s v="Standard Class"/>
    <x v="122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4-168179"/>
    <x v="808"/>
    <d v="2014-11-08T00:00:00"/>
    <s v="Standard Class"/>
    <x v="677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4-142342"/>
    <x v="729"/>
    <d v="2014-07-20T00:00:00"/>
    <s v="Second Class"/>
    <x v="2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4-142342"/>
    <x v="729"/>
    <d v="2014-07-20T00:00:00"/>
    <s v="Second Class"/>
    <x v="2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4-142342"/>
    <x v="729"/>
    <d v="2014-07-20T00:00:00"/>
    <s v="Second Class"/>
    <x v="2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4-142342"/>
    <x v="729"/>
    <d v="2014-07-20T00:00:00"/>
    <s v="Second Class"/>
    <x v="2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4-109099"/>
    <x v="833"/>
    <d v="2014-10-12T00:00:00"/>
    <s v="Standard Class"/>
    <x v="152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1-134187"/>
    <x v="130"/>
    <d v="2011-11-11T00:00:00"/>
    <s v="Standard Class"/>
    <x v="260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3-145261"/>
    <x v="122"/>
    <d v="2013-12-22T00:00:00"/>
    <s v="First Class"/>
    <x v="571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3-145261"/>
    <x v="122"/>
    <d v="2013-12-22T00:00:00"/>
    <s v="First Class"/>
    <x v="571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3-145261"/>
    <x v="122"/>
    <d v="2013-12-22T00:00:00"/>
    <s v="First Class"/>
    <x v="571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3-145261"/>
    <x v="122"/>
    <d v="2013-12-22T00:00:00"/>
    <s v="First Class"/>
    <x v="571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3-145261"/>
    <x v="122"/>
    <d v="2013-12-22T00:00:00"/>
    <s v="First Class"/>
    <x v="571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3-145261"/>
    <x v="122"/>
    <d v="2013-12-22T00:00:00"/>
    <s v="First Class"/>
    <x v="571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3-145261"/>
    <x v="122"/>
    <d v="2013-12-22T00:00:00"/>
    <s v="First Class"/>
    <x v="571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3-108875"/>
    <x v="446"/>
    <d v="2013-10-02T00:00:00"/>
    <s v="Standard Class"/>
    <x v="642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3-108875"/>
    <x v="446"/>
    <d v="2013-10-02T00:00:00"/>
    <s v="Standard Class"/>
    <x v="642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3-141957"/>
    <x v="658"/>
    <d v="2013-07-22T00:00:00"/>
    <s v="Same Day"/>
    <x v="684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3-141957"/>
    <x v="658"/>
    <d v="2013-07-22T00:00:00"/>
    <s v="Same Day"/>
    <x v="684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3-141957"/>
    <x v="658"/>
    <d v="2013-07-22T00:00:00"/>
    <s v="Same Day"/>
    <x v="684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3-141957"/>
    <x v="658"/>
    <d v="2013-07-22T00:00:00"/>
    <s v="Same Day"/>
    <x v="684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3-142405"/>
    <x v="725"/>
    <d v="2013-06-16T00:00:00"/>
    <s v="Standard Class"/>
    <x v="339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3-142405"/>
    <x v="725"/>
    <d v="2013-06-16T00:00:00"/>
    <s v="Standard Class"/>
    <x v="339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3-142405"/>
    <x v="725"/>
    <d v="2013-06-16T00:00:00"/>
    <s v="Standard Class"/>
    <x v="339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2-141012"/>
    <x v="988"/>
    <d v="2012-06-11T00:00:00"/>
    <s v="Second Class"/>
    <x v="228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2-141012"/>
    <x v="988"/>
    <d v="2012-06-11T00:00:00"/>
    <s v="Second Class"/>
    <x v="228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4-127922"/>
    <x v="855"/>
    <d v="2014-11-04T00:00:00"/>
    <s v="Standard Class"/>
    <x v="64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4-127922"/>
    <x v="855"/>
    <d v="2014-11-04T00:00:00"/>
    <s v="Standard Class"/>
    <x v="64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3-146318"/>
    <x v="115"/>
    <d v="2013-01-27T00:00:00"/>
    <s v="Standard Class"/>
    <x v="507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1-135993"/>
    <x v="1061"/>
    <d v="2011-06-02T00:00:00"/>
    <s v="Standard Class"/>
    <x v="601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x v="1061"/>
    <d v="2011-06-02T00:00:00"/>
    <s v="Standard Class"/>
    <x v="601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1-126802"/>
    <x v="282"/>
    <d v="2012-01-05T00:00:00"/>
    <s v="Standard Class"/>
    <x v="233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3-143924"/>
    <x v="1062"/>
    <d v="2013-08-04T00:00:00"/>
    <s v="Standard Class"/>
    <x v="649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3-143924"/>
    <x v="1062"/>
    <d v="2013-08-04T00:00:00"/>
    <s v="Standard Class"/>
    <x v="649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3-141551"/>
    <x v="446"/>
    <d v="2013-10-01T00:00:00"/>
    <s v="Standard Class"/>
    <x v="546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3-141551"/>
    <x v="446"/>
    <d v="2013-10-01T00:00:00"/>
    <s v="Standard Class"/>
    <x v="546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1-164315"/>
    <x v="1063"/>
    <d v="2011-04-08T00:00:00"/>
    <s v="Standard Class"/>
    <x v="361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1-164315"/>
    <x v="1063"/>
    <d v="2011-04-08T00:00:00"/>
    <s v="Standard Class"/>
    <x v="361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1-164315"/>
    <x v="1063"/>
    <d v="2011-04-08T00:00:00"/>
    <s v="Standard Class"/>
    <x v="361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2-131072"/>
    <x v="599"/>
    <d v="2012-11-05T00:00:00"/>
    <s v="Same Day"/>
    <x v="107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1-131541"/>
    <x v="1064"/>
    <d v="2011-07-28T00:00:00"/>
    <s v="Same Day"/>
    <x v="237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1-131541"/>
    <x v="1064"/>
    <d v="2011-07-28T00:00:00"/>
    <s v="Same Day"/>
    <x v="237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1-131541"/>
    <x v="1064"/>
    <d v="2011-07-28T00:00:00"/>
    <s v="Same Day"/>
    <x v="237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2-119550"/>
    <x v="207"/>
    <d v="2012-12-31T00:00:00"/>
    <s v="Standard Class"/>
    <x v="42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2-138093"/>
    <x v="895"/>
    <d v="2012-12-16T00:00:00"/>
    <s v="Standard Class"/>
    <x v="366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2-138093"/>
    <x v="895"/>
    <d v="2012-12-16T00:00:00"/>
    <s v="Standard Class"/>
    <x v="366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2-138093"/>
    <x v="895"/>
    <d v="2012-12-16T00:00:00"/>
    <s v="Standard Class"/>
    <x v="366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2-138093"/>
    <x v="895"/>
    <d v="2012-12-16T00:00:00"/>
    <s v="Standard Class"/>
    <x v="366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2-138093"/>
    <x v="895"/>
    <d v="2012-12-16T00:00:00"/>
    <s v="Standard Class"/>
    <x v="366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3-126165"/>
    <x v="465"/>
    <d v="2013-05-08T00:00:00"/>
    <s v="Second Class"/>
    <x v="733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4-126123"/>
    <x v="336"/>
    <d v="2014-10-19T00:00:00"/>
    <s v="Standard Class"/>
    <x v="326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4-126123"/>
    <x v="336"/>
    <d v="2014-10-19T00:00:00"/>
    <s v="Standard Class"/>
    <x v="326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3-143441"/>
    <x v="732"/>
    <d v="2013-11-06T00:00:00"/>
    <s v="Same Day"/>
    <x v="432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4-148320"/>
    <x v="132"/>
    <d v="2014-11-09T00:00:00"/>
    <s v="Standard Class"/>
    <x v="38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3-125661"/>
    <x v="390"/>
    <d v="2013-11-27T00:00:00"/>
    <s v="First Class"/>
    <x v="402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3-125661"/>
    <x v="390"/>
    <d v="2013-11-27T00:00:00"/>
    <s v="First Class"/>
    <x v="402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1-123519"/>
    <x v="637"/>
    <d v="2011-12-21T00:00:00"/>
    <s v="Standard Class"/>
    <x v="286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1-123519"/>
    <x v="637"/>
    <d v="2011-12-21T00:00:00"/>
    <s v="Standard Class"/>
    <x v="286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1-123519"/>
    <x v="637"/>
    <d v="2011-12-21T00:00:00"/>
    <s v="Standard Class"/>
    <x v="286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1-155593"/>
    <x v="935"/>
    <d v="2011-11-08T00:00:00"/>
    <s v="Standard Class"/>
    <x v="261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4-136000"/>
    <x v="585"/>
    <d v="2014-09-26T00:00:00"/>
    <s v="Second Class"/>
    <x v="464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2-160857"/>
    <x v="412"/>
    <d v="2012-05-15T00:00:00"/>
    <s v="Standard Class"/>
    <x v="508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2-160857"/>
    <x v="412"/>
    <d v="2012-05-15T00:00:00"/>
    <s v="Standard Class"/>
    <x v="508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2-160857"/>
    <x v="412"/>
    <d v="2012-05-15T00:00:00"/>
    <s v="Standard Class"/>
    <x v="508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2-160857"/>
    <x v="412"/>
    <d v="2012-05-15T00:00:00"/>
    <s v="Standard Class"/>
    <x v="508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2-160857"/>
    <x v="412"/>
    <d v="2012-05-15T00:00:00"/>
    <s v="Standard Class"/>
    <x v="508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4-115805"/>
    <x v="689"/>
    <d v="2014-08-01T00:00:00"/>
    <s v="Same Day"/>
    <x v="147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1-143707"/>
    <x v="72"/>
    <d v="2011-03-05T00:00:00"/>
    <s v="Standard Class"/>
    <x v="367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4-116939"/>
    <x v="145"/>
    <d v="2014-09-30T00:00:00"/>
    <s v="Standard Class"/>
    <x v="151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2-124107"/>
    <x v="330"/>
    <d v="2012-10-12T00:00:00"/>
    <s v="Second Class"/>
    <x v="312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2-124107"/>
    <x v="330"/>
    <d v="2012-10-12T00:00:00"/>
    <s v="Second Class"/>
    <x v="312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2-124107"/>
    <x v="330"/>
    <d v="2012-10-12T00:00:00"/>
    <s v="Second Class"/>
    <x v="312"/>
    <s v="Brian Moss"/>
    <s v="Corporate"/>
    <s v="United States"/>
    <s v="Ann Arbor"/>
    <s v="Michigan"/>
    <n v="48104"/>
    <s v="Central"/>
    <s v="OFF-EN-10003286"/>
    <s v="Office Supplies"/>
    <s v="Envelopes"/>
    <s v="Staples"/>
    <n v="57.959999999999994"/>
    <n v="7"/>
    <n v="0"/>
    <n v="27.241199999999996"/>
  </r>
  <r>
    <n v="5719"/>
    <s v="CA-2012-124107"/>
    <x v="330"/>
    <d v="2012-10-12T00:00:00"/>
    <s v="Second Class"/>
    <x v="312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4-126550"/>
    <x v="1065"/>
    <d v="2014-04-03T00:00:00"/>
    <s v="Second Class"/>
    <x v="742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2-138674"/>
    <x v="717"/>
    <d v="2012-11-17T00:00:00"/>
    <s v="First Class"/>
    <x v="10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2-138674"/>
    <x v="717"/>
    <d v="2012-11-17T00:00:00"/>
    <s v="First Class"/>
    <x v="10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2-138674"/>
    <x v="717"/>
    <d v="2012-11-17T00:00:00"/>
    <s v="First Class"/>
    <x v="10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3-165820"/>
    <x v="182"/>
    <d v="2013-10-01T00:00:00"/>
    <s v="Standard Class"/>
    <x v="61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1-103191"/>
    <x v="358"/>
    <d v="2011-09-27T00:00:00"/>
    <s v="Standard Class"/>
    <x v="500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2-103933"/>
    <x v="12"/>
    <d v="2012-09-27T00:00:00"/>
    <s v="First Class"/>
    <x v="112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2-110548"/>
    <x v="124"/>
    <d v="2012-05-08T00:00:00"/>
    <s v="Standard Class"/>
    <x v="706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4-117324"/>
    <x v="166"/>
    <d v="2014-12-14T00:00:00"/>
    <s v="Standard Class"/>
    <x v="187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4-117324"/>
    <x v="166"/>
    <d v="2014-12-14T00:00:00"/>
    <s v="Standard Class"/>
    <x v="187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4-117324"/>
    <x v="166"/>
    <d v="2014-12-14T00:00:00"/>
    <s v="Standard Class"/>
    <x v="187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4-117324"/>
    <x v="166"/>
    <d v="2014-12-14T00:00:00"/>
    <s v="Standard Class"/>
    <x v="187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4-117324"/>
    <x v="166"/>
    <d v="2014-12-14T00:00:00"/>
    <s v="Standard Class"/>
    <x v="187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4-143574"/>
    <x v="222"/>
    <d v="2014-07-03T00:00:00"/>
    <s v="First Class"/>
    <x v="112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4-143574"/>
    <x v="222"/>
    <d v="2014-07-03T00:00:00"/>
    <s v="First Class"/>
    <x v="112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4-143574"/>
    <x v="222"/>
    <d v="2014-07-03T00:00:00"/>
    <s v="First Class"/>
    <x v="112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1-111773"/>
    <x v="290"/>
    <d v="2011-07-03T00:00:00"/>
    <s v="Standard Class"/>
    <x v="600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1-148614"/>
    <x v="407"/>
    <d v="2011-01-26T00:00:00"/>
    <s v="Standard Class"/>
    <x v="597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1-148614"/>
    <x v="407"/>
    <d v="2011-01-26T00:00:00"/>
    <s v="Standard Class"/>
    <x v="597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4-156139"/>
    <x v="413"/>
    <d v="2014-01-07T00:00:00"/>
    <s v="Standard Class"/>
    <x v="669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4-147886"/>
    <x v="615"/>
    <d v="2014-04-01T00:00:00"/>
    <s v="First Class"/>
    <x v="704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4-147886"/>
    <x v="615"/>
    <d v="2014-04-01T00:00:00"/>
    <s v="First Class"/>
    <x v="704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4-147886"/>
    <x v="615"/>
    <d v="2014-04-01T00:00:00"/>
    <s v="First Class"/>
    <x v="704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4-147886"/>
    <x v="615"/>
    <d v="2014-04-01T00:00:00"/>
    <s v="First Class"/>
    <x v="704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4-147886"/>
    <x v="615"/>
    <d v="2014-04-01T00:00:00"/>
    <s v="First Class"/>
    <x v="704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4-147886"/>
    <x v="615"/>
    <d v="2014-04-01T00:00:00"/>
    <s v="First Class"/>
    <x v="704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4-147886"/>
    <x v="615"/>
    <d v="2014-04-01T00:00:00"/>
    <s v="First Class"/>
    <x v="704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3-113733"/>
    <x v="16"/>
    <d v="2013-12-13T00:00:00"/>
    <s v="Standard Class"/>
    <x v="23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3-113733"/>
    <x v="16"/>
    <d v="2013-12-13T00:00:00"/>
    <s v="Standard Class"/>
    <x v="23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3-113733"/>
    <x v="16"/>
    <d v="2013-12-13T00:00:00"/>
    <s v="Standard Class"/>
    <x v="23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4-104913"/>
    <x v="551"/>
    <d v="2014-11-23T00:00:00"/>
    <s v="Standard Class"/>
    <x v="54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1-145800"/>
    <x v="992"/>
    <d v="2011-06-05T00:00:00"/>
    <s v="Standard Class"/>
    <x v="757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3-125850"/>
    <x v="115"/>
    <d v="2013-01-28T00:00:00"/>
    <s v="Standard Class"/>
    <x v="224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3-125850"/>
    <x v="115"/>
    <d v="2013-01-28T00:00:00"/>
    <s v="Standard Class"/>
    <x v="224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3-118514"/>
    <x v="1066"/>
    <d v="2013-02-10T00:00:00"/>
    <s v="Standard Class"/>
    <x v="702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2-150749"/>
    <x v="368"/>
    <d v="2012-04-03T00:00:00"/>
    <s v="Second Class"/>
    <x v="238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1-163748"/>
    <x v="1005"/>
    <d v="2011-10-18T00:00:00"/>
    <s v="Standard Class"/>
    <x v="643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1-163748"/>
    <x v="1005"/>
    <d v="2011-10-18T00:00:00"/>
    <s v="Standard Class"/>
    <x v="643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2-119634"/>
    <x v="1067"/>
    <d v="2012-08-16T00:00:00"/>
    <s v="Standard Class"/>
    <x v="768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2-149300"/>
    <x v="6"/>
    <d v="2012-11-23T00:00:00"/>
    <s v="First Class"/>
    <x v="3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3-111528"/>
    <x v="945"/>
    <d v="2013-12-31T00:00:00"/>
    <s v="Same Day"/>
    <x v="65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3-111528"/>
    <x v="945"/>
    <d v="2013-12-31T00:00:00"/>
    <s v="Same Day"/>
    <x v="65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4-158169"/>
    <x v="801"/>
    <d v="2014-08-16T00:00:00"/>
    <s v="First Class"/>
    <x v="594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4-158169"/>
    <x v="801"/>
    <d v="2014-08-16T00:00:00"/>
    <s v="First Class"/>
    <x v="594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2-162047"/>
    <x v="502"/>
    <d v="2012-11-05T00:00:00"/>
    <s v="First Class"/>
    <x v="92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2-117772"/>
    <x v="229"/>
    <d v="2012-09-12T00:00:00"/>
    <s v="Second Class"/>
    <x v="430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1-126340"/>
    <x v="1068"/>
    <d v="2011-11-14T00:00:00"/>
    <s v="Standard Class"/>
    <x v="12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3-149685"/>
    <x v="750"/>
    <d v="2013-10-16T00:00:00"/>
    <s v="Standard Class"/>
    <x v="327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4-126396"/>
    <x v="565"/>
    <d v="2014-09-13T00:00:00"/>
    <s v="Second Class"/>
    <x v="753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2-154900"/>
    <x v="1069"/>
    <d v="2012-03-01T00:00:00"/>
    <s v="Standard Class"/>
    <x v="286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2-154900"/>
    <x v="1069"/>
    <d v="2012-03-01T00:00:00"/>
    <s v="Standard Class"/>
    <x v="286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2-103835"/>
    <x v="496"/>
    <d v="2012-09-28T00:00:00"/>
    <s v="Standard Class"/>
    <x v="464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2-103835"/>
    <x v="496"/>
    <d v="2012-09-28T00:00:00"/>
    <s v="Standard Class"/>
    <x v="464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2-158939"/>
    <x v="650"/>
    <d v="2012-12-01T00:00:00"/>
    <s v="Standard Class"/>
    <x v="10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3-117408"/>
    <x v="1070"/>
    <d v="2013-09-07T00:00:00"/>
    <s v="Standard Class"/>
    <x v="236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3-142398"/>
    <x v="408"/>
    <d v="2013-04-17T00:00:00"/>
    <s v="Standard Class"/>
    <x v="443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3-142398"/>
    <x v="408"/>
    <d v="2013-04-17T00:00:00"/>
    <s v="Standard Class"/>
    <x v="443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3-105277"/>
    <x v="429"/>
    <d v="2013-12-09T00:00:00"/>
    <s v="Standard Class"/>
    <x v="21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3-112060"/>
    <x v="429"/>
    <d v="2013-12-10T00:00:00"/>
    <s v="Standard Class"/>
    <x v="446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1-105270"/>
    <x v="7"/>
    <d v="2011-11-18T00:00:00"/>
    <s v="Standard Class"/>
    <x v="27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1-105270"/>
    <x v="7"/>
    <d v="2011-11-18T00:00:00"/>
    <s v="Standard Class"/>
    <x v="27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2-159513"/>
    <x v="788"/>
    <d v="2012-04-09T00:00:00"/>
    <s v="Standard Class"/>
    <x v="479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2-155586"/>
    <x v="295"/>
    <d v="2012-12-16T00:00:00"/>
    <s v="Second Class"/>
    <x v="190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2-155586"/>
    <x v="295"/>
    <d v="2012-12-16T00:00:00"/>
    <s v="Second Class"/>
    <x v="190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2-155586"/>
    <x v="295"/>
    <d v="2012-12-16T00:00:00"/>
    <s v="Second Class"/>
    <x v="190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4-141117"/>
    <x v="280"/>
    <d v="2014-10-09T00:00:00"/>
    <s v="Standard Class"/>
    <x v="765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4-141117"/>
    <x v="280"/>
    <d v="2014-10-09T00:00:00"/>
    <s v="Standard Class"/>
    <x v="765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4-141117"/>
    <x v="280"/>
    <d v="2014-10-09T00:00:00"/>
    <s v="Standard Class"/>
    <x v="765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4-141117"/>
    <x v="280"/>
    <d v="2014-10-09T00:00:00"/>
    <s v="Standard Class"/>
    <x v="765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4-115070"/>
    <x v="318"/>
    <d v="2014-04-15T00:00:00"/>
    <s v="Second Class"/>
    <x v="769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4-115070"/>
    <x v="318"/>
    <d v="2014-04-15T00:00:00"/>
    <s v="Second Class"/>
    <x v="769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4-140186"/>
    <x v="365"/>
    <d v="2014-10-03T00:00:00"/>
    <s v="First Class"/>
    <x v="31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4-140186"/>
    <x v="365"/>
    <d v="2014-10-03T00:00:00"/>
    <s v="First Class"/>
    <x v="31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4-140186"/>
    <x v="365"/>
    <d v="2014-10-03T00:00:00"/>
    <s v="First Class"/>
    <x v="31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4-140186"/>
    <x v="365"/>
    <d v="2014-10-03T00:00:00"/>
    <s v="First Class"/>
    <x v="31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4-140186"/>
    <x v="365"/>
    <d v="2014-10-03T00:00:00"/>
    <s v="First Class"/>
    <x v="31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1-124856"/>
    <x v="411"/>
    <d v="2011-10-03T00:00:00"/>
    <s v="Second Class"/>
    <x v="436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1-124856"/>
    <x v="411"/>
    <d v="2011-10-03T00:00:00"/>
    <s v="Second Class"/>
    <x v="436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1-124856"/>
    <x v="411"/>
    <d v="2011-10-03T00:00:00"/>
    <s v="Second Class"/>
    <x v="436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1-124856"/>
    <x v="411"/>
    <d v="2011-10-03T00:00:00"/>
    <s v="Second Class"/>
    <x v="436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1-166716"/>
    <x v="1071"/>
    <d v="2011-08-25T00:00:00"/>
    <s v="Second Class"/>
    <x v="257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1-123225"/>
    <x v="384"/>
    <d v="2011-07-14T00:00:00"/>
    <s v="First Class"/>
    <x v="438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1-123225"/>
    <x v="384"/>
    <d v="2011-07-14T00:00:00"/>
    <s v="First Class"/>
    <x v="438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2-163440"/>
    <x v="204"/>
    <d v="2012-03-24T00:00:00"/>
    <s v="First Class"/>
    <x v="76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4-106796"/>
    <x v="605"/>
    <d v="2014-05-20T00:00:00"/>
    <s v="Standard Class"/>
    <x v="65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4-113873"/>
    <x v="38"/>
    <d v="2014-11-20T00:00:00"/>
    <s v="Standard Class"/>
    <x v="722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4-113873"/>
    <x v="38"/>
    <d v="2014-11-20T00:00:00"/>
    <s v="Standard Class"/>
    <x v="722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3-149783"/>
    <x v="913"/>
    <d v="2013-09-08T00:00:00"/>
    <s v="Second Class"/>
    <x v="111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3-149783"/>
    <x v="913"/>
    <d v="2013-09-08T00:00:00"/>
    <s v="Second Class"/>
    <x v="111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3-149783"/>
    <x v="913"/>
    <d v="2013-09-08T00:00:00"/>
    <s v="Second Class"/>
    <x v="111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3-125017"/>
    <x v="1072"/>
    <d v="2013-02-11T00:00:00"/>
    <s v="Standard Class"/>
    <x v="208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2-163279"/>
    <x v="204"/>
    <d v="2012-03-26T00:00:00"/>
    <s v="Standard Class"/>
    <x v="251"/>
    <s v="Justin Deggeller"/>
    <s v="Corporate"/>
    <s v="United States"/>
    <s v="San Diego"/>
    <s v="California"/>
    <n v="92037"/>
    <s v="West"/>
    <s v="OFF-PA-10003127"/>
    <s v="Office Supplies"/>
    <s v="Paper"/>
    <s v="Staples"/>
    <n v="105.52"/>
    <n v="4"/>
    <n v="0"/>
    <n v="48.539199999999994"/>
  </r>
  <r>
    <n v="5812"/>
    <s v="US-2012-163279"/>
    <x v="204"/>
    <d v="2012-03-26T00:00:00"/>
    <s v="Standard Class"/>
    <x v="251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2-163279"/>
    <x v="204"/>
    <d v="2012-03-26T00:00:00"/>
    <s v="Standard Class"/>
    <x v="251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2-150196"/>
    <x v="740"/>
    <d v="2012-07-03T00:00:00"/>
    <s v="First Class"/>
    <x v="256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2-106495"/>
    <x v="925"/>
    <d v="2012-06-17T00:00:00"/>
    <s v="First Class"/>
    <x v="549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1-124730"/>
    <x v="35"/>
    <d v="2011-11-26T00:00:00"/>
    <s v="Same Day"/>
    <x v="201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1-124730"/>
    <x v="35"/>
    <d v="2011-11-26T00:00:00"/>
    <s v="Same Day"/>
    <x v="201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1-124730"/>
    <x v="35"/>
    <d v="2011-11-26T00:00:00"/>
    <s v="Same Day"/>
    <x v="201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1-124730"/>
    <x v="35"/>
    <d v="2011-11-26T00:00:00"/>
    <s v="Same Day"/>
    <x v="201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1-124730"/>
    <x v="35"/>
    <d v="2011-11-26T00:00:00"/>
    <s v="Same Day"/>
    <x v="201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4-117632"/>
    <x v="605"/>
    <d v="2014-05-19T00:00:00"/>
    <s v="Standard Class"/>
    <x v="728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4-117632"/>
    <x v="605"/>
    <d v="2014-05-19T00:00:00"/>
    <s v="Standard Class"/>
    <x v="728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4-117632"/>
    <x v="605"/>
    <d v="2014-05-19T00:00:00"/>
    <s v="Standard Class"/>
    <x v="728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4-117632"/>
    <x v="605"/>
    <d v="2014-05-19T00:00:00"/>
    <s v="Standard Class"/>
    <x v="728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1-115056"/>
    <x v="1073"/>
    <d v="2011-05-02T00:00:00"/>
    <s v="Same Day"/>
    <x v="239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4-161067"/>
    <x v="213"/>
    <d v="2014-09-07T00:00:00"/>
    <s v="Second Class"/>
    <x v="683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4-161067"/>
    <x v="213"/>
    <d v="2014-09-07T00:00:00"/>
    <s v="Second Class"/>
    <x v="683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4-161067"/>
    <x v="213"/>
    <d v="2014-09-07T00:00:00"/>
    <s v="Second Class"/>
    <x v="683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4-161067"/>
    <x v="213"/>
    <d v="2014-09-07T00:00:00"/>
    <s v="Second Class"/>
    <x v="683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3-122063"/>
    <x v="275"/>
    <d v="2013-12-08T00:00:00"/>
    <s v="Standard Class"/>
    <x v="462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3-122063"/>
    <x v="275"/>
    <d v="2013-12-08T00:00:00"/>
    <s v="Standard Class"/>
    <x v="462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2-111206"/>
    <x v="1074"/>
    <d v="2012-07-22T00:00:00"/>
    <s v="Standard Class"/>
    <x v="288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3-142895"/>
    <x v="658"/>
    <d v="2013-07-27T00:00:00"/>
    <s v="Standard Class"/>
    <x v="443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3-142895"/>
    <x v="658"/>
    <d v="2013-07-27T00:00:00"/>
    <s v="Standard Class"/>
    <x v="443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2-101868"/>
    <x v="988"/>
    <d v="2012-06-16T00:00:00"/>
    <s v="Standard Class"/>
    <x v="77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2-101868"/>
    <x v="988"/>
    <d v="2012-06-16T00:00:00"/>
    <s v="Standard Class"/>
    <x v="77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2-101868"/>
    <x v="988"/>
    <d v="2012-06-16T00:00:00"/>
    <s v="Standard Class"/>
    <x v="77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4-133207"/>
    <x v="344"/>
    <d v="2014-12-04T00:00:00"/>
    <s v="Standard Class"/>
    <x v="770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2-132948"/>
    <x v="1075"/>
    <d v="2012-04-03T00:00:00"/>
    <s v="Standard Class"/>
    <x v="597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2-134992"/>
    <x v="357"/>
    <d v="2012-09-26T00:00:00"/>
    <s v="Second Class"/>
    <x v="6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2-134992"/>
    <x v="357"/>
    <d v="2012-09-26T00:00:00"/>
    <s v="Second Class"/>
    <x v="6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2-126725"/>
    <x v="972"/>
    <d v="2012-11-21T00:00:00"/>
    <s v="Standard Class"/>
    <x v="574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2-126725"/>
    <x v="972"/>
    <d v="2012-11-21T00:00:00"/>
    <s v="Standard Class"/>
    <x v="574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2-126725"/>
    <x v="972"/>
    <d v="2012-11-21T00:00:00"/>
    <s v="Standard Class"/>
    <x v="574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2-126725"/>
    <x v="972"/>
    <d v="2012-11-21T00:00:00"/>
    <s v="Standard Class"/>
    <x v="574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2-126725"/>
    <x v="972"/>
    <d v="2012-11-21T00:00:00"/>
    <s v="Standard Class"/>
    <x v="574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2-126725"/>
    <x v="972"/>
    <d v="2012-11-21T00:00:00"/>
    <s v="Standard Class"/>
    <x v="574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2-126725"/>
    <x v="972"/>
    <d v="2012-11-21T00:00:00"/>
    <s v="Standard Class"/>
    <x v="574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2-121783"/>
    <x v="113"/>
    <d v="2012-11-14T00:00:00"/>
    <s v="Standard Class"/>
    <x v="178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2-121783"/>
    <x v="113"/>
    <d v="2012-11-14T00:00:00"/>
    <s v="Standard Class"/>
    <x v="178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2-121783"/>
    <x v="113"/>
    <d v="2012-11-14T00:00:00"/>
    <s v="Standard Class"/>
    <x v="178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2-121783"/>
    <x v="113"/>
    <d v="2012-11-14T00:00:00"/>
    <s v="Standard Class"/>
    <x v="178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2-121783"/>
    <x v="113"/>
    <d v="2012-11-14T00:00:00"/>
    <s v="Standard Class"/>
    <x v="178"/>
    <s v="Philisse Overcash"/>
    <s v="Home Office"/>
    <s v="United States"/>
    <s v="Roseville"/>
    <s v="Minnesota"/>
    <n v="55113"/>
    <s v="Central"/>
    <s v="FUR-FU-10004351"/>
    <s v="Furniture"/>
    <s v="Furnishings"/>
    <s v="Staples"/>
    <n v="29.22"/>
    <n v="3"/>
    <n v="0"/>
    <n v="12.856800000000002"/>
  </r>
  <r>
    <n v="5854"/>
    <s v="US-2011-138835"/>
    <x v="1076"/>
    <d v="2011-09-14T00:00:00"/>
    <s v="Standard Class"/>
    <x v="526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2-112214"/>
    <x v="1077"/>
    <d v="2012-08-11T00:00:00"/>
    <s v="Standard Class"/>
    <x v="706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2-112214"/>
    <x v="1077"/>
    <d v="2012-08-11T00:00:00"/>
    <s v="Standard Class"/>
    <x v="706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2-112214"/>
    <x v="1077"/>
    <d v="2012-08-11T00:00:00"/>
    <s v="Standard Class"/>
    <x v="706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2-112214"/>
    <x v="1077"/>
    <d v="2012-08-11T00:00:00"/>
    <s v="Standard Class"/>
    <x v="706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4-153255"/>
    <x v="213"/>
    <d v="2014-09-08T00:00:00"/>
    <s v="Second Class"/>
    <x v="30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2-108119"/>
    <x v="549"/>
    <d v="2012-11-08T00:00:00"/>
    <s v="Standard Class"/>
    <x v="652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2-157434"/>
    <x v="1078"/>
    <d v="2012-05-04T00:00:00"/>
    <s v="Second Class"/>
    <x v="82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3-101525"/>
    <x v="766"/>
    <d v="2013-05-05T00:00:00"/>
    <s v="Second Class"/>
    <x v="632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3-101525"/>
    <x v="766"/>
    <d v="2013-05-05T00:00:00"/>
    <s v="Second Class"/>
    <x v="632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3-101525"/>
    <x v="766"/>
    <d v="2013-05-05T00:00:00"/>
    <s v="Second Class"/>
    <x v="632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1-117968"/>
    <x v="79"/>
    <d v="2011-08-07T00:00:00"/>
    <s v="Second Class"/>
    <x v="602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1-117968"/>
    <x v="79"/>
    <d v="2011-08-07T00:00:00"/>
    <s v="Second Class"/>
    <x v="602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1-117968"/>
    <x v="79"/>
    <d v="2011-08-07T00:00:00"/>
    <s v="Second Class"/>
    <x v="602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3-158211"/>
    <x v="810"/>
    <d v="2013-01-08T00:00:00"/>
    <s v="Standard Class"/>
    <x v="130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3-158211"/>
    <x v="810"/>
    <d v="2013-01-08T00:00:00"/>
    <s v="Standard Class"/>
    <x v="130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3-152247"/>
    <x v="77"/>
    <d v="2013-11-13T00:00:00"/>
    <s v="Standard Class"/>
    <x v="671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3-128223"/>
    <x v="403"/>
    <d v="2013-06-15T00:00:00"/>
    <s v="Same Day"/>
    <x v="182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3-154235"/>
    <x v="446"/>
    <d v="2013-09-29T00:00:00"/>
    <s v="Standard Class"/>
    <x v="76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4-129910"/>
    <x v="983"/>
    <d v="2014-04-04T00:00:00"/>
    <s v="Standard Class"/>
    <x v="467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4-133095"/>
    <x v="400"/>
    <d v="2014-06-05T00:00:00"/>
    <s v="Same Day"/>
    <x v="382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4-133095"/>
    <x v="400"/>
    <d v="2014-06-05T00:00:00"/>
    <s v="Same Day"/>
    <x v="382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2-130554"/>
    <x v="1003"/>
    <d v="2012-04-09T00:00:00"/>
    <s v="First Class"/>
    <x v="86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1-152443"/>
    <x v="371"/>
    <d v="2011-05-26T00:00:00"/>
    <s v="Standard Class"/>
    <x v="435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1-152443"/>
    <x v="371"/>
    <d v="2011-05-26T00:00:00"/>
    <s v="Standard Class"/>
    <x v="435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1-152443"/>
    <x v="371"/>
    <d v="2011-05-26T00:00:00"/>
    <s v="Standard Class"/>
    <x v="435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3-133319"/>
    <x v="64"/>
    <d v="2013-09-12T00:00:00"/>
    <s v="Standard Class"/>
    <x v="597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3-133935"/>
    <x v="31"/>
    <d v="2013-09-23T00:00:00"/>
    <s v="Standard Class"/>
    <x v="478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3-133935"/>
    <x v="31"/>
    <d v="2013-09-23T00:00:00"/>
    <s v="Standard Class"/>
    <x v="478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3-133935"/>
    <x v="31"/>
    <d v="2013-09-23T00:00:00"/>
    <s v="Standard Class"/>
    <x v="478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3-136301"/>
    <x v="69"/>
    <d v="2013-03-16T00:00:00"/>
    <s v="Second Class"/>
    <x v="553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3-136301"/>
    <x v="69"/>
    <d v="2013-03-16T00:00:00"/>
    <s v="Second Class"/>
    <x v="553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1-109456"/>
    <x v="1079"/>
    <d v="2011-10-17T00:00:00"/>
    <s v="Same Day"/>
    <x v="201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1-109456"/>
    <x v="1079"/>
    <d v="2011-10-17T00:00:00"/>
    <s v="Same Day"/>
    <x v="201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4-151596"/>
    <x v="1048"/>
    <d v="2014-10-12T00:00:00"/>
    <s v="First Class"/>
    <x v="771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2-147879"/>
    <x v="820"/>
    <d v="2012-05-12T00:00:00"/>
    <s v="Standard Class"/>
    <x v="417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3-166625"/>
    <x v="167"/>
    <d v="2013-04-18T00:00:00"/>
    <s v="First Class"/>
    <x v="758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3-146157"/>
    <x v="831"/>
    <d v="2013-11-27T00:00:00"/>
    <s v="Standard Class"/>
    <x v="742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3-146157"/>
    <x v="831"/>
    <d v="2013-11-27T00:00:00"/>
    <s v="Standard Class"/>
    <x v="742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3-146157"/>
    <x v="831"/>
    <d v="2013-11-27T00:00:00"/>
    <s v="Standard Class"/>
    <x v="742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4-159954"/>
    <x v="18"/>
    <d v="2014-09-15T00:00:00"/>
    <s v="Standard Class"/>
    <x v="757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4-100825"/>
    <x v="428"/>
    <d v="2014-09-15T00:00:00"/>
    <s v="Standard Class"/>
    <x v="470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1-168305"/>
    <x v="301"/>
    <d v="2011-11-08T00:00:00"/>
    <s v="Standard Class"/>
    <x v="484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1-168305"/>
    <x v="301"/>
    <d v="2011-11-08T00:00:00"/>
    <s v="Standard Class"/>
    <x v="484"/>
    <s v="Paul Lucas"/>
    <s v="Home Office"/>
    <s v="United States"/>
    <s v="Los Angeles"/>
    <s v="California"/>
    <n v="90049"/>
    <s v="West"/>
    <s v="OFF-PA-10004947"/>
    <s v="Office Supplies"/>
    <s v="Paper"/>
    <s v="Staples"/>
    <n v="21.400000000000002"/>
    <n v="5"/>
    <n v="0"/>
    <n v="9.629999999999999"/>
  </r>
  <r>
    <n v="5898"/>
    <s v="CA-2013-167682"/>
    <x v="1015"/>
    <d v="2013-04-10T00:00:00"/>
    <s v="Standard Class"/>
    <x v="9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3-167682"/>
    <x v="1015"/>
    <d v="2013-04-10T00:00:00"/>
    <s v="Standard Class"/>
    <x v="9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4-108000"/>
    <x v="602"/>
    <d v="2014-01-17T00:00:00"/>
    <s v="Standard Class"/>
    <x v="322"/>
    <s v="Linda Southworth"/>
    <s v="Corporate"/>
    <s v="United States"/>
    <s v="San Francisco"/>
    <s v="California"/>
    <n v="94110"/>
    <s v="West"/>
    <s v="OFF-EN-10002621"/>
    <s v="Office Supplies"/>
    <s v="Envelopes"/>
    <s v="Staples"/>
    <n v="9.7799999999999994"/>
    <n v="1"/>
    <n v="0"/>
    <n v="4.8899999999999997"/>
  </r>
  <r>
    <n v="5901"/>
    <s v="CA-2012-146465"/>
    <x v="312"/>
    <d v="2012-11-24T00:00:00"/>
    <s v="Standard Class"/>
    <x v="583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3-159639"/>
    <x v="581"/>
    <d v="2013-12-03T00:00:00"/>
    <s v="Standard Class"/>
    <x v="331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4-153948"/>
    <x v="44"/>
    <d v="2014-11-07T00:00:00"/>
    <s v="Same Day"/>
    <x v="86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4-153948"/>
    <x v="44"/>
    <d v="2014-11-07T00:00:00"/>
    <s v="Same Day"/>
    <x v="86"/>
    <s v="Frank Merwin"/>
    <s v="Home Office"/>
    <s v="United States"/>
    <s v="San Francisco"/>
    <s v="California"/>
    <n v="94122"/>
    <s v="West"/>
    <s v="OFF-PA-10002764"/>
    <s v="Office Supplies"/>
    <s v="Paper"/>
    <s v="Staples"/>
    <n v="45.36"/>
    <n v="4"/>
    <n v="0"/>
    <n v="22.226399999999998"/>
  </r>
  <r>
    <n v="5905"/>
    <s v="US-2014-153948"/>
    <x v="44"/>
    <d v="2014-11-07T00:00:00"/>
    <s v="Same Day"/>
    <x v="86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4-153948"/>
    <x v="44"/>
    <d v="2014-11-07T00:00:00"/>
    <s v="Same Day"/>
    <x v="86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4-153948"/>
    <x v="44"/>
    <d v="2014-11-07T00:00:00"/>
    <s v="Same Day"/>
    <x v="86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3-113985"/>
    <x v="499"/>
    <d v="2013-12-08T00:00:00"/>
    <s v="Standard Class"/>
    <x v="470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3-113985"/>
    <x v="499"/>
    <d v="2013-12-08T00:00:00"/>
    <s v="Standard Class"/>
    <x v="470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3-113985"/>
    <x v="499"/>
    <d v="2013-12-08T00:00:00"/>
    <s v="Standard Class"/>
    <x v="470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3-113985"/>
    <x v="499"/>
    <d v="2013-12-08T00:00:00"/>
    <s v="Standard Class"/>
    <x v="470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3-155383"/>
    <x v="907"/>
    <d v="2013-12-23T00:00:00"/>
    <s v="Standard Class"/>
    <x v="649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1-120432"/>
    <x v="829"/>
    <d v="2011-08-26T00:00:00"/>
    <s v="Second Class"/>
    <x v="61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2-126977"/>
    <x v="14"/>
    <d v="2012-09-23T00:00:00"/>
    <s v="Standard Class"/>
    <x v="724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2-126977"/>
    <x v="14"/>
    <d v="2012-09-23T00:00:00"/>
    <s v="Standard Class"/>
    <x v="724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2-126977"/>
    <x v="14"/>
    <d v="2012-09-23T00:00:00"/>
    <s v="Standard Class"/>
    <x v="724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2-126977"/>
    <x v="14"/>
    <d v="2012-09-23T00:00:00"/>
    <s v="Standard Class"/>
    <x v="724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2-126977"/>
    <x v="14"/>
    <d v="2012-09-23T00:00:00"/>
    <s v="Standard Class"/>
    <x v="724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2-126977"/>
    <x v="14"/>
    <d v="2012-09-23T00:00:00"/>
    <s v="Standard Class"/>
    <x v="724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2-126977"/>
    <x v="14"/>
    <d v="2012-09-23T00:00:00"/>
    <s v="Standard Class"/>
    <x v="724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2-126977"/>
    <x v="14"/>
    <d v="2012-09-23T00:00:00"/>
    <s v="Standard Class"/>
    <x v="724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2-126977"/>
    <x v="14"/>
    <d v="2012-09-23T00:00:00"/>
    <s v="Standard Class"/>
    <x v="724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2-126977"/>
    <x v="14"/>
    <d v="2012-09-23T00:00:00"/>
    <s v="Standard Class"/>
    <x v="724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3-130288"/>
    <x v="491"/>
    <d v="2013-12-01T00:00:00"/>
    <s v="Second Class"/>
    <x v="158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4-146458"/>
    <x v="123"/>
    <d v="2014-11-23T00:00:00"/>
    <s v="Second Class"/>
    <x v="579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4-150420"/>
    <x v="95"/>
    <d v="2014-06-09T00:00:00"/>
    <s v="Standard Class"/>
    <x v="241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1-118997"/>
    <x v="918"/>
    <d v="2011-04-12T00:00:00"/>
    <s v="Standard Class"/>
    <x v="19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1-114314"/>
    <x v="856"/>
    <d v="2011-10-15T00:00:00"/>
    <s v="Standard Class"/>
    <x v="587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1-114314"/>
    <x v="856"/>
    <d v="2011-10-15T00:00:00"/>
    <s v="Standard Class"/>
    <x v="587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4-169551"/>
    <x v="437"/>
    <d v="2014-07-10T00:00:00"/>
    <s v="First Class"/>
    <x v="210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4-169551"/>
    <x v="437"/>
    <d v="2014-07-10T00:00:00"/>
    <s v="First Class"/>
    <x v="210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4-169551"/>
    <x v="437"/>
    <d v="2014-07-10T00:00:00"/>
    <s v="First Class"/>
    <x v="210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4-169551"/>
    <x v="437"/>
    <d v="2014-07-10T00:00:00"/>
    <s v="First Class"/>
    <x v="210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4-169551"/>
    <x v="437"/>
    <d v="2014-07-10T00:00:00"/>
    <s v="First Class"/>
    <x v="210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4-169551"/>
    <x v="437"/>
    <d v="2014-07-10T00:00:00"/>
    <s v="First Class"/>
    <x v="210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3-103107"/>
    <x v="975"/>
    <d v="2013-07-05T00:00:00"/>
    <s v="Same Day"/>
    <x v="46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3-103107"/>
    <x v="975"/>
    <d v="2013-07-05T00:00:00"/>
    <s v="Same Day"/>
    <x v="46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3-103107"/>
    <x v="975"/>
    <d v="2013-07-05T00:00:00"/>
    <s v="Same Day"/>
    <x v="46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4-122077"/>
    <x v="240"/>
    <d v="2014-05-26T00:00:00"/>
    <s v="Standard Class"/>
    <x v="639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4-122077"/>
    <x v="240"/>
    <d v="2014-05-26T00:00:00"/>
    <s v="Standard Class"/>
    <x v="639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4-112431"/>
    <x v="386"/>
    <d v="2014-10-15T00:00:00"/>
    <s v="Second Class"/>
    <x v="355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4-112431"/>
    <x v="386"/>
    <d v="2014-10-15T00:00:00"/>
    <s v="Second Class"/>
    <x v="355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3-151092"/>
    <x v="876"/>
    <d v="2013-08-14T00:00:00"/>
    <s v="Standard Class"/>
    <x v="364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1-104178"/>
    <x v="55"/>
    <d v="2011-08-29T00:00:00"/>
    <s v="Standard Class"/>
    <x v="2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1-104178"/>
    <x v="55"/>
    <d v="2011-08-29T00:00:00"/>
    <s v="Standard Class"/>
    <x v="2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1-104178"/>
    <x v="55"/>
    <d v="2011-08-29T00:00:00"/>
    <s v="Standard Class"/>
    <x v="2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1-104178"/>
    <x v="55"/>
    <d v="2011-08-29T00:00:00"/>
    <s v="Standard Class"/>
    <x v="2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2-115924"/>
    <x v="471"/>
    <d v="2012-09-18T00:00:00"/>
    <s v="Second Class"/>
    <x v="534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4-161046"/>
    <x v="916"/>
    <d v="2014-03-06T00:00:00"/>
    <s v="Same Day"/>
    <x v="118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4-161046"/>
    <x v="916"/>
    <d v="2014-03-06T00:00:00"/>
    <s v="Same Day"/>
    <x v="118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4-161046"/>
    <x v="916"/>
    <d v="2014-03-06T00:00:00"/>
    <s v="Same Day"/>
    <x v="118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4-161046"/>
    <x v="916"/>
    <d v="2014-03-06T00:00:00"/>
    <s v="Same Day"/>
    <x v="118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4-141698"/>
    <x v="4"/>
    <d v="2014-04-22T00:00:00"/>
    <s v="Standard Class"/>
    <x v="174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1-105151"/>
    <x v="809"/>
    <d v="2011-03-31T00:00:00"/>
    <s v="First Class"/>
    <x v="737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1-155796"/>
    <x v="7"/>
    <d v="2011-11-15T00:00:00"/>
    <s v="Second Class"/>
    <x v="747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1-155796"/>
    <x v="7"/>
    <d v="2011-11-15T00:00:00"/>
    <s v="Second Class"/>
    <x v="747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3-127138"/>
    <x v="299"/>
    <d v="2013-03-16T00:00:00"/>
    <s v="Second Class"/>
    <x v="158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3-127138"/>
    <x v="299"/>
    <d v="2013-03-16T00:00:00"/>
    <s v="Second Class"/>
    <x v="158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3-127138"/>
    <x v="299"/>
    <d v="2013-03-16T00:00:00"/>
    <s v="Second Class"/>
    <x v="158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3-127138"/>
    <x v="299"/>
    <d v="2013-03-16T00:00:00"/>
    <s v="Second Class"/>
    <x v="158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4-150602"/>
    <x v="839"/>
    <d v="2014-02-15T00:00:00"/>
    <s v="Second Class"/>
    <x v="504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1-140732"/>
    <x v="7"/>
    <d v="2011-11-13T00:00:00"/>
    <s v="Second Class"/>
    <x v="15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1-140732"/>
    <x v="7"/>
    <d v="2011-11-13T00:00:00"/>
    <s v="Second Class"/>
    <x v="15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1-140732"/>
    <x v="7"/>
    <d v="2011-11-13T00:00:00"/>
    <s v="Second Class"/>
    <x v="15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4-119011"/>
    <x v="648"/>
    <d v="2014-08-26T00:00:00"/>
    <s v="Standard Class"/>
    <x v="756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4-119011"/>
    <x v="648"/>
    <d v="2014-08-26T00:00:00"/>
    <s v="Standard Class"/>
    <x v="756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4-119011"/>
    <x v="648"/>
    <d v="2014-08-26T00:00:00"/>
    <s v="Standard Class"/>
    <x v="756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3-166912"/>
    <x v="804"/>
    <d v="2013-01-17T00:00:00"/>
    <s v="First Class"/>
    <x v="336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1-141726"/>
    <x v="836"/>
    <d v="2011-07-22T00:00:00"/>
    <s v="First Class"/>
    <x v="230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1-141726"/>
    <x v="836"/>
    <d v="2011-07-22T00:00:00"/>
    <s v="First Class"/>
    <x v="230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1-141726"/>
    <x v="836"/>
    <d v="2011-07-22T00:00:00"/>
    <s v="First Class"/>
    <x v="230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1-141726"/>
    <x v="836"/>
    <d v="2011-07-22T00:00:00"/>
    <s v="First Class"/>
    <x v="230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4-115105"/>
    <x v="695"/>
    <d v="2014-02-12T00:00:00"/>
    <s v="Standard Class"/>
    <x v="42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2-143980"/>
    <x v="707"/>
    <d v="2012-12-29T00:00:00"/>
    <s v="Standard Class"/>
    <x v="82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3-135636"/>
    <x v="750"/>
    <d v="2013-10-14T00:00:00"/>
    <s v="Standard Class"/>
    <x v="140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4-102155"/>
    <x v="1002"/>
    <d v="2014-07-18T00:00:00"/>
    <s v="Standard Class"/>
    <x v="64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4-102155"/>
    <x v="1002"/>
    <d v="2014-07-18T00:00:00"/>
    <s v="Standard Class"/>
    <x v="64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4-116953"/>
    <x v="558"/>
    <d v="2014-04-26T00:00:00"/>
    <s v="First Class"/>
    <x v="603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1-117765"/>
    <x v="557"/>
    <d v="2011-09-13T00:00:00"/>
    <s v="Standard Class"/>
    <x v="46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1-117765"/>
    <x v="557"/>
    <d v="2011-09-13T00:00:00"/>
    <s v="Standard Class"/>
    <x v="46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1-117765"/>
    <x v="557"/>
    <d v="2011-09-13T00:00:00"/>
    <s v="Standard Class"/>
    <x v="46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1-117765"/>
    <x v="557"/>
    <d v="2011-09-13T00:00:00"/>
    <s v="Standard Class"/>
    <x v="46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3-114895"/>
    <x v="831"/>
    <d v="2013-11-29T00:00:00"/>
    <s v="Standard Class"/>
    <x v="16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4-112984"/>
    <x v="118"/>
    <d v="2014-09-19T00:00:00"/>
    <s v="Second Class"/>
    <x v="699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3-163776"/>
    <x v="1080"/>
    <d v="2013-07-26T00:00:00"/>
    <s v="Standard Class"/>
    <x v="559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3-163776"/>
    <x v="1080"/>
    <d v="2013-07-26T00:00:00"/>
    <s v="Standard Class"/>
    <x v="559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3-163776"/>
    <x v="1080"/>
    <d v="2013-07-26T00:00:00"/>
    <s v="Standard Class"/>
    <x v="559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3-163776"/>
    <x v="1080"/>
    <d v="2013-07-26T00:00:00"/>
    <s v="Standard Class"/>
    <x v="559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3-163776"/>
    <x v="1080"/>
    <d v="2013-07-26T00:00:00"/>
    <s v="Standard Class"/>
    <x v="559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3-163776"/>
    <x v="1080"/>
    <d v="2013-07-26T00:00:00"/>
    <s v="Standard Class"/>
    <x v="559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4-163300"/>
    <x v="175"/>
    <d v="2014-09-22T00:00:00"/>
    <s v="Standard Class"/>
    <x v="301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4-163300"/>
    <x v="175"/>
    <d v="2014-09-22T00:00:00"/>
    <s v="Standard Class"/>
    <x v="301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4-163300"/>
    <x v="175"/>
    <d v="2014-09-22T00:00:00"/>
    <s v="Standard Class"/>
    <x v="301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3-162187"/>
    <x v="25"/>
    <d v="2013-12-12T00:00:00"/>
    <s v="Same Day"/>
    <x v="374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3-162187"/>
    <x v="25"/>
    <d v="2013-12-12T00:00:00"/>
    <s v="Same Day"/>
    <x v="374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3-162187"/>
    <x v="25"/>
    <d v="2013-12-12T00:00:00"/>
    <s v="Same Day"/>
    <x v="374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3-162187"/>
    <x v="25"/>
    <d v="2013-12-12T00:00:00"/>
    <s v="Same Day"/>
    <x v="374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3-162187"/>
    <x v="25"/>
    <d v="2013-12-12T00:00:00"/>
    <s v="Same Day"/>
    <x v="374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1-112991"/>
    <x v="325"/>
    <d v="2011-12-14T00:00:00"/>
    <s v="Standard Class"/>
    <x v="64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1-112991"/>
    <x v="325"/>
    <d v="2011-12-14T00:00:00"/>
    <s v="Standard Class"/>
    <x v="64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1-112991"/>
    <x v="325"/>
    <d v="2011-12-14T00:00:00"/>
    <s v="Standard Class"/>
    <x v="64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1-124079"/>
    <x v="736"/>
    <d v="2011-12-17T00:00:00"/>
    <s v="Standard Class"/>
    <x v="57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1-124079"/>
    <x v="736"/>
    <d v="2011-12-17T00:00:00"/>
    <s v="Standard Class"/>
    <x v="57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4-146878"/>
    <x v="296"/>
    <d v="2014-09-28T00:00:00"/>
    <s v="Standard Class"/>
    <x v="297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4-107244"/>
    <x v="210"/>
    <d v="2014-09-12T00:00:00"/>
    <s v="Standard Class"/>
    <x v="369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2-100657"/>
    <x v="121"/>
    <d v="2012-11-07T00:00:00"/>
    <s v="Standard Class"/>
    <x v="573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4-129581"/>
    <x v="157"/>
    <d v="2014-12-19T00:00:00"/>
    <s v="Standard Class"/>
    <x v="471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4-129028"/>
    <x v="719"/>
    <d v="2014-04-04T00:00:00"/>
    <s v="First Class"/>
    <x v="334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2-135580"/>
    <x v="1081"/>
    <d v="2013-01-03T00:00:00"/>
    <s v="Standard Class"/>
    <x v="52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2-135580"/>
    <x v="1081"/>
    <d v="2013-01-03T00:00:00"/>
    <s v="Standard Class"/>
    <x v="52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2-135580"/>
    <x v="1081"/>
    <d v="2013-01-03T00:00:00"/>
    <s v="Standard Class"/>
    <x v="52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2-135580"/>
    <x v="1081"/>
    <d v="2013-01-03T00:00:00"/>
    <s v="Standard Class"/>
    <x v="52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2-135580"/>
    <x v="1081"/>
    <d v="2013-01-03T00:00:00"/>
    <s v="Standard Class"/>
    <x v="52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3-159016"/>
    <x v="612"/>
    <d v="2013-03-12T00:00:00"/>
    <s v="First Class"/>
    <x v="580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3-159016"/>
    <x v="612"/>
    <d v="2013-03-12T00:00:00"/>
    <s v="First Class"/>
    <x v="580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1-102652"/>
    <x v="322"/>
    <d v="2011-04-12T00:00:00"/>
    <s v="Standard Class"/>
    <x v="672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1-102652"/>
    <x v="322"/>
    <d v="2011-04-12T00:00:00"/>
    <s v="Standard Class"/>
    <x v="672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1-102652"/>
    <x v="322"/>
    <d v="2011-04-12T00:00:00"/>
    <s v="Standard Class"/>
    <x v="672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1-102652"/>
    <x v="322"/>
    <d v="2011-04-12T00:00:00"/>
    <s v="Standard Class"/>
    <x v="672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1-152422"/>
    <x v="1082"/>
    <d v="2011-10-10T00:00:00"/>
    <s v="Second Class"/>
    <x v="631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3-156692"/>
    <x v="572"/>
    <d v="2013-08-14T00:00:00"/>
    <s v="Same Day"/>
    <x v="643"/>
    <s v="Hunter Glantz"/>
    <s v="Consumer"/>
    <s v="United States"/>
    <s v="Kenner"/>
    <s v="Louisiana"/>
    <n v="70065"/>
    <s v="South"/>
    <s v="OFF-AP-10002222"/>
    <s v="Office Supplies"/>
    <s v="Appliances"/>
    <s v="Staples"/>
    <n v="17.34"/>
    <n v="2"/>
    <n v="0"/>
    <n v="4.6818000000000008"/>
  </r>
  <r>
    <n v="6022"/>
    <s v="US-2013-156692"/>
    <x v="572"/>
    <d v="2013-08-14T00:00:00"/>
    <s v="Same Day"/>
    <x v="643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1-130869"/>
    <x v="664"/>
    <d v="2011-11-21T00:00:00"/>
    <s v="Standard Class"/>
    <x v="90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4-128832"/>
    <x v="558"/>
    <d v="2014-04-28T00:00:00"/>
    <s v="First Class"/>
    <x v="322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4-139717"/>
    <x v="1043"/>
    <d v="2014-08-27T00:00:00"/>
    <s v="Second Class"/>
    <x v="661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4-139717"/>
    <x v="1043"/>
    <d v="2014-08-27T00:00:00"/>
    <s v="Second Class"/>
    <x v="661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4-136007"/>
    <x v="660"/>
    <d v="2014-03-03T00:00:00"/>
    <s v="Standard Class"/>
    <x v="556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4-136007"/>
    <x v="660"/>
    <d v="2014-03-03T00:00:00"/>
    <s v="Standard Class"/>
    <x v="556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3-157364"/>
    <x v="258"/>
    <d v="2013-11-22T00:00:00"/>
    <s v="First Class"/>
    <x v="299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3-112970"/>
    <x v="696"/>
    <d v="2013-11-16T00:00:00"/>
    <s v="First Class"/>
    <x v="621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4-152492"/>
    <x v="91"/>
    <d v="2014-07-07T00:00:00"/>
    <s v="Same Day"/>
    <x v="738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3-101168"/>
    <x v="591"/>
    <d v="2014-01-02T00:00:00"/>
    <s v="Standard Class"/>
    <x v="164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4-104010"/>
    <x v="756"/>
    <d v="2014-04-26T00:00:00"/>
    <s v="First Class"/>
    <x v="143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2-130253"/>
    <x v="639"/>
    <d v="2012-12-18T00:00:00"/>
    <s v="Standard Class"/>
    <x v="452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2-155369"/>
    <x v="1083"/>
    <d v="2012-04-25T00:00:00"/>
    <s v="Standard Class"/>
    <x v="31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2-155369"/>
    <x v="1083"/>
    <d v="2012-04-25T00:00:00"/>
    <s v="Standard Class"/>
    <x v="31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3-131205"/>
    <x v="913"/>
    <d v="2013-09-09T00:00:00"/>
    <s v="Standard Class"/>
    <x v="731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3-131205"/>
    <x v="913"/>
    <d v="2013-09-09T00:00:00"/>
    <s v="Standard Class"/>
    <x v="731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3-131205"/>
    <x v="913"/>
    <d v="2013-09-09T00:00:00"/>
    <s v="Standard Class"/>
    <x v="731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3-131205"/>
    <x v="913"/>
    <d v="2013-09-09T00:00:00"/>
    <s v="Standard Class"/>
    <x v="731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4-122364"/>
    <x v="241"/>
    <d v="2014-09-30T00:00:00"/>
    <s v="Standard Class"/>
    <x v="135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4-122364"/>
    <x v="241"/>
    <d v="2014-09-30T00:00:00"/>
    <s v="Standard Class"/>
    <x v="135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3-117912"/>
    <x v="1084"/>
    <d v="2013-02-08T00:00:00"/>
    <s v="Standard Class"/>
    <x v="14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4-145702"/>
    <x v="240"/>
    <d v="2014-05-25T00:00:00"/>
    <s v="Second Class"/>
    <x v="340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4-145702"/>
    <x v="240"/>
    <d v="2014-05-25T00:00:00"/>
    <s v="Second Class"/>
    <x v="340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2-113215"/>
    <x v="37"/>
    <d v="2012-09-08T00:00:00"/>
    <s v="Standard Class"/>
    <x v="434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3-154662"/>
    <x v="632"/>
    <d v="2013-06-17T00:00:00"/>
    <s v="Standard Class"/>
    <x v="682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2-105571"/>
    <x v="209"/>
    <d v="2012-11-11T00:00:00"/>
    <s v="Standard Class"/>
    <x v="291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2-105571"/>
    <x v="209"/>
    <d v="2012-11-11T00:00:00"/>
    <s v="Standard Class"/>
    <x v="291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3-152765"/>
    <x v="1085"/>
    <d v="2013-06-19T00:00:00"/>
    <s v="First Class"/>
    <x v="201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2-153878"/>
    <x v="334"/>
    <d v="2012-04-30T00:00:00"/>
    <s v="Standard Class"/>
    <x v="772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2-153878"/>
    <x v="334"/>
    <d v="2012-04-30T00:00:00"/>
    <s v="Standard Class"/>
    <x v="772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3-124016"/>
    <x v="713"/>
    <d v="2013-09-27T00:00:00"/>
    <s v="Second Class"/>
    <x v="185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3-124016"/>
    <x v="713"/>
    <d v="2013-09-27T00:00:00"/>
    <s v="Second Class"/>
    <x v="185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3-124016"/>
    <x v="713"/>
    <d v="2013-09-27T00:00:00"/>
    <s v="Second Class"/>
    <x v="185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3-113551"/>
    <x v="298"/>
    <d v="2013-08-21T00:00:00"/>
    <s v="First Class"/>
    <x v="173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3-113551"/>
    <x v="298"/>
    <d v="2013-08-21T00:00:00"/>
    <s v="First Class"/>
    <x v="173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1-107524"/>
    <x v="1086"/>
    <d v="2011-03-08T00:00:00"/>
    <s v="Standard Class"/>
    <x v="607"/>
    <s v="Kristina Nunn"/>
    <s v="Home Office"/>
    <s v="United States"/>
    <s v="New York City"/>
    <s v="New York"/>
    <n v="10009"/>
    <s v="East"/>
    <s v="OFF-EN-10001990"/>
    <s v="Office Supplies"/>
    <s v="Envelopes"/>
    <s v="Staples"/>
    <n v="11.36"/>
    <n v="2"/>
    <n v="0"/>
    <n v="5.3391999999999991"/>
  </r>
  <r>
    <n v="6059"/>
    <s v="CA-2011-107524"/>
    <x v="1086"/>
    <d v="2011-03-08T00:00:00"/>
    <s v="Standard Class"/>
    <x v="607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1-138072"/>
    <x v="125"/>
    <d v="2012-01-03T00:00:00"/>
    <s v="Standard Class"/>
    <x v="31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2-134201"/>
    <x v="889"/>
    <d v="2012-04-16T00:00:00"/>
    <s v="Standard Class"/>
    <x v="258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2-134201"/>
    <x v="889"/>
    <d v="2012-04-16T00:00:00"/>
    <s v="Standard Class"/>
    <x v="258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2-111780"/>
    <x v="707"/>
    <d v="2012-12-30T00:00:00"/>
    <s v="Second Class"/>
    <x v="267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2-111780"/>
    <x v="707"/>
    <d v="2012-12-30T00:00:00"/>
    <s v="Second Class"/>
    <x v="267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2-111780"/>
    <x v="707"/>
    <d v="2012-12-30T00:00:00"/>
    <s v="Second Class"/>
    <x v="267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2-119942"/>
    <x v="57"/>
    <d v="2012-04-07T00:00:00"/>
    <s v="First Class"/>
    <x v="74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2-151547"/>
    <x v="184"/>
    <d v="2012-01-23T00:00:00"/>
    <s v="Standard Class"/>
    <x v="733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4-166695"/>
    <x v="968"/>
    <d v="2014-05-25T00:00:00"/>
    <s v="Standard Class"/>
    <x v="254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4-166695"/>
    <x v="968"/>
    <d v="2014-05-25T00:00:00"/>
    <s v="Standard Class"/>
    <x v="254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4-166695"/>
    <x v="968"/>
    <d v="2014-05-25T00:00:00"/>
    <s v="Standard Class"/>
    <x v="254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4-167542"/>
    <x v="802"/>
    <d v="2014-08-21T00:00:00"/>
    <s v="Standard Class"/>
    <x v="470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2-120901"/>
    <x v="620"/>
    <d v="2013-01-04T00:00:00"/>
    <s v="Standard Class"/>
    <x v="767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2-120901"/>
    <x v="620"/>
    <d v="2013-01-04T00:00:00"/>
    <s v="Standard Class"/>
    <x v="767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2-120901"/>
    <x v="620"/>
    <d v="2013-01-04T00:00:00"/>
    <s v="Standard Class"/>
    <x v="767"/>
    <s v="Barry Gonzalez"/>
    <s v="Consumer"/>
    <s v="United States"/>
    <s v="Austin"/>
    <s v="Texas"/>
    <n v="78745"/>
    <s v="Central"/>
    <s v="OFF-SU-10001225"/>
    <s v="Office Supplies"/>
    <s v="Supplies"/>
    <s v="Staples"/>
    <n v="5.8880000000000008"/>
    <n v="2"/>
    <n v="0.2"/>
    <n v="-1.3248000000000004"/>
  </r>
  <r>
    <n v="6075"/>
    <s v="CA-2014-121398"/>
    <x v="53"/>
    <d v="2014-12-30T00:00:00"/>
    <s v="Standard Class"/>
    <x v="92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4-121398"/>
    <x v="53"/>
    <d v="2014-12-30T00:00:00"/>
    <s v="Standard Class"/>
    <x v="92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3-151561"/>
    <x v="142"/>
    <d v="2013-09-08T00:00:00"/>
    <s v="Standard Class"/>
    <x v="31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3-151561"/>
    <x v="142"/>
    <d v="2013-09-08T00:00:00"/>
    <s v="Standard Class"/>
    <x v="31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3-151561"/>
    <x v="142"/>
    <d v="2013-09-08T00:00:00"/>
    <s v="Standard Class"/>
    <x v="31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3-151561"/>
    <x v="142"/>
    <d v="2013-09-08T00:00:00"/>
    <s v="Standard Class"/>
    <x v="31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4-154676"/>
    <x v="485"/>
    <d v="2014-08-09T00:00:00"/>
    <s v="First Class"/>
    <x v="12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1-165589"/>
    <x v="1087"/>
    <d v="2011-02-19T00:00:00"/>
    <s v="Same Day"/>
    <x v="180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3-132577"/>
    <x v="441"/>
    <d v="2013-11-28T00:00:00"/>
    <s v="Standard Class"/>
    <x v="188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3-132577"/>
    <x v="441"/>
    <d v="2013-11-28T00:00:00"/>
    <s v="Standard Class"/>
    <x v="188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3-132577"/>
    <x v="441"/>
    <d v="2013-11-28T00:00:00"/>
    <s v="Standard Class"/>
    <x v="188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3-132577"/>
    <x v="441"/>
    <d v="2013-11-28T00:00:00"/>
    <s v="Standard Class"/>
    <x v="188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3-132577"/>
    <x v="441"/>
    <d v="2013-11-28T00:00:00"/>
    <s v="Standard Class"/>
    <x v="188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2-114048"/>
    <x v="639"/>
    <d v="2012-12-18T00:00:00"/>
    <s v="Standard Class"/>
    <x v="13"/>
    <s v="Eric Hoffmann"/>
    <s v="Consumer"/>
    <s v="United States"/>
    <s v="Costa Mesa"/>
    <s v="California"/>
    <n v="92627"/>
    <s v="West"/>
    <s v="FUR-FU-10004351"/>
    <s v="Furniture"/>
    <s v="Furnishings"/>
    <s v="Staples"/>
    <n v="29.22"/>
    <n v="3"/>
    <n v="0"/>
    <n v="12.856800000000002"/>
  </r>
  <r>
    <n v="6089"/>
    <s v="CA-2012-137281"/>
    <x v="385"/>
    <d v="2012-06-17T00:00:00"/>
    <s v="Standard Class"/>
    <x v="541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4-162068"/>
    <x v="116"/>
    <d v="2015-01-01T00:00:00"/>
    <s v="Second Class"/>
    <x v="331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4-100111"/>
    <x v="1088"/>
    <d v="2014-09-27T00:00:00"/>
    <s v="Standard Class"/>
    <x v="277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4-132381"/>
    <x v="1029"/>
    <d v="2014-08-25T00:00:00"/>
    <s v="First Class"/>
    <x v="656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2-147011"/>
    <x v="652"/>
    <d v="2012-06-22T00:00:00"/>
    <s v="Standard Class"/>
    <x v="403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1-120852"/>
    <x v="414"/>
    <d v="2011-12-25T00:00:00"/>
    <s v="Standard Class"/>
    <x v="576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1-120852"/>
    <x v="414"/>
    <d v="2011-12-25T00:00:00"/>
    <s v="Standard Class"/>
    <x v="576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3-150007"/>
    <x v="108"/>
    <d v="2013-09-17T00:00:00"/>
    <s v="Standard Class"/>
    <x v="548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3-150007"/>
    <x v="108"/>
    <d v="2013-09-17T00:00:00"/>
    <s v="Standard Class"/>
    <x v="548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3-124590"/>
    <x v="396"/>
    <d v="2013-11-17T00:00:00"/>
    <s v="Standard Class"/>
    <x v="727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3-124590"/>
    <x v="396"/>
    <d v="2013-11-17T00:00:00"/>
    <s v="Standard Class"/>
    <x v="727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3-124590"/>
    <x v="396"/>
    <d v="2013-11-17T00:00:00"/>
    <s v="Standard Class"/>
    <x v="727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3-124590"/>
    <x v="396"/>
    <d v="2013-11-17T00:00:00"/>
    <s v="Standard Class"/>
    <x v="727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3-124590"/>
    <x v="396"/>
    <d v="2013-11-17T00:00:00"/>
    <s v="Standard Class"/>
    <x v="727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3-133802"/>
    <x v="560"/>
    <d v="2013-03-21T00:00:00"/>
    <s v="Standard Class"/>
    <x v="7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3-113677"/>
    <x v="373"/>
    <d v="2013-11-20T00:00:00"/>
    <s v="Standard Class"/>
    <x v="47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3-113677"/>
    <x v="373"/>
    <d v="2013-11-20T00:00:00"/>
    <s v="Standard Class"/>
    <x v="47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4-143378"/>
    <x v="20"/>
    <d v="2014-09-26T00:00:00"/>
    <s v="Standard Class"/>
    <x v="335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4-143378"/>
    <x v="20"/>
    <d v="2014-09-26T00:00:00"/>
    <s v="Standard Class"/>
    <x v="335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4-143378"/>
    <x v="20"/>
    <d v="2014-09-26T00:00:00"/>
    <s v="Standard Class"/>
    <x v="335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4-143378"/>
    <x v="20"/>
    <d v="2014-09-26T00:00:00"/>
    <s v="Standard Class"/>
    <x v="335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4-152660"/>
    <x v="769"/>
    <d v="2014-12-10T00:00:00"/>
    <s v="Standard Class"/>
    <x v="558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2-142139"/>
    <x v="284"/>
    <d v="2012-09-05T00:00:00"/>
    <s v="Standard Class"/>
    <x v="174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4-145772"/>
    <x v="95"/>
    <d v="2014-06-08T00:00:00"/>
    <s v="Standard Class"/>
    <x v="164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4-145772"/>
    <x v="95"/>
    <d v="2014-06-08T00:00:00"/>
    <s v="Standard Class"/>
    <x v="164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4-145772"/>
    <x v="95"/>
    <d v="2014-06-08T00:00:00"/>
    <s v="Standard Class"/>
    <x v="164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3-124100"/>
    <x v="1044"/>
    <d v="2013-04-07T00:00:00"/>
    <s v="Standard Class"/>
    <x v="552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1-158400"/>
    <x v="1089"/>
    <d v="2011-10-28T00:00:00"/>
    <s v="First Class"/>
    <x v="692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4-162033"/>
    <x v="606"/>
    <d v="2014-04-03T00:00:00"/>
    <s v="Standard Class"/>
    <x v="773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4-162033"/>
    <x v="606"/>
    <d v="2014-04-03T00:00:00"/>
    <s v="Standard Class"/>
    <x v="773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1-163447"/>
    <x v="422"/>
    <d v="2011-12-31T00:00:00"/>
    <s v="Standard Class"/>
    <x v="353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4-145737"/>
    <x v="175"/>
    <d v="2014-09-21T00:00:00"/>
    <s v="Standard Class"/>
    <x v="269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3-148096"/>
    <x v="765"/>
    <d v="2013-08-20T00:00:00"/>
    <s v="First Class"/>
    <x v="774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3-146766"/>
    <x v="254"/>
    <d v="2013-11-05T00:00:00"/>
    <s v="Same Day"/>
    <x v="627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2-105613"/>
    <x v="1090"/>
    <d v="2012-10-22T00:00:00"/>
    <s v="Standard Class"/>
    <x v="607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2-105613"/>
    <x v="1090"/>
    <d v="2012-10-22T00:00:00"/>
    <s v="Standard Class"/>
    <x v="607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3-142251"/>
    <x v="731"/>
    <d v="2013-11-05T00:00:00"/>
    <s v="Second Class"/>
    <x v="383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1-131247"/>
    <x v="809"/>
    <d v="2011-04-04T00:00:00"/>
    <s v="Standard Class"/>
    <x v="31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2-113593"/>
    <x v="24"/>
    <d v="2012-04-20T00:00:00"/>
    <s v="First Class"/>
    <x v="720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4-121083"/>
    <x v="362"/>
    <d v="2014-07-16T00:00:00"/>
    <s v="Standard Class"/>
    <x v="44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4-121083"/>
    <x v="362"/>
    <d v="2014-07-16T00:00:00"/>
    <s v="Standard Class"/>
    <x v="44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4-121083"/>
    <x v="362"/>
    <d v="2014-07-16T00:00:00"/>
    <s v="Standard Class"/>
    <x v="44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4-121083"/>
    <x v="362"/>
    <d v="2014-07-16T00:00:00"/>
    <s v="Standard Class"/>
    <x v="44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4-151190"/>
    <x v="818"/>
    <d v="2014-07-02T00:00:00"/>
    <s v="Standard Class"/>
    <x v="218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1-133543"/>
    <x v="1091"/>
    <d v="2011-12-26T00:00:00"/>
    <s v="Standard Class"/>
    <x v="73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4-105130"/>
    <x v="610"/>
    <d v="2014-11-26T00:00:00"/>
    <s v="Standard Class"/>
    <x v="601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4-105130"/>
    <x v="610"/>
    <d v="2014-11-26T00:00:00"/>
    <s v="Standard Class"/>
    <x v="601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3-161928"/>
    <x v="812"/>
    <d v="2013-06-30T00:00:00"/>
    <s v="Second Class"/>
    <x v="663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4-101322"/>
    <x v="116"/>
    <d v="2015-01-01T00:00:00"/>
    <s v="First Class"/>
    <x v="684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3-106600"/>
    <x v="143"/>
    <d v="2013-04-12T00:00:00"/>
    <s v="First Class"/>
    <x v="528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1-111871"/>
    <x v="772"/>
    <d v="2011-03-21T00:00:00"/>
    <s v="Second Class"/>
    <x v="73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4-139437"/>
    <x v="445"/>
    <d v="2014-07-09T00:00:00"/>
    <s v="Standard Class"/>
    <x v="361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4-151484"/>
    <x v="693"/>
    <d v="2014-04-24T00:00:00"/>
    <s v="First Class"/>
    <x v="51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4-151484"/>
    <x v="693"/>
    <d v="2014-04-24T00:00:00"/>
    <s v="First Class"/>
    <x v="51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4-151484"/>
    <x v="693"/>
    <d v="2014-04-24T00:00:00"/>
    <s v="First Class"/>
    <x v="51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4-151484"/>
    <x v="693"/>
    <d v="2014-04-24T00:00:00"/>
    <s v="First Class"/>
    <x v="51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3-104150"/>
    <x v="1092"/>
    <d v="2013-08-06T00:00:00"/>
    <s v="Second Class"/>
    <x v="743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3-104150"/>
    <x v="1092"/>
    <d v="2013-08-06T00:00:00"/>
    <s v="Second Class"/>
    <x v="743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3-161025"/>
    <x v="275"/>
    <d v="2013-12-10T00:00:00"/>
    <s v="Standard Class"/>
    <x v="306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1-103989"/>
    <x v="1093"/>
    <d v="2011-03-21T00:00:00"/>
    <s v="First Class"/>
    <x v="204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1-103989"/>
    <x v="1093"/>
    <d v="2011-03-21T00:00:00"/>
    <s v="First Class"/>
    <x v="204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1-103989"/>
    <x v="1093"/>
    <d v="2011-03-21T00:00:00"/>
    <s v="First Class"/>
    <x v="204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1-103989"/>
    <x v="1093"/>
    <d v="2011-03-21T00:00:00"/>
    <s v="First Class"/>
    <x v="204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1-103989"/>
    <x v="1093"/>
    <d v="2011-03-21T00:00:00"/>
    <s v="First Class"/>
    <x v="204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1-103989"/>
    <x v="1093"/>
    <d v="2011-03-21T00:00:00"/>
    <s v="First Class"/>
    <x v="204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1-103989"/>
    <x v="1093"/>
    <d v="2011-03-21T00:00:00"/>
    <s v="First Class"/>
    <x v="204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2-142433"/>
    <x v="704"/>
    <d v="2012-04-25T00:00:00"/>
    <s v="Standard Class"/>
    <x v="301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2-132815"/>
    <x v="444"/>
    <d v="2012-09-22T00:00:00"/>
    <s v="Second Class"/>
    <x v="459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1-101266"/>
    <x v="9"/>
    <d v="2011-08-30T00:00:00"/>
    <s v="Second Class"/>
    <x v="462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3-141523"/>
    <x v="1054"/>
    <d v="2013-12-25T00:00:00"/>
    <s v="Second Class"/>
    <x v="775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3-141523"/>
    <x v="1054"/>
    <d v="2013-12-25T00:00:00"/>
    <s v="Second Class"/>
    <x v="775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1-106299"/>
    <x v="1094"/>
    <d v="2011-08-08T00:00:00"/>
    <s v="Standard Class"/>
    <x v="12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1-106299"/>
    <x v="1094"/>
    <d v="2011-08-08T00:00:00"/>
    <s v="Standard Class"/>
    <x v="12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1-106299"/>
    <x v="1094"/>
    <d v="2011-08-08T00:00:00"/>
    <s v="Standard Class"/>
    <x v="12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2-158421"/>
    <x v="481"/>
    <d v="2012-09-26T00:00:00"/>
    <s v="Standard Class"/>
    <x v="673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2-15842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2-15842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2-15842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2-15842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2-158421"/>
    <x v="481"/>
    <d v="2012-09-26T00:00:00"/>
    <s v="Standard Class"/>
    <x v="673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2-158421"/>
    <x v="481"/>
    <d v="2012-09-26T00:00:00"/>
    <s v="Standard Class"/>
    <x v="673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2-15842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2-15842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3-143609"/>
    <x v="25"/>
    <d v="2013-12-14T00:00:00"/>
    <s v="First Class"/>
    <x v="489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2-138331"/>
    <x v="976"/>
    <d v="2012-08-12T00:00:00"/>
    <s v="Standard Class"/>
    <x v="600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2-138954"/>
    <x v="219"/>
    <d v="2012-11-17T00:00:00"/>
    <s v="First Class"/>
    <x v="186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2-138954"/>
    <x v="219"/>
    <d v="2012-11-17T00:00:00"/>
    <s v="First Class"/>
    <x v="186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2-138954"/>
    <x v="219"/>
    <d v="2012-11-17T00:00:00"/>
    <s v="First Class"/>
    <x v="186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4-157903"/>
    <x v="1095"/>
    <d v="2014-04-09T00:00:00"/>
    <s v="Standard Class"/>
    <x v="562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3-157259"/>
    <x v="435"/>
    <d v="2013-12-29T00:00:00"/>
    <s v="Standard Class"/>
    <x v="341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4-107986"/>
    <x v="1096"/>
    <d v="2014-12-14T00:00:00"/>
    <s v="Same Day"/>
    <x v="596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4-104927"/>
    <x v="66"/>
    <d v="2014-12-27T00:00:00"/>
    <s v="Standard Class"/>
    <x v="743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4-104927"/>
    <x v="66"/>
    <d v="2014-12-27T00:00:00"/>
    <s v="Standard Class"/>
    <x v="743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4-104927"/>
    <x v="66"/>
    <d v="2014-12-27T00:00:00"/>
    <s v="Standard Class"/>
    <x v="743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4-113453"/>
    <x v="208"/>
    <d v="2014-10-29T00:00:00"/>
    <s v="Standard Class"/>
    <x v="38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4-113453"/>
    <x v="208"/>
    <d v="2014-10-29T00:00:00"/>
    <s v="Standard Class"/>
    <x v="38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2-149909"/>
    <x v="50"/>
    <d v="2012-11-17T00:00:00"/>
    <s v="Standard Class"/>
    <x v="154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2-149909"/>
    <x v="50"/>
    <d v="2012-11-17T00:00:00"/>
    <s v="Standard Class"/>
    <x v="154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2-149909"/>
    <x v="50"/>
    <d v="2012-11-17T00:00:00"/>
    <s v="Standard Class"/>
    <x v="154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2-146675"/>
    <x v="392"/>
    <d v="2012-04-20T00:00:00"/>
    <s v="Standard Class"/>
    <x v="766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2-146675"/>
    <x v="392"/>
    <d v="2012-04-20T00:00:00"/>
    <s v="Standard Class"/>
    <x v="766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3-118332"/>
    <x v="186"/>
    <d v="2013-12-24T00:00:00"/>
    <s v="Standard Class"/>
    <x v="7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3-133669"/>
    <x v="147"/>
    <d v="2013-10-28T00:00:00"/>
    <s v="Standard Class"/>
    <x v="603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4-145660"/>
    <x v="96"/>
    <d v="2014-12-04T00:00:00"/>
    <s v="First Class"/>
    <x v="377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3-133697"/>
    <x v="201"/>
    <d v="2013-10-25T00:00:00"/>
    <s v="Second Class"/>
    <x v="320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3-133697"/>
    <x v="201"/>
    <d v="2013-10-25T00:00:00"/>
    <s v="Second Class"/>
    <x v="320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3-133697"/>
    <x v="201"/>
    <d v="2013-10-25T00:00:00"/>
    <s v="Second Class"/>
    <x v="320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4-148138"/>
    <x v="365"/>
    <d v="2014-10-04T00:00:00"/>
    <s v="Standard Class"/>
    <x v="545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4-119809"/>
    <x v="238"/>
    <d v="2014-08-26T00:00:00"/>
    <s v="Standard Class"/>
    <x v="453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4-119809"/>
    <x v="238"/>
    <d v="2014-08-26T00:00:00"/>
    <s v="Standard Class"/>
    <x v="453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4-119809"/>
    <x v="238"/>
    <d v="2014-08-26T00:00:00"/>
    <s v="Standard Class"/>
    <x v="453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4-149944"/>
    <x v="105"/>
    <d v="2014-11-17T00:00:00"/>
    <s v="Second Class"/>
    <x v="93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4-149944"/>
    <x v="105"/>
    <d v="2014-11-17T00:00:00"/>
    <s v="Second Class"/>
    <x v="93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1-128538"/>
    <x v="856"/>
    <d v="2011-10-15T00:00:00"/>
    <s v="Standard Class"/>
    <x v="238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2-161711"/>
    <x v="109"/>
    <d v="2012-12-03T00:00:00"/>
    <s v="Standard Class"/>
    <x v="466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2-161711"/>
    <x v="109"/>
    <d v="2012-12-03T00:00:00"/>
    <s v="Standard Class"/>
    <x v="466"/>
    <s v="Mark Cousins"/>
    <s v="Corporate"/>
    <s v="United States"/>
    <s v="New York City"/>
    <s v="New York"/>
    <n v="10035"/>
    <s v="East"/>
    <s v="OFF-EN-10001539"/>
    <s v="Office Supplies"/>
    <s v="Envelopes"/>
    <s v="Staples"/>
    <n v="62.24"/>
    <n v="8"/>
    <n v="0"/>
    <n v="29.252800000000001"/>
  </r>
  <r>
    <n v="6218"/>
    <s v="US-2012-129553"/>
    <x v="1097"/>
    <d v="2012-08-02T00:00:00"/>
    <s v="Standard Class"/>
    <x v="31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3-160220"/>
    <x v="201"/>
    <d v="2013-10-27T00:00:00"/>
    <s v="Standard Class"/>
    <x v="559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3-160220"/>
    <x v="201"/>
    <d v="2013-10-27T00:00:00"/>
    <s v="Standard Class"/>
    <x v="559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3-160220"/>
    <x v="201"/>
    <d v="2013-10-27T00:00:00"/>
    <s v="Standard Class"/>
    <x v="559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4-157224"/>
    <x v="32"/>
    <d v="2014-09-19T00:00:00"/>
    <s v="Second Class"/>
    <x v="677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4-140627"/>
    <x v="331"/>
    <d v="2014-12-28T00:00:00"/>
    <s v="Standard Class"/>
    <x v="213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4-140627"/>
    <x v="331"/>
    <d v="2014-12-28T00:00:00"/>
    <s v="Standard Class"/>
    <x v="213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4-140627"/>
    <x v="331"/>
    <d v="2014-12-28T00:00:00"/>
    <s v="Standard Class"/>
    <x v="213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2-133445"/>
    <x v="348"/>
    <d v="2012-10-09T00:00:00"/>
    <s v="Standard Class"/>
    <x v="223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2-133445"/>
    <x v="348"/>
    <d v="2012-10-09T00:00:00"/>
    <s v="Standard Class"/>
    <x v="223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1-148782"/>
    <x v="981"/>
    <d v="2011-11-07T00:00:00"/>
    <s v="Standard Class"/>
    <x v="138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3-148208"/>
    <x v="115"/>
    <d v="2013-01-27T00:00:00"/>
    <s v="Standard Class"/>
    <x v="404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3-148208"/>
    <x v="115"/>
    <d v="2013-01-27T00:00:00"/>
    <s v="Standard Class"/>
    <x v="404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4-127656"/>
    <x v="497"/>
    <d v="2014-07-18T00:00:00"/>
    <s v="Standard Class"/>
    <x v="508"/>
    <s v="Natalie Webber"/>
    <s v="Consumer"/>
    <s v="United States"/>
    <s v="Waterloo"/>
    <s v="Iowa"/>
    <n v="50701"/>
    <s v="Central"/>
    <s v="OFF-AR-10001166"/>
    <s v="Office Supplies"/>
    <s v="Art"/>
    <s v="Staples"/>
    <n v="30.32"/>
    <n v="4"/>
    <n v="0"/>
    <n v="11.8248"/>
  </r>
  <r>
    <n v="6232"/>
    <s v="US-2014-142188"/>
    <x v="220"/>
    <d v="2014-09-12T00:00:00"/>
    <s v="Same Day"/>
    <x v="226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4-142188"/>
    <x v="220"/>
    <d v="2014-09-12T00:00:00"/>
    <s v="Same Day"/>
    <x v="226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4-142188"/>
    <x v="220"/>
    <d v="2014-09-12T00:00:00"/>
    <s v="Same Day"/>
    <x v="226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4-142188"/>
    <x v="220"/>
    <d v="2014-09-12T00:00:00"/>
    <s v="Same Day"/>
    <x v="226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4-142188"/>
    <x v="220"/>
    <d v="2014-09-12T00:00:00"/>
    <s v="Same Day"/>
    <x v="226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3-144400"/>
    <x v="1098"/>
    <d v="2013-02-27T00:00:00"/>
    <s v="Standard Class"/>
    <x v="141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3-155180"/>
    <x v="115"/>
    <d v="2013-01-29T00:00:00"/>
    <s v="Standard Class"/>
    <x v="509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2-134075"/>
    <x v="295"/>
    <d v="2012-12-16T00:00:00"/>
    <s v="Standard Class"/>
    <x v="456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2-134075"/>
    <x v="295"/>
    <d v="2012-12-16T00:00:00"/>
    <s v="Standard Class"/>
    <x v="456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3-131912"/>
    <x v="517"/>
    <d v="2013-11-02T00:00:00"/>
    <s v="Second Class"/>
    <x v="109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4-141572"/>
    <x v="39"/>
    <d v="2014-06-01T00:00:00"/>
    <s v="Second Class"/>
    <x v="628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1-134621"/>
    <x v="1059"/>
    <d v="2011-12-28T00:00:00"/>
    <s v="Standard Class"/>
    <x v="503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3-165561"/>
    <x v="390"/>
    <d v="2013-11-29T00:00:00"/>
    <s v="Standard Class"/>
    <x v="615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2-112305"/>
    <x v="312"/>
    <d v="2012-11-25T00:00:00"/>
    <s v="Standard Class"/>
    <x v="683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2-112305"/>
    <x v="312"/>
    <d v="2012-11-25T00:00:00"/>
    <s v="Standard Class"/>
    <x v="683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2-112305"/>
    <x v="312"/>
    <d v="2012-11-25T00:00:00"/>
    <s v="Standard Class"/>
    <x v="683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4-121580"/>
    <x v="148"/>
    <d v="2014-06-05T00:00:00"/>
    <s v="Standard Class"/>
    <x v="586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4-121580"/>
    <x v="148"/>
    <d v="2014-06-05T00:00:00"/>
    <s v="Standard Class"/>
    <x v="586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4-121580"/>
    <x v="148"/>
    <d v="2014-06-05T00:00:00"/>
    <s v="Standard Class"/>
    <x v="586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4-121580"/>
    <x v="148"/>
    <d v="2014-06-05T00:00:00"/>
    <s v="Standard Class"/>
    <x v="586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1-101147"/>
    <x v="266"/>
    <d v="2011-12-04T00:00:00"/>
    <s v="First Class"/>
    <x v="430"/>
    <s v="Matt Collins"/>
    <s v="Consumer"/>
    <s v="United States"/>
    <s v="Chicago"/>
    <s v="Illinois"/>
    <n v="60623"/>
    <s v="Central"/>
    <s v="OFF-AP-10004249"/>
    <s v="Office Supplies"/>
    <s v="Appliances"/>
    <s v="Staples"/>
    <n v="2.3939999999999997"/>
    <n v="1"/>
    <n v="0.8"/>
    <n v="-6.344100000000001"/>
  </r>
  <r>
    <n v="6253"/>
    <s v="CA-2011-165806"/>
    <x v="884"/>
    <d v="2011-04-07T00:00:00"/>
    <s v="Same Day"/>
    <x v="91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1-165806"/>
    <x v="884"/>
    <d v="2011-04-07T00:00:00"/>
    <s v="Same Day"/>
    <x v="91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2-151624"/>
    <x v="1014"/>
    <d v="2012-09-14T00:00:00"/>
    <s v="Standard Class"/>
    <x v="100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4-139444"/>
    <x v="428"/>
    <d v="2014-09-16T00:00:00"/>
    <s v="Standard Class"/>
    <x v="136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2-133977"/>
    <x v="684"/>
    <d v="2012-09-08T00:00:00"/>
    <s v="Second Class"/>
    <x v="401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4-141425"/>
    <x v="808"/>
    <d v="2014-11-07T00:00:00"/>
    <s v="Second Class"/>
    <x v="25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2-133536"/>
    <x v="262"/>
    <d v="2012-03-30T00:00:00"/>
    <s v="Second Class"/>
    <x v="581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2-150441"/>
    <x v="863"/>
    <d v="2012-08-17T00:00:00"/>
    <s v="Second Class"/>
    <x v="267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2-162607"/>
    <x v="793"/>
    <d v="2012-05-18T00:00:00"/>
    <s v="Standard Class"/>
    <x v="197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4-103506"/>
    <x v="283"/>
    <d v="2014-07-28T00:00:00"/>
    <s v="Standard Class"/>
    <x v="756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3-132479"/>
    <x v="446"/>
    <d v="2013-09-27T00:00:00"/>
    <s v="First Class"/>
    <x v="149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4-160724"/>
    <x v="1024"/>
    <d v="2014-05-11T00:00:00"/>
    <s v="Standard Class"/>
    <x v="453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3-115952"/>
    <x v="1099"/>
    <d v="2013-10-07T00:00:00"/>
    <s v="Same Day"/>
    <x v="101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1-146731"/>
    <x v="935"/>
    <d v="2011-11-08T00:00:00"/>
    <s v="Standard Class"/>
    <x v="247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1-146731"/>
    <x v="935"/>
    <d v="2011-11-08T00:00:00"/>
    <s v="Standard Class"/>
    <x v="247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2-115392"/>
    <x v="486"/>
    <d v="2012-10-04T00:00:00"/>
    <s v="Second Class"/>
    <x v="84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2-115392"/>
    <x v="486"/>
    <d v="2012-10-04T00:00:00"/>
    <s v="Second Class"/>
    <x v="84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4-102379"/>
    <x v="574"/>
    <d v="2014-12-07T00:00:00"/>
    <s v="Standard Class"/>
    <x v="179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4-102379"/>
    <x v="574"/>
    <d v="2014-12-07T00:00:00"/>
    <s v="Standard Class"/>
    <x v="179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4-102379"/>
    <x v="574"/>
    <d v="2014-12-07T00:00:00"/>
    <s v="Standard Class"/>
    <x v="179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4-149706"/>
    <x v="157"/>
    <d v="2014-12-13T00:00:00"/>
    <s v="First Class"/>
    <x v="15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3-139087"/>
    <x v="19"/>
    <d v="2013-07-23T00:00:00"/>
    <s v="Second Class"/>
    <x v="589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3-139087"/>
    <x v="19"/>
    <d v="2013-07-23T00:00:00"/>
    <s v="Second Class"/>
    <x v="589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3-139087"/>
    <x v="19"/>
    <d v="2013-07-23T00:00:00"/>
    <s v="Second Class"/>
    <x v="589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3-139087"/>
    <x v="19"/>
    <d v="2013-07-23T00:00:00"/>
    <s v="Second Class"/>
    <x v="589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3-139087"/>
    <x v="19"/>
    <d v="2013-07-23T00:00:00"/>
    <s v="Second Class"/>
    <x v="589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3-139087"/>
    <x v="19"/>
    <d v="2013-07-23T00:00:00"/>
    <s v="Second Class"/>
    <x v="589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3-139087"/>
    <x v="19"/>
    <d v="2013-07-23T00:00:00"/>
    <s v="Second Class"/>
    <x v="589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4-152226"/>
    <x v="605"/>
    <d v="2014-05-17T00:00:00"/>
    <s v="Standard Class"/>
    <x v="101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2-116484"/>
    <x v="312"/>
    <d v="2012-11-26T00:00:00"/>
    <s v="Standard Class"/>
    <x v="523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2-116484"/>
    <x v="312"/>
    <d v="2012-11-26T00:00:00"/>
    <s v="Standard Class"/>
    <x v="523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3-100944"/>
    <x v="446"/>
    <d v="2013-09-29T00:00:00"/>
    <s v="Standard Class"/>
    <x v="553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3-100944"/>
    <x v="446"/>
    <d v="2013-09-29T00:00:00"/>
    <s v="Standard Class"/>
    <x v="553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3-125080"/>
    <x v="147"/>
    <d v="2013-10-27T00:00:00"/>
    <s v="Standard Class"/>
    <x v="100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3-121020"/>
    <x v="1057"/>
    <d v="2013-11-01T00:00:00"/>
    <s v="Standard Class"/>
    <x v="344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1-100090"/>
    <x v="1001"/>
    <d v="2011-07-12T00:00:00"/>
    <s v="Standard Class"/>
    <x v="182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1-100090"/>
    <x v="1001"/>
    <d v="2011-07-12T00:00:00"/>
    <s v="Standard Class"/>
    <x v="182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2-139675"/>
    <x v="649"/>
    <d v="2012-03-18T00:00:00"/>
    <s v="Second Class"/>
    <x v="376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2-139675"/>
    <x v="649"/>
    <d v="2012-03-18T00:00:00"/>
    <s v="Second Class"/>
    <x v="376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4-143756"/>
    <x v="574"/>
    <d v="2014-12-06T00:00:00"/>
    <s v="First Class"/>
    <x v="250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2-151253"/>
    <x v="1100"/>
    <d v="2012-04-26T00:00:00"/>
    <s v="Standard Class"/>
    <x v="616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2-151253"/>
    <x v="1100"/>
    <d v="2012-04-26T00:00:00"/>
    <s v="Standard Class"/>
    <x v="616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1-141152"/>
    <x v="1101"/>
    <d v="2011-09-19T00:00:00"/>
    <s v="First Class"/>
    <x v="57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1-141313"/>
    <x v="129"/>
    <d v="2012-01-01T00:00:00"/>
    <s v="Standard Class"/>
    <x v="321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1-141313"/>
    <x v="129"/>
    <d v="2012-01-01T00:00:00"/>
    <s v="Standard Class"/>
    <x v="321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1-141313"/>
    <x v="129"/>
    <d v="2012-01-01T00:00:00"/>
    <s v="Standard Class"/>
    <x v="321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1-169852"/>
    <x v="618"/>
    <d v="2011-10-26T00:00:00"/>
    <s v="Standard Class"/>
    <x v="24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4-107314"/>
    <x v="329"/>
    <d v="2014-12-04T00:00:00"/>
    <s v="First Class"/>
    <x v="59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1-161305"/>
    <x v="571"/>
    <d v="2011-06-12T00:00:00"/>
    <s v="Standard Class"/>
    <x v="641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1-161305"/>
    <x v="571"/>
    <d v="2011-06-12T00:00:00"/>
    <s v="Standard Class"/>
    <x v="641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4-166919"/>
    <x v="51"/>
    <d v="2014-11-28T00:00:00"/>
    <s v="Standard Class"/>
    <x v="117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4-162712"/>
    <x v="978"/>
    <d v="2014-06-21T00:00:00"/>
    <s v="Second Class"/>
    <x v="71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4-107552"/>
    <x v="1024"/>
    <d v="2014-05-06T00:00:00"/>
    <s v="Same Day"/>
    <x v="482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3-163328"/>
    <x v="254"/>
    <d v="2013-11-07T00:00:00"/>
    <s v="Second Class"/>
    <x v="734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3-163328"/>
    <x v="254"/>
    <d v="2013-11-07T00:00:00"/>
    <s v="Second Class"/>
    <x v="734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3-163328"/>
    <x v="254"/>
    <d v="2013-11-07T00:00:00"/>
    <s v="Second Class"/>
    <x v="734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3-163328"/>
    <x v="254"/>
    <d v="2013-11-07T00:00:00"/>
    <s v="Second Class"/>
    <x v="734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3-163328"/>
    <x v="254"/>
    <d v="2013-11-07T00:00:00"/>
    <s v="Second Class"/>
    <x v="734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3-163328"/>
    <x v="254"/>
    <d v="2013-11-07T00:00:00"/>
    <s v="Second Class"/>
    <x v="734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1-112837"/>
    <x v="1102"/>
    <d v="2011-09-16T00:00:00"/>
    <s v="Standard Class"/>
    <x v="752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4-120019"/>
    <x v="911"/>
    <d v="2014-02-22T00:00:00"/>
    <s v="Standard Class"/>
    <x v="243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4-120019"/>
    <x v="911"/>
    <d v="2014-02-22T00:00:00"/>
    <s v="Standard Class"/>
    <x v="243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1-100762"/>
    <x v="156"/>
    <d v="2011-11-29T00:00:00"/>
    <s v="Standard Class"/>
    <x v="243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1-100762"/>
    <x v="156"/>
    <d v="2011-11-29T00:00:00"/>
    <s v="Standard Class"/>
    <x v="243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1-100762"/>
    <x v="156"/>
    <d v="2011-11-29T00:00:00"/>
    <s v="Standard Class"/>
    <x v="243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1-100762"/>
    <x v="156"/>
    <d v="2011-11-29T00:00:00"/>
    <s v="Standard Class"/>
    <x v="243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4-161459"/>
    <x v="920"/>
    <d v="2014-11-30T00:00:00"/>
    <s v="Second Class"/>
    <x v="494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4-161459"/>
    <x v="920"/>
    <d v="2014-11-30T00:00:00"/>
    <s v="Second Class"/>
    <x v="494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4-160017"/>
    <x v="394"/>
    <d v="2014-10-03T00:00:00"/>
    <s v="Standard Class"/>
    <x v="133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1-123316"/>
    <x v="303"/>
    <d v="2011-10-17T00:00:00"/>
    <s v="Standard Class"/>
    <x v="259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1-141299"/>
    <x v="561"/>
    <d v="2011-06-07T00:00:00"/>
    <s v="Second Class"/>
    <x v="176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1-104402"/>
    <x v="1103"/>
    <d v="2011-06-23T00:00:00"/>
    <s v="Standard Class"/>
    <x v="551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2-110289"/>
    <x v="1104"/>
    <d v="2012-11-02T00:00:00"/>
    <s v="Standard Class"/>
    <x v="240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2-110289"/>
    <x v="1104"/>
    <d v="2012-11-02T00:00:00"/>
    <s v="Standard Class"/>
    <x v="240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1-167927"/>
    <x v="407"/>
    <d v="2011-01-27T00:00:00"/>
    <s v="Standard Class"/>
    <x v="190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1-167927"/>
    <x v="407"/>
    <d v="2011-01-27T00:00:00"/>
    <s v="Standard Class"/>
    <x v="190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1-167927"/>
    <x v="407"/>
    <d v="2011-01-27T00:00:00"/>
    <s v="Standard Class"/>
    <x v="190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1-167927"/>
    <x v="407"/>
    <d v="2011-01-27T00:00:00"/>
    <s v="Standard Class"/>
    <x v="190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1-167927"/>
    <x v="407"/>
    <d v="2011-01-27T00:00:00"/>
    <s v="Standard Class"/>
    <x v="190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1-167927"/>
    <x v="407"/>
    <d v="2011-01-27T00:00:00"/>
    <s v="Standard Class"/>
    <x v="190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1-167927"/>
    <x v="407"/>
    <d v="2011-01-27T00:00:00"/>
    <s v="Standard Class"/>
    <x v="190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1-167927"/>
    <x v="407"/>
    <d v="2011-01-27T00:00:00"/>
    <s v="Standard Class"/>
    <x v="190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1-133305"/>
    <x v="384"/>
    <d v="2011-07-15T00:00:00"/>
    <s v="Standard Class"/>
    <x v="708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1-133305"/>
    <x v="384"/>
    <d v="2011-07-15T00:00:00"/>
    <s v="Standard Class"/>
    <x v="708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3-165995"/>
    <x v="133"/>
    <d v="2013-09-07T00:00:00"/>
    <s v="Standard Class"/>
    <x v="696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3-165995"/>
    <x v="133"/>
    <d v="2013-09-07T00:00:00"/>
    <s v="Standard Class"/>
    <x v="696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4-143112"/>
    <x v="361"/>
    <d v="2014-10-10T00:00:00"/>
    <s v="Standard Class"/>
    <x v="477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4-143112"/>
    <x v="361"/>
    <d v="2014-10-10T00:00:00"/>
    <s v="Standard Class"/>
    <x v="477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4-143112"/>
    <x v="361"/>
    <d v="2014-10-10T00:00:00"/>
    <s v="Standard Class"/>
    <x v="477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4-105830"/>
    <x v="413"/>
    <d v="2014-01-03T00:00:00"/>
    <s v="First Class"/>
    <x v="551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2-146255"/>
    <x v="1105"/>
    <d v="2012-03-10T00:00:00"/>
    <s v="First Class"/>
    <x v="67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2-146255"/>
    <x v="1105"/>
    <d v="2012-03-10T00:00:00"/>
    <s v="First Class"/>
    <x v="67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2-146255"/>
    <x v="1105"/>
    <d v="2012-03-10T00:00:00"/>
    <s v="First Class"/>
    <x v="67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2-146255"/>
    <x v="1105"/>
    <d v="2012-03-10T00:00:00"/>
    <s v="First Class"/>
    <x v="67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4-104822"/>
    <x v="179"/>
    <d v="2014-10-21T00:00:00"/>
    <s v="Same Day"/>
    <x v="46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2-104486"/>
    <x v="489"/>
    <d v="2012-05-06T00:00:00"/>
    <s v="Standard Class"/>
    <x v="138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2-104486"/>
    <x v="489"/>
    <d v="2012-05-06T00:00:00"/>
    <s v="Standard Class"/>
    <x v="138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2-104486"/>
    <x v="489"/>
    <d v="2012-05-06T00:00:00"/>
    <s v="Standard Class"/>
    <x v="138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4-161557"/>
    <x v="213"/>
    <d v="2014-09-09T00:00:00"/>
    <s v="Standard Class"/>
    <x v="151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4-161130"/>
    <x v="132"/>
    <d v="2014-11-09T00:00:00"/>
    <s v="Standard Class"/>
    <x v="667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2-161347"/>
    <x v="1023"/>
    <d v="2012-09-19T00:00:00"/>
    <s v="Standard Class"/>
    <x v="668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2-109015"/>
    <x v="684"/>
    <d v="2012-09-12T00:00:00"/>
    <s v="Standard Class"/>
    <x v="29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2-109015"/>
    <x v="684"/>
    <d v="2012-09-12T00:00:00"/>
    <s v="Standard Class"/>
    <x v="29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1-110611"/>
    <x v="191"/>
    <d v="2011-10-13T00:00:00"/>
    <s v="Standard Class"/>
    <x v="557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4-139080"/>
    <x v="205"/>
    <d v="2014-01-29T00:00:00"/>
    <s v="Standard Class"/>
    <x v="294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4-139080"/>
    <x v="205"/>
    <d v="2014-01-29T00:00:00"/>
    <s v="Standard Class"/>
    <x v="294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4-139080"/>
    <x v="205"/>
    <d v="2014-01-29T00:00:00"/>
    <s v="Standard Class"/>
    <x v="294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4-139080"/>
    <x v="205"/>
    <d v="2014-01-29T00:00:00"/>
    <s v="Standard Class"/>
    <x v="294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2-115693"/>
    <x v="895"/>
    <d v="2012-12-15T00:00:00"/>
    <s v="Standard Class"/>
    <x v="763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1-107993"/>
    <x v="641"/>
    <d v="2011-11-30T00:00:00"/>
    <s v="Standard Class"/>
    <x v="339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4-110443"/>
    <x v="610"/>
    <d v="2014-11-26T00:00:00"/>
    <s v="Standard Class"/>
    <x v="237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4-110443"/>
    <x v="610"/>
    <d v="2014-11-26T00:00:00"/>
    <s v="Standard Class"/>
    <x v="237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4-110443"/>
    <x v="610"/>
    <d v="2014-11-26T00:00:00"/>
    <s v="Standard Class"/>
    <x v="237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4-144848"/>
    <x v="1095"/>
    <d v="2014-04-06T00:00:00"/>
    <s v="First Class"/>
    <x v="284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4-144848"/>
    <x v="1095"/>
    <d v="2014-04-06T00:00:00"/>
    <s v="First Class"/>
    <x v="284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4-144848"/>
    <x v="1095"/>
    <d v="2014-04-06T00:00:00"/>
    <s v="First Class"/>
    <x v="284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4-147998"/>
    <x v="240"/>
    <d v="2014-05-25T00:00:00"/>
    <s v="Standard Class"/>
    <x v="193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3-103919"/>
    <x v="339"/>
    <d v="2013-10-08T00:00:00"/>
    <s v="Standard Class"/>
    <x v="734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3-113425"/>
    <x v="831"/>
    <d v="2013-11-22T00:00:00"/>
    <s v="Same Day"/>
    <x v="451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4-143035"/>
    <x v="621"/>
    <d v="2014-10-06T00:00:00"/>
    <s v="Second Class"/>
    <x v="254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4-143035"/>
    <x v="621"/>
    <d v="2014-10-06T00:00:00"/>
    <s v="Second Class"/>
    <x v="254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4-143035"/>
    <x v="621"/>
    <d v="2014-10-06T00:00:00"/>
    <s v="Second Class"/>
    <x v="254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1-107811"/>
    <x v="333"/>
    <d v="2011-05-03T00:00:00"/>
    <s v="Standard Class"/>
    <x v="156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1-107811"/>
    <x v="333"/>
    <d v="2011-05-03T00:00:00"/>
    <s v="Standard Class"/>
    <x v="156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3-163216"/>
    <x v="877"/>
    <d v="2013-10-11T00:00:00"/>
    <s v="First Class"/>
    <x v="585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3-116442"/>
    <x v="272"/>
    <d v="2013-12-23T00:00:00"/>
    <s v="Standard Class"/>
    <x v="546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4-150623"/>
    <x v="318"/>
    <d v="2014-04-15T00:00:00"/>
    <s v="Standard Class"/>
    <x v="748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4-150623"/>
    <x v="318"/>
    <d v="2014-04-15T00:00:00"/>
    <s v="Standard Class"/>
    <x v="748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1-163797"/>
    <x v="918"/>
    <d v="2011-04-13T00:00:00"/>
    <s v="Standard Class"/>
    <x v="48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3-127236"/>
    <x v="892"/>
    <d v="2013-04-03T00:00:00"/>
    <s v="Standard Class"/>
    <x v="180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3-127236"/>
    <x v="892"/>
    <d v="2013-04-03T00:00:00"/>
    <s v="Standard Class"/>
    <x v="180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4-104661"/>
    <x v="787"/>
    <d v="2014-01-19T00:00:00"/>
    <s v="First Class"/>
    <x v="621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4-104661"/>
    <x v="787"/>
    <d v="2014-01-19T00:00:00"/>
    <s v="First Class"/>
    <x v="621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4-104661"/>
    <x v="787"/>
    <d v="2014-01-19T00:00:00"/>
    <s v="First Class"/>
    <x v="621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4-104661"/>
    <x v="787"/>
    <d v="2014-01-19T00:00:00"/>
    <s v="First Class"/>
    <x v="621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1-134103"/>
    <x v="1106"/>
    <d v="2011-02-05T00:00:00"/>
    <s v="Standard Class"/>
    <x v="16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1-134103"/>
    <x v="1106"/>
    <d v="2011-02-05T00:00:00"/>
    <s v="Standard Class"/>
    <x v="16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2-147529"/>
    <x v="1107"/>
    <d v="2012-02-11T00:00:00"/>
    <s v="Standard Class"/>
    <x v="460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2-147529"/>
    <x v="1107"/>
    <d v="2012-02-11T00:00:00"/>
    <s v="Standard Class"/>
    <x v="460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3-129126"/>
    <x v="882"/>
    <d v="2013-12-20T00:00:00"/>
    <s v="Standard Class"/>
    <x v="7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3-129126"/>
    <x v="882"/>
    <d v="2013-12-20T00:00:00"/>
    <s v="Standard Class"/>
    <x v="7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3-129126"/>
    <x v="882"/>
    <d v="2013-12-20T00:00:00"/>
    <s v="Standard Class"/>
    <x v="7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3-129126"/>
    <x v="882"/>
    <d v="2013-12-20T00:00:00"/>
    <s v="Standard Class"/>
    <x v="7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3-129126"/>
    <x v="882"/>
    <d v="2013-12-20T00:00:00"/>
    <s v="Standard Class"/>
    <x v="7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3-129126"/>
    <x v="882"/>
    <d v="2013-12-20T00:00:00"/>
    <s v="Standard Class"/>
    <x v="7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4-131632"/>
    <x v="1108"/>
    <d v="2014-11-05T00:00:00"/>
    <s v="Standard Class"/>
    <x v="571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4-151981"/>
    <x v="634"/>
    <d v="2014-08-13T00:00:00"/>
    <s v="Standard Class"/>
    <x v="39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x v="634"/>
    <d v="2014-08-13T00:00:00"/>
    <s v="Standard Class"/>
    <x v="39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4-151981"/>
    <x v="634"/>
    <d v="2014-08-13T00:00:00"/>
    <s v="Standard Class"/>
    <x v="39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4-125472"/>
    <x v="1109"/>
    <d v="2014-06-01T00:00:00"/>
    <s v="First Class"/>
    <x v="232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4-125472"/>
    <x v="1109"/>
    <d v="2014-06-01T00:00:00"/>
    <s v="First Class"/>
    <x v="232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4-125472"/>
    <x v="1109"/>
    <d v="2014-06-01T00:00:00"/>
    <s v="First Class"/>
    <x v="232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2-156328"/>
    <x v="672"/>
    <d v="2012-12-05T00:00:00"/>
    <s v="Standard Class"/>
    <x v="528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4-154074"/>
    <x v="515"/>
    <d v="2014-09-03T00:00:00"/>
    <s v="Second Class"/>
    <x v="308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4-154074"/>
    <x v="515"/>
    <d v="2014-09-03T00:00:00"/>
    <s v="Second Class"/>
    <x v="308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4-161774"/>
    <x v="304"/>
    <d v="2014-05-16T00:00:00"/>
    <s v="First Class"/>
    <x v="218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4-161774"/>
    <x v="304"/>
    <d v="2014-05-16T00:00:00"/>
    <s v="First Class"/>
    <x v="218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4-161774"/>
    <x v="304"/>
    <d v="2014-05-16T00:00:00"/>
    <s v="First Class"/>
    <x v="218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4-161774"/>
    <x v="304"/>
    <d v="2014-05-16T00:00:00"/>
    <s v="First Class"/>
    <x v="218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4-161774"/>
    <x v="304"/>
    <d v="2014-05-16T00:00:00"/>
    <s v="First Class"/>
    <x v="218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4-151211"/>
    <x v="629"/>
    <d v="2014-08-24T00:00:00"/>
    <s v="Standard Class"/>
    <x v="571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4-151211"/>
    <x v="629"/>
    <d v="2014-08-24T00:00:00"/>
    <s v="Standard Class"/>
    <x v="571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4-142671"/>
    <x v="468"/>
    <d v="2014-11-15T00:00:00"/>
    <s v="Second Class"/>
    <x v="66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4-144750"/>
    <x v="170"/>
    <d v="2014-08-22T00:00:00"/>
    <s v="Same Day"/>
    <x v="393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3-111976"/>
    <x v="387"/>
    <d v="2013-03-13T00:00:00"/>
    <s v="Standard Class"/>
    <x v="379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3-111976"/>
    <x v="387"/>
    <d v="2013-03-13T00:00:00"/>
    <s v="Standard Class"/>
    <x v="379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3-140130"/>
    <x v="731"/>
    <d v="2013-11-06T00:00:00"/>
    <s v="Standard Class"/>
    <x v="304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3-140130"/>
    <x v="731"/>
    <d v="2013-11-06T00:00:00"/>
    <s v="Standard Class"/>
    <x v="304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3-140130"/>
    <x v="731"/>
    <d v="2013-11-06T00:00:00"/>
    <s v="Standard Class"/>
    <x v="304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3-140130"/>
    <x v="731"/>
    <d v="2013-11-06T00:00:00"/>
    <s v="Standard Class"/>
    <x v="304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1-159121"/>
    <x v="711"/>
    <d v="2011-08-01T00:00:00"/>
    <s v="Standard Class"/>
    <x v="70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2-149650"/>
    <x v="1040"/>
    <d v="2012-10-27T00:00:00"/>
    <s v="First Class"/>
    <x v="372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4-115777"/>
    <x v="971"/>
    <d v="2014-08-25T00:00:00"/>
    <s v="Standard Class"/>
    <x v="770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3-143714"/>
    <x v="454"/>
    <d v="2013-05-28T00:00:00"/>
    <s v="Standard Class"/>
    <x v="666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3-143714"/>
    <x v="454"/>
    <d v="2013-05-28T00:00:00"/>
    <s v="Standard Class"/>
    <x v="666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3-143714"/>
    <x v="454"/>
    <d v="2013-05-28T00:00:00"/>
    <s v="Standard Class"/>
    <x v="666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3-143714"/>
    <x v="454"/>
    <d v="2013-05-28T00:00:00"/>
    <s v="Standard Class"/>
    <x v="666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1-165764"/>
    <x v="935"/>
    <d v="2011-11-07T00:00:00"/>
    <s v="Standard Class"/>
    <x v="129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1-165764"/>
    <x v="935"/>
    <d v="2011-11-07T00:00:00"/>
    <s v="Standard Class"/>
    <x v="129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1-165764"/>
    <x v="935"/>
    <d v="2011-11-07T00:00:00"/>
    <s v="Standard Class"/>
    <x v="129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1-165764"/>
    <x v="935"/>
    <d v="2011-11-07T00:00:00"/>
    <s v="Standard Class"/>
    <x v="129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2-121405"/>
    <x v="1110"/>
    <d v="2012-04-04T00:00:00"/>
    <s v="Standard Class"/>
    <x v="712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2-121405"/>
    <x v="1110"/>
    <d v="2012-04-04T00:00:00"/>
    <s v="Standard Class"/>
    <x v="712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4-116897"/>
    <x v="837"/>
    <d v="2014-05-30T00:00:00"/>
    <s v="First Class"/>
    <x v="506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4-116897"/>
    <x v="837"/>
    <d v="2014-05-30T00:00:00"/>
    <s v="First Class"/>
    <x v="506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4-116897"/>
    <x v="837"/>
    <d v="2014-05-30T00:00:00"/>
    <s v="First Class"/>
    <x v="506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4-113992"/>
    <x v="817"/>
    <d v="2014-12-20T00:00:00"/>
    <s v="Standard Class"/>
    <x v="62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1-166891"/>
    <x v="777"/>
    <d v="2011-10-06T00:00:00"/>
    <s v="First Class"/>
    <x v="417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3-101161"/>
    <x v="63"/>
    <d v="2013-10-21T00:00:00"/>
    <s v="Standard Class"/>
    <x v="308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3-101161"/>
    <x v="63"/>
    <d v="2013-10-21T00:00:00"/>
    <s v="Standard Class"/>
    <x v="308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3-101161"/>
    <x v="63"/>
    <d v="2013-10-21T00:00:00"/>
    <s v="Standard Class"/>
    <x v="308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3-101161"/>
    <x v="63"/>
    <d v="2013-10-21T00:00:00"/>
    <s v="Standard Class"/>
    <x v="308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3-101161"/>
    <x v="63"/>
    <d v="2013-10-21T00:00:00"/>
    <s v="Standard Class"/>
    <x v="308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2-151785"/>
    <x v="616"/>
    <d v="2012-03-10T00:00:00"/>
    <s v="Standard Class"/>
    <x v="370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4-119816"/>
    <x v="168"/>
    <d v="2014-03-07T00:00:00"/>
    <s v="Second Class"/>
    <x v="499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4-119816"/>
    <x v="168"/>
    <d v="2014-03-07T00:00:00"/>
    <s v="Second Class"/>
    <x v="499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4-119816"/>
    <x v="168"/>
    <d v="2014-03-07T00:00:00"/>
    <s v="Second Class"/>
    <x v="499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2-156510"/>
    <x v="12"/>
    <d v="2012-09-29T00:00:00"/>
    <s v="Standard Class"/>
    <x v="552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2-156510"/>
    <x v="12"/>
    <d v="2012-09-29T00:00:00"/>
    <s v="Standard Class"/>
    <x v="552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2-156510"/>
    <x v="12"/>
    <d v="2012-09-29T00:00:00"/>
    <s v="Standard Class"/>
    <x v="552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2-110261"/>
    <x v="546"/>
    <d v="2012-12-23T00:00:00"/>
    <s v="Second Class"/>
    <x v="701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2-125710"/>
    <x v="1049"/>
    <d v="2012-10-13T00:00:00"/>
    <s v="Standard Class"/>
    <x v="537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4-161102"/>
    <x v="689"/>
    <d v="2014-08-04T00:00:00"/>
    <s v="First Class"/>
    <x v="685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4-161102"/>
    <x v="689"/>
    <d v="2014-08-04T00:00:00"/>
    <s v="First Class"/>
    <x v="685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1-110065"/>
    <x v="79"/>
    <d v="2011-08-11T00:00:00"/>
    <s v="Standard Class"/>
    <x v="7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1-110065"/>
    <x v="79"/>
    <d v="2011-08-11T00:00:00"/>
    <s v="Standard Class"/>
    <x v="7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4-133361"/>
    <x v="304"/>
    <d v="2014-05-18T00:00:00"/>
    <s v="First Class"/>
    <x v="321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4-133361"/>
    <x v="304"/>
    <d v="2014-05-18T00:00:00"/>
    <s v="First Class"/>
    <x v="321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4-133361"/>
    <x v="304"/>
    <d v="2014-05-18T00:00:00"/>
    <s v="First Class"/>
    <x v="321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4-133361"/>
    <x v="304"/>
    <d v="2014-05-18T00:00:00"/>
    <s v="First Class"/>
    <x v="321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4-133361"/>
    <x v="304"/>
    <d v="2014-05-18T00:00:00"/>
    <s v="First Class"/>
    <x v="321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4-133361"/>
    <x v="304"/>
    <d v="2014-05-18T00:00:00"/>
    <s v="First Class"/>
    <x v="321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3-155404"/>
    <x v="897"/>
    <d v="2013-09-29T00:00:00"/>
    <s v="Standard Class"/>
    <x v="357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2-114503"/>
    <x v="50"/>
    <d v="2012-11-17T00:00:00"/>
    <s v="Standard Class"/>
    <x v="211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4-153080"/>
    <x v="1053"/>
    <d v="2014-05-26T00:00:00"/>
    <s v="Second Class"/>
    <x v="13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3-163804"/>
    <x v="499"/>
    <d v="2013-12-09T00:00:00"/>
    <s v="Standard Class"/>
    <x v="489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3-163804"/>
    <x v="499"/>
    <d v="2013-12-09T00:00:00"/>
    <s v="Standard Class"/>
    <x v="489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3-163804"/>
    <x v="499"/>
    <d v="2013-12-09T00:00:00"/>
    <s v="Standard Class"/>
    <x v="489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2-108532"/>
    <x v="1111"/>
    <d v="2012-09-02T00:00:00"/>
    <s v="Standard Class"/>
    <x v="385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2-108532"/>
    <x v="1111"/>
    <d v="2012-09-02T00:00:00"/>
    <s v="Standard Class"/>
    <x v="385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1-151897"/>
    <x v="571"/>
    <d v="2011-06-10T00:00:00"/>
    <s v="Standard Class"/>
    <x v="725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3-113292"/>
    <x v="196"/>
    <d v="2013-03-21T00:00:00"/>
    <s v="Second Class"/>
    <x v="72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1-149524"/>
    <x v="1112"/>
    <d v="2011-01-16T00:00:00"/>
    <s v="First Class"/>
    <x v="29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4-140872"/>
    <x v="95"/>
    <d v="2014-06-11T00:00:00"/>
    <s v="Standard Class"/>
    <x v="749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4-140872"/>
    <x v="95"/>
    <d v="2014-06-11T00:00:00"/>
    <s v="Standard Class"/>
    <x v="749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4-140872"/>
    <x v="95"/>
    <d v="2014-06-11T00:00:00"/>
    <s v="Standard Class"/>
    <x v="749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4-140872"/>
    <x v="95"/>
    <d v="2014-06-11T00:00:00"/>
    <s v="Standard Class"/>
    <x v="749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4-140872"/>
    <x v="95"/>
    <d v="2014-06-11T00:00:00"/>
    <s v="Standard Class"/>
    <x v="749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4-140872"/>
    <x v="95"/>
    <d v="2014-06-11T00:00:00"/>
    <s v="Standard Class"/>
    <x v="749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4-140872"/>
    <x v="95"/>
    <d v="2014-06-11T00:00:00"/>
    <s v="Standard Class"/>
    <x v="749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4-140872"/>
    <x v="95"/>
    <d v="2014-06-11T00:00:00"/>
    <s v="Standard Class"/>
    <x v="749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4-113908"/>
    <x v="95"/>
    <d v="2014-06-10T00:00:00"/>
    <s v="Standard Class"/>
    <x v="471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4-113908"/>
    <x v="95"/>
    <d v="2014-06-10T00:00:00"/>
    <s v="Standard Class"/>
    <x v="471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4-113908"/>
    <x v="95"/>
    <d v="2014-06-10T00:00:00"/>
    <s v="Standard Class"/>
    <x v="471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2-120621"/>
    <x v="1113"/>
    <d v="2012-03-26T00:00:00"/>
    <s v="Standard Class"/>
    <x v="493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2-120621"/>
    <x v="1113"/>
    <d v="2012-03-26T00:00:00"/>
    <s v="Standard Class"/>
    <x v="493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2-120621"/>
    <x v="1113"/>
    <d v="2012-03-26T00:00:00"/>
    <s v="Standard Class"/>
    <x v="493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4-148866"/>
    <x v="20"/>
    <d v="2014-09-25T00:00:00"/>
    <s v="Standard Class"/>
    <x v="341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1-149594"/>
    <x v="1114"/>
    <d v="2011-09-19T00:00:00"/>
    <s v="Standard Class"/>
    <x v="751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3-113845"/>
    <x v="73"/>
    <d v="2013-11-26T00:00:00"/>
    <s v="Standard Class"/>
    <x v="135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3-113845"/>
    <x v="73"/>
    <d v="2013-11-26T00:00:00"/>
    <s v="Standard Class"/>
    <x v="135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3-113845"/>
    <x v="73"/>
    <d v="2013-11-26T00:00:00"/>
    <s v="Standard Class"/>
    <x v="135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4-111262"/>
    <x v="960"/>
    <d v="2014-11-02T00:00:00"/>
    <s v="Second Class"/>
    <x v="168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4-111262"/>
    <x v="960"/>
    <d v="2014-11-02T00:00:00"/>
    <s v="Second Class"/>
    <x v="168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4-111262"/>
    <x v="960"/>
    <d v="2014-11-02T00:00:00"/>
    <s v="Second Class"/>
    <x v="168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2-103135"/>
    <x v="1115"/>
    <d v="2012-07-28T00:00:00"/>
    <s v="Standard Class"/>
    <x v="776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2-103135"/>
    <x v="1115"/>
    <d v="2012-07-28T00:00:00"/>
    <s v="Standard Class"/>
    <x v="776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2-103135"/>
    <x v="1115"/>
    <d v="2012-07-28T00:00:00"/>
    <s v="Standard Class"/>
    <x v="776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2-103135"/>
    <x v="1115"/>
    <d v="2012-07-28T00:00:00"/>
    <s v="Standard Class"/>
    <x v="776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1-129147"/>
    <x v="981"/>
    <d v="2011-11-06T00:00:00"/>
    <s v="Standard Class"/>
    <x v="702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1-129147"/>
    <x v="981"/>
    <d v="2011-11-06T00:00:00"/>
    <s v="Standard Class"/>
    <x v="702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x v="981"/>
    <d v="2011-11-06T00:00:00"/>
    <s v="Standard Class"/>
    <x v="702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4-128265"/>
    <x v="701"/>
    <d v="2014-11-23T00:00:00"/>
    <s v="Second Class"/>
    <x v="100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3-152331"/>
    <x v="190"/>
    <d v="2013-07-01T00:00:00"/>
    <s v="Standard Class"/>
    <x v="777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3-128909"/>
    <x v="790"/>
    <d v="2013-10-12T00:00:00"/>
    <s v="Second Class"/>
    <x v="259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3-128909"/>
    <x v="790"/>
    <d v="2013-10-12T00:00:00"/>
    <s v="Second Class"/>
    <x v="259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4-102197"/>
    <x v="698"/>
    <d v="2014-12-27T00:00:00"/>
    <s v="Standard Class"/>
    <x v="83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4-102197"/>
    <x v="698"/>
    <d v="2014-12-27T00:00:00"/>
    <s v="Standard Class"/>
    <x v="83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4-102197"/>
    <x v="698"/>
    <d v="2014-12-27T00:00:00"/>
    <s v="Standard Class"/>
    <x v="83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4-167640"/>
    <x v="904"/>
    <d v="2014-03-11T00:00:00"/>
    <s v="Standard Class"/>
    <x v="763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4-167640"/>
    <x v="904"/>
    <d v="2014-03-11T00:00:00"/>
    <s v="Standard Class"/>
    <x v="763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4-167640"/>
    <x v="904"/>
    <d v="2014-03-11T00:00:00"/>
    <s v="Standard Class"/>
    <x v="763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4-167640"/>
    <x v="904"/>
    <d v="2014-03-11T00:00:00"/>
    <s v="Standard Class"/>
    <x v="763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4-116652"/>
    <x v="175"/>
    <d v="2014-09-20T00:00:00"/>
    <s v="Standard Class"/>
    <x v="502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4-116652"/>
    <x v="175"/>
    <d v="2014-09-20T00:00:00"/>
    <s v="Standard Class"/>
    <x v="502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4-116652"/>
    <x v="175"/>
    <d v="2014-09-20T00:00:00"/>
    <s v="Standard Class"/>
    <x v="502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4-116652"/>
    <x v="175"/>
    <d v="2014-09-20T00:00:00"/>
    <s v="Standard Class"/>
    <x v="502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4-116652"/>
    <x v="175"/>
    <d v="2014-09-20T00:00:00"/>
    <s v="Standard Class"/>
    <x v="502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4-138289"/>
    <x v="1034"/>
    <d v="2014-01-19T00:00:00"/>
    <s v="Second Class"/>
    <x v="481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4-138289"/>
    <x v="1034"/>
    <d v="2014-01-19T00:00:00"/>
    <s v="Second Class"/>
    <x v="481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4-138289"/>
    <x v="1034"/>
    <d v="2014-01-19T00:00:00"/>
    <s v="Second Class"/>
    <x v="481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3-129308"/>
    <x v="274"/>
    <d v="2013-07-14T00:00:00"/>
    <s v="Standard Class"/>
    <x v="385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3-129308"/>
    <x v="274"/>
    <d v="2013-07-14T00:00:00"/>
    <s v="Standard Class"/>
    <x v="385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3-129308"/>
    <x v="274"/>
    <d v="2013-07-14T00:00:00"/>
    <s v="Standard Class"/>
    <x v="385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3-129308"/>
    <x v="274"/>
    <d v="2013-07-14T00:00:00"/>
    <s v="Standard Class"/>
    <x v="385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3-157791"/>
    <x v="443"/>
    <d v="2013-12-29T00:00:00"/>
    <s v="Second Class"/>
    <x v="662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1-146864"/>
    <x v="1091"/>
    <d v="2011-12-26T00:00:00"/>
    <s v="Standard Class"/>
    <x v="404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1-103744"/>
    <x v="1116"/>
    <d v="2011-02-28T00:00:00"/>
    <s v="Standard Class"/>
    <x v="675"/>
    <s v="Michael Grace"/>
    <s v="Home Office"/>
    <s v="United States"/>
    <s v="El Paso"/>
    <s v="Texas"/>
    <n v="79907"/>
    <s v="Central"/>
    <s v="OFF-LA-10004425"/>
    <s v="Office Supplies"/>
    <s v="Labels"/>
    <s v="Staples"/>
    <n v="6.9360000000000008"/>
    <n v="3"/>
    <n v="0.2"/>
    <n v="2.3409000000000004"/>
  </r>
  <r>
    <n v="6531"/>
    <s v="CA-2011-103744"/>
    <x v="1116"/>
    <d v="2011-02-28T00:00:00"/>
    <s v="Standard Class"/>
    <x v="6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4-107384"/>
    <x v="769"/>
    <d v="2014-12-09T00:00:00"/>
    <s v="Standard Class"/>
    <x v="236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4-107384"/>
    <x v="769"/>
    <d v="2014-12-09T00:00:00"/>
    <s v="Standard Class"/>
    <x v="236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4-107384"/>
    <x v="769"/>
    <d v="2014-12-09T00:00:00"/>
    <s v="Standard Class"/>
    <x v="236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1-128209"/>
    <x v="664"/>
    <d v="2011-11-22T00:00:00"/>
    <s v="Standard Class"/>
    <x v="218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1-128209"/>
    <x v="664"/>
    <d v="2011-11-22T00:00:00"/>
    <s v="Standard Class"/>
    <x v="218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1-169684"/>
    <x v="22"/>
    <d v="2011-10-23T00:00:00"/>
    <s v="First Class"/>
    <x v="92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1-169684"/>
    <x v="22"/>
    <d v="2011-10-23T00:00:00"/>
    <s v="First Class"/>
    <x v="92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2-109862"/>
    <x v="969"/>
    <d v="2012-10-30T00:00:00"/>
    <s v="Standard Class"/>
    <x v="96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2-109862"/>
    <x v="969"/>
    <d v="2012-10-30T00:00:00"/>
    <s v="Standard Class"/>
    <x v="96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4-107888"/>
    <x v="673"/>
    <d v="2014-11-20T00:00:00"/>
    <s v="First Class"/>
    <x v="417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4-107888"/>
    <x v="673"/>
    <d v="2014-11-20T00:00:00"/>
    <s v="First Class"/>
    <x v="417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4-107888"/>
    <x v="673"/>
    <d v="2014-11-20T00:00:00"/>
    <s v="First Class"/>
    <x v="417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4-107888"/>
    <x v="673"/>
    <d v="2014-11-20T00:00:00"/>
    <s v="First Class"/>
    <x v="417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4-154872"/>
    <x v="304"/>
    <d v="2014-05-19T00:00:00"/>
    <s v="Standard Class"/>
    <x v="24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4-154872"/>
    <x v="304"/>
    <d v="2014-05-19T00:00:00"/>
    <s v="Standard Class"/>
    <x v="24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4-154872"/>
    <x v="304"/>
    <d v="2014-05-19T00:00:00"/>
    <s v="Standard Class"/>
    <x v="24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1-113880"/>
    <x v="72"/>
    <d v="2011-03-05T00:00:00"/>
    <s v="Standard Class"/>
    <x v="66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1-113880"/>
    <x v="72"/>
    <d v="2011-03-05T00:00:00"/>
    <s v="Standard Class"/>
    <x v="66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2-164966"/>
    <x v="117"/>
    <d v="2012-08-01T00:00:00"/>
    <s v="First Class"/>
    <x v="689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2-126739"/>
    <x v="549"/>
    <d v="2012-11-03T00:00:00"/>
    <s v="Second Class"/>
    <x v="423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4-161578"/>
    <x v="819"/>
    <d v="2014-12-22T00:00:00"/>
    <s v="Second Class"/>
    <x v="46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4-161578"/>
    <x v="819"/>
    <d v="2014-12-22T00:00:00"/>
    <s v="Second Class"/>
    <x v="46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1-137092"/>
    <x v="22"/>
    <d v="2011-10-22T00:00:00"/>
    <s v="Second Class"/>
    <x v="60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1-137092"/>
    <x v="22"/>
    <d v="2011-10-22T00:00:00"/>
    <s v="Second Class"/>
    <x v="60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1-137092"/>
    <x v="22"/>
    <d v="2011-10-22T00:00:00"/>
    <s v="Second Class"/>
    <x v="60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1-137092"/>
    <x v="22"/>
    <d v="2011-10-22T00:00:00"/>
    <s v="Second Class"/>
    <x v="60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1-137092"/>
    <x v="22"/>
    <d v="2011-10-22T00:00:00"/>
    <s v="Second Class"/>
    <x v="60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2-166947"/>
    <x v="1117"/>
    <d v="2012-06-10T00:00:00"/>
    <s v="Standard Class"/>
    <x v="494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3-160941"/>
    <x v="658"/>
    <d v="2013-07-27T00:00:00"/>
    <s v="Standard Class"/>
    <x v="460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3-160941"/>
    <x v="658"/>
    <d v="2013-07-27T00:00:00"/>
    <s v="Standard Class"/>
    <x v="460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4-144680"/>
    <x v="185"/>
    <d v="2014-04-03T00:00:00"/>
    <s v="First Class"/>
    <x v="609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1-166086"/>
    <x v="1118"/>
    <d v="2011-05-12T00:00:00"/>
    <s v="Standard Class"/>
    <x v="564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1-166086"/>
    <x v="1118"/>
    <d v="2011-05-12T00:00:00"/>
    <s v="Standard Class"/>
    <x v="564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1-166086"/>
    <x v="1118"/>
    <d v="2011-05-12T00:00:00"/>
    <s v="Standard Class"/>
    <x v="564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1-166086"/>
    <x v="1118"/>
    <d v="2011-05-12T00:00:00"/>
    <s v="Standard Class"/>
    <x v="564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4-131282"/>
    <x v="1119"/>
    <d v="2014-02-09T00:00:00"/>
    <s v="Second Class"/>
    <x v="90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4-131282"/>
    <x v="1119"/>
    <d v="2014-02-09T00:00:00"/>
    <s v="Second Class"/>
    <x v="90"/>
    <s v="Cassandra Brandow"/>
    <s v="Consumer"/>
    <s v="United States"/>
    <s v="Waco"/>
    <s v="Texas"/>
    <n v="76706"/>
    <s v="Central"/>
    <s v="OFF-AR-10003087"/>
    <s v="Office Supplies"/>
    <s v="Art"/>
    <s v="Staples"/>
    <n v="7.120000000000001"/>
    <n v="5"/>
    <n v="0.2"/>
    <n v="0.71199999999999974"/>
  </r>
  <r>
    <n v="6569"/>
    <s v="CA-2011-100678"/>
    <x v="891"/>
    <d v="2011-04-22T00:00:00"/>
    <s v="Standard Class"/>
    <x v="27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1-100678"/>
    <x v="891"/>
    <d v="2011-04-22T00:00:00"/>
    <s v="Standard Class"/>
    <x v="27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1-100678"/>
    <x v="891"/>
    <d v="2011-04-22T00:00:00"/>
    <s v="Standard Class"/>
    <x v="27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1-100678"/>
    <x v="891"/>
    <d v="2011-04-22T00:00:00"/>
    <s v="Standard Class"/>
    <x v="27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3-161543"/>
    <x v="1120"/>
    <d v="2013-05-17T00:00:00"/>
    <s v="Standard Class"/>
    <x v="742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3-160535"/>
    <x v="881"/>
    <d v="2013-12-01T00:00:00"/>
    <s v="Standard Class"/>
    <x v="771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3-160535"/>
    <x v="881"/>
    <d v="2013-12-01T00:00:00"/>
    <s v="Standard Class"/>
    <x v="771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4-123085"/>
    <x v="448"/>
    <d v="2014-03-09T00:00:00"/>
    <s v="Standard Class"/>
    <x v="719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4-123085"/>
    <x v="448"/>
    <d v="2014-03-09T00:00:00"/>
    <s v="Standard Class"/>
    <x v="719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2-153752"/>
    <x v="401"/>
    <d v="2012-12-11T00:00:00"/>
    <s v="Second Class"/>
    <x v="197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1-103660"/>
    <x v="55"/>
    <d v="2011-08-30T00:00:00"/>
    <s v="Standard Class"/>
    <x v="596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3-169887"/>
    <x v="332"/>
    <d v="2013-10-23T00:00:00"/>
    <s v="Same Day"/>
    <x v="652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3-169887"/>
    <x v="332"/>
    <d v="2013-10-23T00:00:00"/>
    <s v="Same Day"/>
    <x v="652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3-169887"/>
    <x v="332"/>
    <d v="2013-10-23T00:00:00"/>
    <s v="Same Day"/>
    <x v="652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3-148516"/>
    <x v="1121"/>
    <d v="2013-08-12T00:00:00"/>
    <s v="Standard Class"/>
    <x v="61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4-104731"/>
    <x v="246"/>
    <d v="2014-07-28T00:00:00"/>
    <s v="Standard Class"/>
    <x v="562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4-104731"/>
    <x v="246"/>
    <d v="2014-07-28T00:00:00"/>
    <s v="Standard Class"/>
    <x v="562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4-104731"/>
    <x v="246"/>
    <d v="2014-07-28T00:00:00"/>
    <s v="Standard Class"/>
    <x v="562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4-104731"/>
    <x v="246"/>
    <d v="2014-07-28T00:00:00"/>
    <s v="Standard Class"/>
    <x v="562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4-104731"/>
    <x v="246"/>
    <d v="2014-07-28T00:00:00"/>
    <s v="Standard Class"/>
    <x v="562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4-104731"/>
    <x v="246"/>
    <d v="2014-07-28T00:00:00"/>
    <s v="Standard Class"/>
    <x v="562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4-104731"/>
    <x v="246"/>
    <d v="2014-07-28T00:00:00"/>
    <s v="Standard Class"/>
    <x v="562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1-164749"/>
    <x v="893"/>
    <d v="2011-03-26T00:00:00"/>
    <s v="First Class"/>
    <x v="696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2-103716"/>
    <x v="28"/>
    <d v="2012-05-06T00:00:00"/>
    <s v="Standard Class"/>
    <x v="10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2-103716"/>
    <x v="28"/>
    <d v="2012-05-06T00:00:00"/>
    <s v="Standard Class"/>
    <x v="10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3-126795"/>
    <x v="900"/>
    <d v="2013-06-17T00:00:00"/>
    <s v="Second Class"/>
    <x v="218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2-146290"/>
    <x v="124"/>
    <d v="2012-05-11T00:00:00"/>
    <s v="Standard Class"/>
    <x v="458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4-157112"/>
    <x v="756"/>
    <d v="2014-04-27T00:00:00"/>
    <s v="First Class"/>
    <x v="55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4-157112"/>
    <x v="756"/>
    <d v="2014-04-27T00:00:00"/>
    <s v="First Class"/>
    <x v="55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1-169257"/>
    <x v="571"/>
    <d v="2011-06-12T00:00:00"/>
    <s v="Standard Class"/>
    <x v="647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1-169257"/>
    <x v="571"/>
    <d v="2011-06-12T00:00:00"/>
    <s v="Standard Class"/>
    <x v="647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1-154095"/>
    <x v="266"/>
    <d v="2011-12-07T00:00:00"/>
    <s v="Standard Class"/>
    <x v="21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1-154095"/>
    <x v="266"/>
    <d v="2011-12-07T00:00:00"/>
    <s v="Standard Class"/>
    <x v="21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1-154095"/>
    <x v="266"/>
    <d v="2011-12-07T00:00:00"/>
    <s v="Standard Class"/>
    <x v="21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1-154095"/>
    <x v="266"/>
    <d v="2011-12-07T00:00:00"/>
    <s v="Standard Class"/>
    <x v="21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4-146346"/>
    <x v="46"/>
    <d v="2014-06-21T00:00:00"/>
    <s v="First Class"/>
    <x v="362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3-148852"/>
    <x v="439"/>
    <d v="2013-06-01T00:00:00"/>
    <s v="Standard Class"/>
    <x v="647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3-148852"/>
    <x v="439"/>
    <d v="2013-06-01T00:00:00"/>
    <s v="Standard Class"/>
    <x v="647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3-148852"/>
    <x v="439"/>
    <d v="2013-06-01T00:00:00"/>
    <s v="Standard Class"/>
    <x v="647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3-148852"/>
    <x v="439"/>
    <d v="2013-06-01T00:00:00"/>
    <s v="Standard Class"/>
    <x v="647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3-148852"/>
    <x v="439"/>
    <d v="2013-06-01T00:00:00"/>
    <s v="Standard Class"/>
    <x v="647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2-118906"/>
    <x v="366"/>
    <d v="2012-03-10T00:00:00"/>
    <s v="Same Day"/>
    <x v="10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3-168921"/>
    <x v="201"/>
    <d v="2013-10-23T00:00:00"/>
    <s v="First Class"/>
    <x v="122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2-107678"/>
    <x v="1122"/>
    <d v="2012-04-28T00:00:00"/>
    <s v="Standard Class"/>
    <x v="765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2-107678"/>
    <x v="1122"/>
    <d v="2012-04-28T00:00:00"/>
    <s v="Standard Class"/>
    <x v="765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2-107678"/>
    <x v="1122"/>
    <d v="2012-04-28T00:00:00"/>
    <s v="Standard Class"/>
    <x v="765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2-107678"/>
    <x v="1122"/>
    <d v="2012-04-28T00:00:00"/>
    <s v="Standard Class"/>
    <x v="765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3-123512"/>
    <x v="26"/>
    <d v="2013-06-20T00:00:00"/>
    <s v="First Class"/>
    <x v="16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3-123512"/>
    <x v="26"/>
    <d v="2013-06-20T00:00:00"/>
    <s v="First Class"/>
    <x v="16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3-123512"/>
    <x v="26"/>
    <d v="2013-06-20T00:00:00"/>
    <s v="First Class"/>
    <x v="16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4-167402"/>
    <x v="1123"/>
    <d v="2014-01-19T00:00:00"/>
    <s v="Second Class"/>
    <x v="434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4-167402"/>
    <x v="1123"/>
    <d v="2014-01-19T00:00:00"/>
    <s v="Second Class"/>
    <x v="434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4-167402"/>
    <x v="1123"/>
    <d v="2014-01-19T00:00:00"/>
    <s v="Second Class"/>
    <x v="434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4-167402"/>
    <x v="1123"/>
    <d v="2014-01-19T00:00:00"/>
    <s v="Second Class"/>
    <x v="434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1-130449"/>
    <x v="1124"/>
    <d v="2011-09-09T00:00:00"/>
    <s v="First Class"/>
    <x v="778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1-130449"/>
    <x v="1124"/>
    <d v="2011-09-09T00:00:00"/>
    <s v="First Class"/>
    <x v="778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2-141250"/>
    <x v="1125"/>
    <d v="2012-01-23T00:00:00"/>
    <s v="Standard Class"/>
    <x v="40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2-141250"/>
    <x v="1125"/>
    <d v="2012-01-23T00:00:00"/>
    <s v="Standard Class"/>
    <x v="40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1-145541"/>
    <x v="637"/>
    <d v="2011-12-21T00:00:00"/>
    <s v="Standard Class"/>
    <x v="483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1-138513"/>
    <x v="235"/>
    <d v="2011-05-27T00:00:00"/>
    <s v="Standard Class"/>
    <x v="552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2-135489"/>
    <x v="444"/>
    <d v="2012-09-22T00:00:00"/>
    <s v="Second Class"/>
    <x v="543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2-125696"/>
    <x v="653"/>
    <d v="2012-10-06T00:00:00"/>
    <s v="Standard Class"/>
    <x v="472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3-105081"/>
    <x v="591"/>
    <d v="2013-12-31T00:00:00"/>
    <s v="Standard Class"/>
    <x v="55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3-105081"/>
    <x v="591"/>
    <d v="2013-12-31T00:00:00"/>
    <s v="Standard Class"/>
    <x v="55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3-146857"/>
    <x v="715"/>
    <d v="2013-05-09T00:00:00"/>
    <s v="Second Class"/>
    <x v="534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3-166275"/>
    <x v="1057"/>
    <d v="2013-10-25T00:00:00"/>
    <s v="Same Day"/>
    <x v="196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4-144498"/>
    <x v="636"/>
    <d v="2014-05-07T00:00:00"/>
    <s v="Same Day"/>
    <x v="469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4-144498"/>
    <x v="636"/>
    <d v="2014-05-07T00:00:00"/>
    <s v="Same Day"/>
    <x v="469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4-144498"/>
    <x v="636"/>
    <d v="2014-05-07T00:00:00"/>
    <s v="Same Day"/>
    <x v="469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4-103352"/>
    <x v="344"/>
    <d v="2014-12-01T00:00:00"/>
    <s v="Second Class"/>
    <x v="261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4-103352"/>
    <x v="344"/>
    <d v="2014-12-01T00:00:00"/>
    <s v="Second Class"/>
    <x v="261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1-108609"/>
    <x v="656"/>
    <d v="2011-11-02T00:00:00"/>
    <s v="Second Class"/>
    <x v="321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4-128328"/>
    <x v="485"/>
    <d v="2014-08-10T00:00:00"/>
    <s v="Standard Class"/>
    <x v="22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4-128328"/>
    <x v="485"/>
    <d v="2014-08-10T00:00:00"/>
    <s v="Standard Class"/>
    <x v="22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4-128328"/>
    <x v="485"/>
    <d v="2014-08-10T00:00:00"/>
    <s v="Standard Class"/>
    <x v="22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2-156496"/>
    <x v="544"/>
    <d v="2012-08-16T00:00:00"/>
    <s v="Standard Class"/>
    <x v="576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2-156496"/>
    <x v="544"/>
    <d v="2012-08-16T00:00:00"/>
    <s v="Standard Class"/>
    <x v="576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2-156496"/>
    <x v="544"/>
    <d v="2012-08-16T00:00:00"/>
    <s v="Standard Class"/>
    <x v="576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3-127334"/>
    <x v="272"/>
    <d v="2013-12-22T00:00:00"/>
    <s v="Standard Class"/>
    <x v="486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3-127334"/>
    <x v="272"/>
    <d v="2013-12-22T00:00:00"/>
    <s v="Standard Class"/>
    <x v="486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4-124779"/>
    <x v="565"/>
    <d v="2014-09-12T00:00:00"/>
    <s v="First Class"/>
    <x v="292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4-124779"/>
    <x v="565"/>
    <d v="2014-09-12T00:00:00"/>
    <s v="First Class"/>
    <x v="292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4-124779"/>
    <x v="565"/>
    <d v="2014-09-12T00:00:00"/>
    <s v="First Class"/>
    <x v="292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4-124779"/>
    <x v="565"/>
    <d v="2014-09-12T00:00:00"/>
    <s v="First Class"/>
    <x v="292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4-124779"/>
    <x v="565"/>
    <d v="2014-09-12T00:00:00"/>
    <s v="First Class"/>
    <x v="292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4-124779"/>
    <x v="565"/>
    <d v="2014-09-12T00:00:00"/>
    <s v="First Class"/>
    <x v="292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4-135937"/>
    <x v="297"/>
    <d v="2014-02-28T00:00:00"/>
    <s v="Standard Class"/>
    <x v="454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4-135937"/>
    <x v="297"/>
    <d v="2014-02-28T00:00:00"/>
    <s v="Standard Class"/>
    <x v="454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4-135937"/>
    <x v="297"/>
    <d v="2014-02-28T00:00:00"/>
    <s v="Standard Class"/>
    <x v="454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4-135937"/>
    <x v="297"/>
    <d v="2014-02-28T00:00:00"/>
    <s v="Standard Class"/>
    <x v="454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4-135937"/>
    <x v="297"/>
    <d v="2014-02-28T00:00:00"/>
    <s v="Standard Class"/>
    <x v="454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4-135937"/>
    <x v="297"/>
    <d v="2014-02-28T00:00:00"/>
    <s v="Standard Class"/>
    <x v="454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2-129322"/>
    <x v="816"/>
    <d v="2012-08-10T00:00:00"/>
    <s v="Second Class"/>
    <x v="591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2-129322"/>
    <x v="816"/>
    <d v="2012-08-10T00:00:00"/>
    <s v="Second Class"/>
    <x v="591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2-129322"/>
    <x v="816"/>
    <d v="2012-08-10T00:00:00"/>
    <s v="Second Class"/>
    <x v="591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4-162173"/>
    <x v="40"/>
    <d v="2014-11-02T00:00:00"/>
    <s v="Standard Class"/>
    <x v="22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4-162173"/>
    <x v="40"/>
    <d v="2014-11-02T00:00:00"/>
    <s v="Standard Class"/>
    <x v="22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3-115483"/>
    <x v="216"/>
    <d v="2013-07-19T00:00:00"/>
    <s v="Second Class"/>
    <x v="365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4-122175"/>
    <x v="605"/>
    <d v="2014-05-15T00:00:00"/>
    <s v="Second Class"/>
    <x v="222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4-122175"/>
    <x v="605"/>
    <d v="2014-05-15T00:00:00"/>
    <s v="Second Class"/>
    <x v="222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4-122175"/>
    <x v="605"/>
    <d v="2014-05-15T00:00:00"/>
    <s v="Second Class"/>
    <x v="222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4-122175"/>
    <x v="605"/>
    <d v="2014-05-15T00:00:00"/>
    <s v="Second Class"/>
    <x v="222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4-161088"/>
    <x v="1126"/>
    <d v="2014-05-30T00:00:00"/>
    <s v="Standard Class"/>
    <x v="414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1-154837"/>
    <x v="709"/>
    <d v="2011-08-27T00:00:00"/>
    <s v="Second Class"/>
    <x v="516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2-153794"/>
    <x v="861"/>
    <d v="2012-09-16T00:00:00"/>
    <s v="Standard Class"/>
    <x v="115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2-135510"/>
    <x v="577"/>
    <d v="2012-09-12T00:00:00"/>
    <s v="Standard Class"/>
    <x v="69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2-109337"/>
    <x v="82"/>
    <d v="2012-11-23T00:00:00"/>
    <s v="Second Class"/>
    <x v="658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2-109337"/>
    <x v="82"/>
    <d v="2012-11-23T00:00:00"/>
    <s v="Second Class"/>
    <x v="658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2-109337"/>
    <x v="82"/>
    <d v="2012-11-23T00:00:00"/>
    <s v="Second Class"/>
    <x v="658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2-109337"/>
    <x v="82"/>
    <d v="2012-11-23T00:00:00"/>
    <s v="Second Class"/>
    <x v="658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1-150329"/>
    <x v="982"/>
    <d v="2011-10-14T00:00:00"/>
    <s v="Standard Class"/>
    <x v="174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4-145037"/>
    <x v="264"/>
    <d v="2014-09-08T00:00:00"/>
    <s v="Second Class"/>
    <x v="26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4-145037"/>
    <x v="264"/>
    <d v="2014-09-08T00:00:00"/>
    <s v="Second Class"/>
    <x v="26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4-145037"/>
    <x v="264"/>
    <d v="2014-09-08T00:00:00"/>
    <s v="Second Class"/>
    <x v="26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4-154466"/>
    <x v="314"/>
    <d v="2014-01-03T00:00:00"/>
    <s v="First Class"/>
    <x v="503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1-109134"/>
    <x v="1127"/>
    <d v="2011-11-10T00:00:00"/>
    <s v="Standard Class"/>
    <x v="368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2-129637"/>
    <x v="997"/>
    <d v="2012-12-22T00:00:00"/>
    <s v="Standard Class"/>
    <x v="498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2-129637"/>
    <x v="997"/>
    <d v="2012-12-22T00:00:00"/>
    <s v="Standard Class"/>
    <x v="498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2-129637"/>
    <x v="997"/>
    <d v="2012-12-22T00:00:00"/>
    <s v="Standard Class"/>
    <x v="498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2-165162"/>
    <x v="263"/>
    <d v="2012-05-21T00:00:00"/>
    <s v="Standard Class"/>
    <x v="643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4-140494"/>
    <x v="434"/>
    <d v="2014-03-16T00:00:00"/>
    <s v="Second Class"/>
    <x v="698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4-104108"/>
    <x v="574"/>
    <d v="2014-12-10T00:00:00"/>
    <s v="Standard Class"/>
    <x v="532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4-165869"/>
    <x v="689"/>
    <d v="2014-08-06T00:00:00"/>
    <s v="Standard Class"/>
    <x v="624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4-165869"/>
    <x v="689"/>
    <d v="2014-08-06T00:00:00"/>
    <s v="Standard Class"/>
    <x v="624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4-160899"/>
    <x v="938"/>
    <d v="2014-08-14T00:00:00"/>
    <s v="Second Class"/>
    <x v="66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4-144225"/>
    <x v="1033"/>
    <d v="2014-10-03T00:00:00"/>
    <s v="Second Class"/>
    <x v="693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3-163538"/>
    <x v="370"/>
    <d v="2013-08-31T00:00:00"/>
    <s v="Standard Class"/>
    <x v="776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3-155103"/>
    <x v="499"/>
    <d v="2013-12-08T00:00:00"/>
    <s v="Standard Class"/>
    <x v="44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3-155103"/>
    <x v="499"/>
    <d v="2013-12-08T00:00:00"/>
    <s v="Standard Class"/>
    <x v="44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3-155103"/>
    <x v="499"/>
    <d v="2013-12-08T00:00:00"/>
    <s v="Standard Class"/>
    <x v="44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4-145429"/>
    <x v="246"/>
    <d v="2014-07-26T00:00:00"/>
    <s v="Standard Class"/>
    <x v="517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4-145429"/>
    <x v="246"/>
    <d v="2014-07-26T00:00:00"/>
    <s v="Standard Class"/>
    <x v="517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4-145429"/>
    <x v="246"/>
    <d v="2014-07-26T00:00:00"/>
    <s v="Standard Class"/>
    <x v="517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2-153535"/>
    <x v="1128"/>
    <d v="2012-05-24T00:00:00"/>
    <s v="Standard Class"/>
    <x v="495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2-153535"/>
    <x v="1128"/>
    <d v="2012-05-24T00:00:00"/>
    <s v="Standard Class"/>
    <x v="495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2-139164"/>
    <x v="537"/>
    <d v="2012-06-28T00:00:00"/>
    <s v="Standard Class"/>
    <x v="394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2-139164"/>
    <x v="537"/>
    <d v="2012-06-28T00:00:00"/>
    <s v="Standard Class"/>
    <x v="394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2-139164"/>
    <x v="537"/>
    <d v="2012-06-28T00:00:00"/>
    <s v="Standard Class"/>
    <x v="394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3-112277"/>
    <x v="545"/>
    <d v="2013-09-16T00:00:00"/>
    <s v="Standard Class"/>
    <x v="281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1-167724"/>
    <x v="138"/>
    <d v="2011-04-18T00:00:00"/>
    <s v="Standard Class"/>
    <x v="408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2-123141"/>
    <x v="717"/>
    <d v="2012-11-19T00:00:00"/>
    <s v="Standard Class"/>
    <x v="47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2-123141"/>
    <x v="717"/>
    <d v="2012-11-19T00:00:00"/>
    <s v="Standard Class"/>
    <x v="47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3-149503"/>
    <x v="10"/>
    <d v="2013-12-13T00:00:00"/>
    <s v="First Class"/>
    <x v="7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4-163069"/>
    <x v="238"/>
    <d v="2014-08-22T00:00:00"/>
    <s v="Second Class"/>
    <x v="307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4-107629"/>
    <x v="817"/>
    <d v="2014-12-15T00:00:00"/>
    <s v="Same Day"/>
    <x v="72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x v="817"/>
    <d v="2014-12-15T00:00:00"/>
    <s v="Same Day"/>
    <x v="72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4-107629"/>
    <x v="817"/>
    <d v="2014-12-15T00:00:00"/>
    <s v="Same Day"/>
    <x v="72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4-107629"/>
    <x v="817"/>
    <d v="2014-12-15T00:00:00"/>
    <s v="Same Day"/>
    <x v="72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3-134789"/>
    <x v="143"/>
    <d v="2013-04-16T00:00:00"/>
    <s v="Standard Class"/>
    <x v="278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3-134789"/>
    <x v="143"/>
    <d v="2013-04-16T00:00:00"/>
    <s v="Standard Class"/>
    <x v="278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3-134789"/>
    <x v="143"/>
    <d v="2013-04-16T00:00:00"/>
    <s v="Standard Class"/>
    <x v="278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3-130442"/>
    <x v="186"/>
    <d v="2013-12-20T00:00:00"/>
    <s v="First Class"/>
    <x v="11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4-102974"/>
    <x v="20"/>
    <d v="2014-09-25T00:00:00"/>
    <s v="Standard Class"/>
    <x v="317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4-102974"/>
    <x v="20"/>
    <d v="2014-09-25T00:00:00"/>
    <s v="Standard Class"/>
    <x v="317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4-102974"/>
    <x v="20"/>
    <d v="2014-09-25T00:00:00"/>
    <s v="Standard Class"/>
    <x v="317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4-166394"/>
    <x v="507"/>
    <d v="2014-09-07T00:00:00"/>
    <s v="Second Class"/>
    <x v="718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3-128811"/>
    <x v="126"/>
    <d v="2013-09-17T00:00:00"/>
    <s v="Standard Class"/>
    <x v="227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3-128811"/>
    <x v="126"/>
    <d v="2013-09-17T00:00:00"/>
    <s v="Standard Class"/>
    <x v="227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3-128811"/>
    <x v="126"/>
    <d v="2013-09-17T00:00:00"/>
    <s v="Standard Class"/>
    <x v="227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4-145443"/>
    <x v="682"/>
    <d v="2014-08-16T00:00:00"/>
    <s v="Second Class"/>
    <x v="281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3-165827"/>
    <x v="254"/>
    <d v="2013-11-10T00:00:00"/>
    <s v="Standard Class"/>
    <x v="716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2-156734"/>
    <x v="652"/>
    <d v="2012-06-20T00:00:00"/>
    <s v="First Class"/>
    <x v="296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2-156734"/>
    <x v="652"/>
    <d v="2012-06-20T00:00:00"/>
    <s v="First Class"/>
    <x v="296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2-156734"/>
    <x v="652"/>
    <d v="2012-06-20T00:00:00"/>
    <s v="First Class"/>
    <x v="296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1-120096"/>
    <x v="1129"/>
    <d v="2011-07-07T00:00:00"/>
    <s v="First Class"/>
    <x v="722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1-120096"/>
    <x v="1129"/>
    <d v="2011-07-07T00:00:00"/>
    <s v="First Class"/>
    <x v="722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2-141754"/>
    <x v="139"/>
    <d v="2012-12-25T00:00:00"/>
    <s v="Standard Class"/>
    <x v="773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3-123358"/>
    <x v="342"/>
    <d v="2013-04-18T00:00:00"/>
    <s v="Standard Class"/>
    <x v="537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3-123358"/>
    <x v="342"/>
    <d v="2013-04-18T00:00:00"/>
    <s v="Standard Class"/>
    <x v="537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3-123358"/>
    <x v="342"/>
    <d v="2013-04-18T00:00:00"/>
    <s v="Standard Class"/>
    <x v="537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3-123358"/>
    <x v="342"/>
    <d v="2013-04-18T00:00:00"/>
    <s v="Standard Class"/>
    <x v="537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1-144029"/>
    <x v="542"/>
    <d v="2011-05-31T00:00:00"/>
    <s v="Standard Class"/>
    <x v="514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1-144029"/>
    <x v="542"/>
    <d v="2011-05-31T00:00:00"/>
    <s v="Standard Class"/>
    <x v="514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1-144029"/>
    <x v="542"/>
    <d v="2011-05-31T00:00:00"/>
    <s v="Standard Class"/>
    <x v="514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4-101784"/>
    <x v="91"/>
    <d v="2014-07-12T00:00:00"/>
    <s v="Standard Class"/>
    <x v="138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2-156923"/>
    <x v="1130"/>
    <d v="2012-02-20T00:00:00"/>
    <s v="Standard Class"/>
    <x v="133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4-111269"/>
    <x v="114"/>
    <d v="2014-06-19T00:00:00"/>
    <s v="Second Class"/>
    <x v="394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4-111269"/>
    <x v="114"/>
    <d v="2014-06-19T00:00:00"/>
    <s v="Second Class"/>
    <x v="394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4-159156"/>
    <x v="38"/>
    <d v="2014-11-17T00:00:00"/>
    <s v="First Class"/>
    <x v="33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4-100230"/>
    <x v="157"/>
    <d v="2014-12-16T00:00:00"/>
    <s v="Standard Class"/>
    <x v="211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4-100230"/>
    <x v="157"/>
    <d v="2014-12-16T00:00:00"/>
    <s v="Standard Class"/>
    <x v="211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4-100230"/>
    <x v="157"/>
    <d v="2014-12-16T00:00:00"/>
    <s v="Standard Class"/>
    <x v="211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3-154767"/>
    <x v="931"/>
    <d v="2013-07-01T00:00:00"/>
    <s v="Second Class"/>
    <x v="669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3-154767"/>
    <x v="931"/>
    <d v="2013-07-01T00:00:00"/>
    <s v="Second Class"/>
    <x v="669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3-154767"/>
    <x v="931"/>
    <d v="2013-07-01T00:00:00"/>
    <s v="Second Class"/>
    <x v="669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3-154767"/>
    <x v="931"/>
    <d v="2013-07-01T00:00:00"/>
    <s v="Second Class"/>
    <x v="669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3-154767"/>
    <x v="931"/>
    <d v="2013-07-01T00:00:00"/>
    <s v="Second Class"/>
    <x v="669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4-124205"/>
    <x v="175"/>
    <d v="2014-09-20T00:00:00"/>
    <s v="Standard Class"/>
    <x v="779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4-124205"/>
    <x v="175"/>
    <d v="2014-09-20T00:00:00"/>
    <s v="Standard Class"/>
    <x v="779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4-124205"/>
    <x v="175"/>
    <d v="2014-09-20T00:00:00"/>
    <s v="Standard Class"/>
    <x v="779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4-124205"/>
    <x v="175"/>
    <d v="2014-09-20T00:00:00"/>
    <s v="Standard Class"/>
    <x v="779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4-165715"/>
    <x v="574"/>
    <d v="2014-12-09T00:00:00"/>
    <s v="Standard Class"/>
    <x v="767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4-100636"/>
    <x v="335"/>
    <d v="2014-07-01T00:00:00"/>
    <s v="Standard Class"/>
    <x v="157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3-162943"/>
    <x v="1131"/>
    <d v="2013-07-27T00:00:00"/>
    <s v="Second Class"/>
    <x v="715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3-144764"/>
    <x v="476"/>
    <d v="2013-09-09T00:00:00"/>
    <s v="Standard Class"/>
    <x v="210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3-144764"/>
    <x v="476"/>
    <d v="2013-09-09T00:00:00"/>
    <s v="Standard Class"/>
    <x v="210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3-144764"/>
    <x v="476"/>
    <d v="2013-09-09T00:00:00"/>
    <s v="Standard Class"/>
    <x v="210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4-100615"/>
    <x v="693"/>
    <d v="2014-04-25T00:00:00"/>
    <s v="Standard Class"/>
    <x v="69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4-100615"/>
    <x v="693"/>
    <d v="2014-04-25T00:00:00"/>
    <s v="Standard Class"/>
    <x v="69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4-100615"/>
    <x v="693"/>
    <d v="2014-04-25T00:00:00"/>
    <s v="Standard Class"/>
    <x v="69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1-109302"/>
    <x v="1132"/>
    <d v="2011-08-16T00:00:00"/>
    <s v="Standard Class"/>
    <x v="728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4-139787"/>
    <x v="20"/>
    <d v="2014-09-24T00:00:00"/>
    <s v="Standard Class"/>
    <x v="65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4-139402"/>
    <x v="34"/>
    <d v="2014-12-14T00:00:00"/>
    <s v="Standard Class"/>
    <x v="714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4-139402"/>
    <x v="34"/>
    <d v="2014-12-14T00:00:00"/>
    <s v="Standard Class"/>
    <x v="714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3-119018"/>
    <x v="254"/>
    <d v="2013-11-09T00:00:00"/>
    <s v="Standard Class"/>
    <x v="194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3-119018"/>
    <x v="254"/>
    <d v="2013-11-09T00:00:00"/>
    <s v="Standard Class"/>
    <x v="194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3-119018"/>
    <x v="254"/>
    <d v="2013-11-09T00:00:00"/>
    <s v="Standard Class"/>
    <x v="194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2-105361"/>
    <x v="368"/>
    <d v="2012-04-04T00:00:00"/>
    <s v="Standard Class"/>
    <x v="441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3-152373"/>
    <x v="64"/>
    <d v="2013-09-12T00:00:00"/>
    <s v="Standard Class"/>
    <x v="6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4-166037"/>
    <x v="480"/>
    <d v="2014-02-02T00:00:00"/>
    <s v="Standard Class"/>
    <x v="642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3-147711"/>
    <x v="323"/>
    <d v="2013-09-09T00:00:00"/>
    <s v="Second Class"/>
    <x v="520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3-147711"/>
    <x v="323"/>
    <d v="2013-09-09T00:00:00"/>
    <s v="Second Class"/>
    <x v="520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3-147711"/>
    <x v="323"/>
    <d v="2013-09-09T00:00:00"/>
    <s v="Second Class"/>
    <x v="520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3-147711"/>
    <x v="323"/>
    <d v="2013-09-09T00:00:00"/>
    <s v="Second Class"/>
    <x v="520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4-121293"/>
    <x v="800"/>
    <d v="2014-07-29T00:00:00"/>
    <s v="Second Class"/>
    <x v="547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4-121293"/>
    <x v="800"/>
    <d v="2014-07-29T00:00:00"/>
    <s v="Second Class"/>
    <x v="547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4-121293"/>
    <x v="800"/>
    <d v="2014-07-29T00:00:00"/>
    <s v="Second Class"/>
    <x v="547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4-121293"/>
    <x v="800"/>
    <d v="2014-07-29T00:00:00"/>
    <s v="Second Class"/>
    <x v="547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4-121293"/>
    <x v="800"/>
    <d v="2014-07-29T00:00:00"/>
    <s v="Second Class"/>
    <x v="547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2-118843"/>
    <x v="1023"/>
    <d v="2012-09-20T00:00:00"/>
    <s v="Standard Class"/>
    <x v="101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2-118843"/>
    <x v="1023"/>
    <d v="2012-09-20T00:00:00"/>
    <s v="Standard Class"/>
    <x v="101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2-161445"/>
    <x v="67"/>
    <d v="2012-09-09T00:00:00"/>
    <s v="Second Class"/>
    <x v="566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3-124527"/>
    <x v="76"/>
    <d v="2013-11-18T00:00:00"/>
    <s v="First Class"/>
    <x v="780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3-162348"/>
    <x v="338"/>
    <d v="2013-11-16T00:00:00"/>
    <s v="Standard Class"/>
    <x v="408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1-141005"/>
    <x v="860"/>
    <d v="2011-08-18T00:00:00"/>
    <s v="First Class"/>
    <x v="394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2-145394"/>
    <x v="547"/>
    <d v="2012-11-20T00:00:00"/>
    <s v="Standard Class"/>
    <x v="204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2-145394"/>
    <x v="547"/>
    <d v="2012-11-20T00:00:00"/>
    <s v="Standard Class"/>
    <x v="204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2-145394"/>
    <x v="547"/>
    <d v="2012-11-20T00:00:00"/>
    <s v="Standard Class"/>
    <x v="204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2-168809"/>
    <x v="767"/>
    <d v="2012-08-25T00:00:00"/>
    <s v="Same Day"/>
    <x v="498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2-168809"/>
    <x v="767"/>
    <d v="2012-08-25T00:00:00"/>
    <s v="Same Day"/>
    <x v="498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2-168809"/>
    <x v="767"/>
    <d v="2012-08-25T00:00:00"/>
    <s v="Same Day"/>
    <x v="498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3-109827"/>
    <x v="591"/>
    <d v="2014-01-02T00:00:00"/>
    <s v="Standard Class"/>
    <x v="429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3-109827"/>
    <x v="591"/>
    <d v="2014-01-02T00:00:00"/>
    <s v="Standard Class"/>
    <x v="429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3-109827"/>
    <x v="591"/>
    <d v="2014-01-02T00:00:00"/>
    <s v="Standard Class"/>
    <x v="429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3-109827"/>
    <x v="591"/>
    <d v="2014-01-02T00:00:00"/>
    <s v="Standard Class"/>
    <x v="429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3-109827"/>
    <x v="591"/>
    <d v="2014-01-02T00:00:00"/>
    <s v="Standard Class"/>
    <x v="429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1-152233"/>
    <x v="1082"/>
    <d v="2011-10-06T00:00:00"/>
    <s v="First Class"/>
    <x v="168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1-125682"/>
    <x v="754"/>
    <d v="2011-11-25T00:00:00"/>
    <s v="First Class"/>
    <x v="516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4-162880"/>
    <x v="53"/>
    <d v="2014-12-30T00:00:00"/>
    <s v="Standard Class"/>
    <x v="241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2-128125"/>
    <x v="1052"/>
    <d v="2012-04-05T00:00:00"/>
    <s v="Standard Class"/>
    <x v="182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2-128125"/>
    <x v="1052"/>
    <d v="2012-04-05T00:00:00"/>
    <s v="Standard Class"/>
    <x v="182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4-156237"/>
    <x v="32"/>
    <d v="2014-09-16T00:00:00"/>
    <s v="First Class"/>
    <x v="519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4-156237"/>
    <x v="32"/>
    <d v="2014-09-16T00:00:00"/>
    <s v="First Class"/>
    <x v="519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4-156237"/>
    <x v="32"/>
    <d v="2014-09-16T00:00:00"/>
    <s v="First Class"/>
    <x v="519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4-156237"/>
    <x v="32"/>
    <d v="2014-09-16T00:00:00"/>
    <s v="First Class"/>
    <x v="519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4-156237"/>
    <x v="32"/>
    <d v="2014-09-16T00:00:00"/>
    <s v="First Class"/>
    <x v="519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4-156237"/>
    <x v="32"/>
    <d v="2014-09-16T00:00:00"/>
    <s v="First Class"/>
    <x v="519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1-144414"/>
    <x v="1103"/>
    <d v="2011-06-21T00:00:00"/>
    <s v="Standard Class"/>
    <x v="48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1-144414"/>
    <x v="1103"/>
    <d v="2011-06-21T00:00:00"/>
    <s v="Standard Class"/>
    <x v="48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1-144414"/>
    <x v="1103"/>
    <d v="2011-06-21T00:00:00"/>
    <s v="Standard Class"/>
    <x v="48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4-163860"/>
    <x v="116"/>
    <d v="2015-01-02T00:00:00"/>
    <s v="Standard Class"/>
    <x v="628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4-163860"/>
    <x v="116"/>
    <d v="2015-01-02T00:00:00"/>
    <s v="Standard Class"/>
    <x v="628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4-163860"/>
    <x v="116"/>
    <d v="2015-01-02T00:00:00"/>
    <s v="Standard Class"/>
    <x v="628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4-163860"/>
    <x v="116"/>
    <d v="2015-01-02T00:00:00"/>
    <s v="Standard Class"/>
    <x v="628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4-115609"/>
    <x v="808"/>
    <d v="2014-11-08T00:00:00"/>
    <s v="Standard Class"/>
    <x v="473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2-154291"/>
    <x v="395"/>
    <d v="2012-07-29T00:00:00"/>
    <s v="Standard Class"/>
    <x v="453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2-154291"/>
    <x v="395"/>
    <d v="2012-07-29T00:00:00"/>
    <s v="Standard Class"/>
    <x v="453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3-118689"/>
    <x v="824"/>
    <d v="2013-10-10T00:00:00"/>
    <s v="Standard Class"/>
    <x v="568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3-118689"/>
    <x v="824"/>
    <d v="2013-10-10T00:00:00"/>
    <s v="Standard Class"/>
    <x v="568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3-118689"/>
    <x v="824"/>
    <d v="2013-10-10T00:00:00"/>
    <s v="Standard Class"/>
    <x v="568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3-118689"/>
    <x v="824"/>
    <d v="2013-10-10T00:00:00"/>
    <s v="Standard Class"/>
    <x v="568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3-118689"/>
    <x v="824"/>
    <d v="2013-10-10T00:00:00"/>
    <s v="Standard Class"/>
    <x v="568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3-140438"/>
    <x v="435"/>
    <d v="2013-12-28T00:00:00"/>
    <s v="Second Class"/>
    <x v="463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4-123204"/>
    <x v="246"/>
    <d v="2014-07-28T00:00:00"/>
    <s v="Standard Class"/>
    <x v="75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2-112522"/>
    <x v="998"/>
    <d v="2012-10-17T00:00:00"/>
    <s v="Standard Class"/>
    <x v="273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3-153101"/>
    <x v="162"/>
    <d v="2013-09-09T00:00:00"/>
    <s v="Same Day"/>
    <x v="307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3-142615"/>
    <x v="73"/>
    <d v="2013-11-25T00:00:00"/>
    <s v="Standard Class"/>
    <x v="606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4-142643"/>
    <x v="453"/>
    <d v="2014-10-21T00:00:00"/>
    <s v="Standard Class"/>
    <x v="393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4-142643"/>
    <x v="453"/>
    <d v="2014-10-21T00:00:00"/>
    <s v="Standard Class"/>
    <x v="393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2-116260"/>
    <x v="380"/>
    <d v="2012-07-12T00:00:00"/>
    <s v="Standard Class"/>
    <x v="541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4-107517"/>
    <x v="1119"/>
    <d v="2014-02-10T00:00:00"/>
    <s v="Standard Class"/>
    <x v="712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4-107517"/>
    <x v="1119"/>
    <d v="2014-02-10T00:00:00"/>
    <s v="Standard Class"/>
    <x v="712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2-166338"/>
    <x v="401"/>
    <d v="2012-12-07T00:00:00"/>
    <s v="First Class"/>
    <x v="486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3-123946"/>
    <x v="126"/>
    <d v="2013-09-18T00:00:00"/>
    <s v="Standard Class"/>
    <x v="2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3-123946"/>
    <x v="126"/>
    <d v="2013-09-18T00:00:00"/>
    <s v="Standard Class"/>
    <x v="2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3-123946"/>
    <x v="126"/>
    <d v="2013-09-18T00:00:00"/>
    <s v="Standard Class"/>
    <x v="2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3-123946"/>
    <x v="126"/>
    <d v="2013-09-18T00:00:00"/>
    <s v="Standard Class"/>
    <x v="2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1-147543"/>
    <x v="522"/>
    <d v="2011-07-12T00:00:00"/>
    <s v="Standard Class"/>
    <x v="604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3-159093"/>
    <x v="195"/>
    <d v="2013-05-15T00:00:00"/>
    <s v="Standard Class"/>
    <x v="602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3-162110"/>
    <x v="427"/>
    <d v="2013-07-23T00:00:00"/>
    <s v="Standard Class"/>
    <x v="73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3-163461"/>
    <x v="1133"/>
    <d v="2013-06-22T00:00:00"/>
    <s v="First Class"/>
    <x v="59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1-101462"/>
    <x v="1017"/>
    <d v="2011-04-25T00:00:00"/>
    <s v="Standard Class"/>
    <x v="546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3-100461"/>
    <x v="1134"/>
    <d v="2013-01-12T00:00:00"/>
    <s v="Standard Class"/>
    <x v="70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3-100461"/>
    <x v="1134"/>
    <d v="2013-01-12T00:00:00"/>
    <s v="Standard Class"/>
    <x v="70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4-162670"/>
    <x v="331"/>
    <d v="2014-12-29T00:00:00"/>
    <s v="Second Class"/>
    <x v="751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4-162670"/>
    <x v="331"/>
    <d v="2014-12-29T00:00:00"/>
    <s v="Second Class"/>
    <x v="751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x v="331"/>
    <d v="2014-12-29T00:00:00"/>
    <s v="Second Class"/>
    <x v="751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4-162670"/>
    <x v="331"/>
    <d v="2014-12-29T00:00:00"/>
    <s v="Second Class"/>
    <x v="751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4-162670"/>
    <x v="331"/>
    <d v="2014-12-29T00:00:00"/>
    <s v="Second Class"/>
    <x v="751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4-128965"/>
    <x v="827"/>
    <d v="2014-04-23T00:00:00"/>
    <s v="Standard Class"/>
    <x v="519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4-128965"/>
    <x v="827"/>
    <d v="2014-04-23T00:00:00"/>
    <s v="Standard Class"/>
    <x v="519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4-128965"/>
    <x v="827"/>
    <d v="2014-04-23T00:00:00"/>
    <s v="Standard Class"/>
    <x v="519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4-128965"/>
    <x v="827"/>
    <d v="2014-04-23T00:00:00"/>
    <s v="Standard Class"/>
    <x v="519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4-128965"/>
    <x v="827"/>
    <d v="2014-04-23T00:00:00"/>
    <s v="Standard Class"/>
    <x v="519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4-128965"/>
    <x v="827"/>
    <d v="2014-04-23T00:00:00"/>
    <s v="Standard Class"/>
    <x v="519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4-138618"/>
    <x v="96"/>
    <d v="2014-12-09T00:00:00"/>
    <s v="Standard Class"/>
    <x v="199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3-126452"/>
    <x v="1036"/>
    <d v="2013-08-29T00:00:00"/>
    <s v="Standard Class"/>
    <x v="554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3-126452"/>
    <x v="1036"/>
    <d v="2013-08-29T00:00:00"/>
    <s v="Standard Class"/>
    <x v="554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3-126452"/>
    <x v="1036"/>
    <d v="2013-08-29T00:00:00"/>
    <s v="Standard Class"/>
    <x v="554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3-126452"/>
    <x v="1036"/>
    <d v="2013-08-29T00:00:00"/>
    <s v="Standard Class"/>
    <x v="554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3-126452"/>
    <x v="1036"/>
    <d v="2013-08-29T00:00:00"/>
    <s v="Standard Class"/>
    <x v="554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3-126452"/>
    <x v="1036"/>
    <d v="2013-08-29T00:00:00"/>
    <s v="Standard Class"/>
    <x v="554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3-126452"/>
    <x v="1036"/>
    <d v="2013-08-29T00:00:00"/>
    <s v="Standard Class"/>
    <x v="554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3-145009"/>
    <x v="5"/>
    <d v="2013-12-09T00:00:00"/>
    <s v="Second Class"/>
    <x v="57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2-162544"/>
    <x v="1135"/>
    <d v="2012-12-19T00:00:00"/>
    <s v="First Class"/>
    <x v="65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1-124394"/>
    <x v="1136"/>
    <d v="2011-10-22T00:00:00"/>
    <s v="Second Class"/>
    <x v="14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1-124394"/>
    <x v="1136"/>
    <d v="2011-10-22T00:00:00"/>
    <s v="Second Class"/>
    <x v="14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3-121013"/>
    <x v="64"/>
    <d v="2013-09-11T00:00:00"/>
    <s v="Standard Class"/>
    <x v="462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3-121013"/>
    <x v="64"/>
    <d v="2013-09-11T00:00:00"/>
    <s v="Standard Class"/>
    <x v="462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2-123918"/>
    <x v="52"/>
    <d v="2012-10-15T00:00:00"/>
    <s v="Same Day"/>
    <x v="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2-123918"/>
    <x v="52"/>
    <d v="2012-10-15T00:00:00"/>
    <s v="Same Day"/>
    <x v="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2-137113"/>
    <x v="494"/>
    <d v="2012-12-05T00:00:00"/>
    <s v="Second Class"/>
    <x v="69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2-137113"/>
    <x v="494"/>
    <d v="2012-12-05T00:00:00"/>
    <s v="Second Class"/>
    <x v="69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2-137113"/>
    <x v="494"/>
    <d v="2012-12-05T00:00:00"/>
    <s v="Second Class"/>
    <x v="69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2-137113"/>
    <x v="494"/>
    <d v="2012-12-05T00:00:00"/>
    <s v="Second Class"/>
    <x v="69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2-137113"/>
    <x v="494"/>
    <d v="2012-12-05T00:00:00"/>
    <s v="Second Class"/>
    <x v="69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2-120677"/>
    <x v="70"/>
    <d v="2012-06-04T00:00:00"/>
    <s v="Standard Class"/>
    <x v="217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4-123036"/>
    <x v="18"/>
    <d v="2014-09-18T00:00:00"/>
    <s v="Standard Class"/>
    <x v="456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4-123036"/>
    <x v="18"/>
    <d v="2014-09-18T00:00:00"/>
    <s v="Standard Class"/>
    <x v="456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4-120222"/>
    <x v="1016"/>
    <d v="2014-05-03T00:00:00"/>
    <s v="Standard Class"/>
    <x v="328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4-120222"/>
    <x v="1016"/>
    <d v="2014-05-03T00:00:00"/>
    <s v="Standard Class"/>
    <x v="328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4-164756"/>
    <x v="65"/>
    <d v="2014-09-23T00:00:00"/>
    <s v="Standard Class"/>
    <x v="164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4-164756"/>
    <x v="65"/>
    <d v="2014-09-23T00:00:00"/>
    <s v="Standard Class"/>
    <x v="164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4-164756"/>
    <x v="65"/>
    <d v="2014-09-23T00:00:00"/>
    <s v="Standard Class"/>
    <x v="164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4-164756"/>
    <x v="65"/>
    <d v="2014-09-23T00:00:00"/>
    <s v="Standard Class"/>
    <x v="164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4-164756"/>
    <x v="65"/>
    <d v="2014-09-23T00:00:00"/>
    <s v="Standard Class"/>
    <x v="164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4-164756"/>
    <x v="65"/>
    <d v="2014-09-23T00:00:00"/>
    <s v="Standard Class"/>
    <x v="164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4-164756"/>
    <x v="65"/>
    <d v="2014-09-23T00:00:00"/>
    <s v="Standard Class"/>
    <x v="164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4-164756"/>
    <x v="65"/>
    <d v="2014-09-23T00:00:00"/>
    <s v="Standard Class"/>
    <x v="164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4-122028"/>
    <x v="238"/>
    <d v="2014-08-26T00:00:00"/>
    <s v="Standard Class"/>
    <x v="237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2-165512"/>
    <x v="1137"/>
    <d v="2012-05-26T00:00:00"/>
    <s v="Second Class"/>
    <x v="745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2-165512"/>
    <x v="1137"/>
    <d v="2012-05-26T00:00:00"/>
    <s v="Second Class"/>
    <x v="745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2-140557"/>
    <x v="67"/>
    <d v="2012-09-11T00:00:00"/>
    <s v="Standard Class"/>
    <x v="184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4-135013"/>
    <x v="1138"/>
    <d v="2014-07-25T00:00:00"/>
    <s v="Same Day"/>
    <x v="403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4-111220"/>
    <x v="264"/>
    <d v="2014-09-09T00:00:00"/>
    <s v="Standard Class"/>
    <x v="329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4-111220"/>
    <x v="264"/>
    <d v="2014-09-09T00:00:00"/>
    <s v="Standard Class"/>
    <x v="329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4-111220"/>
    <x v="264"/>
    <d v="2014-09-09T00:00:00"/>
    <s v="Standard Class"/>
    <x v="329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4-149006"/>
    <x v="1139"/>
    <d v="2014-12-09T00:00:00"/>
    <s v="Second Class"/>
    <x v="272"/>
    <s v="Brad Norvell"/>
    <s v="Corporate"/>
    <s v="United States"/>
    <s v="Brentwood"/>
    <s v="California"/>
    <n v="94513"/>
    <s v="West"/>
    <s v="OFF-ST-10003221"/>
    <s v="Office Supplies"/>
    <s v="Storage"/>
    <s v="Staples"/>
    <n v="10.68"/>
    <n v="1"/>
    <n v="0"/>
    <n v="2.8836000000000004"/>
  </r>
  <r>
    <n v="6907"/>
    <s v="CA-2014-149468"/>
    <x v="968"/>
    <d v="2014-05-21T00:00:00"/>
    <s v="Same Day"/>
    <x v="153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3-140249"/>
    <x v="720"/>
    <d v="2013-10-04T00:00:00"/>
    <s v="Standard Class"/>
    <x v="517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4-135503"/>
    <x v="389"/>
    <d v="2014-12-16T00:00:00"/>
    <s v="Standard Class"/>
    <x v="68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1-126277"/>
    <x v="103"/>
    <d v="2011-09-18T00:00:00"/>
    <s v="Second Class"/>
    <x v="23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4-115301"/>
    <x v="570"/>
    <d v="2014-08-03T00:00:00"/>
    <s v="Standard Class"/>
    <x v="364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4-168942"/>
    <x v="378"/>
    <d v="2014-08-06T00:00:00"/>
    <s v="Second Class"/>
    <x v="75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4-128398"/>
    <x v="743"/>
    <d v="2014-05-06T00:00:00"/>
    <s v="Second Class"/>
    <x v="60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2-104115"/>
    <x v="821"/>
    <d v="2012-06-16T00:00:00"/>
    <s v="Standard Class"/>
    <x v="101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1-142510"/>
    <x v="1091"/>
    <d v="2011-12-29T00:00:00"/>
    <s v="Standard Class"/>
    <x v="413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1-142510"/>
    <x v="1091"/>
    <d v="2011-12-29T00:00:00"/>
    <s v="Standard Class"/>
    <x v="413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1-142510"/>
    <x v="1091"/>
    <d v="2011-12-29T00:00:00"/>
    <s v="Standard Class"/>
    <x v="413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1-124247"/>
    <x v="757"/>
    <d v="2011-12-21T00:00:00"/>
    <s v="Standard Class"/>
    <x v="741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3-105473"/>
    <x v="947"/>
    <d v="2013-04-19T00:00:00"/>
    <s v="Second Class"/>
    <x v="298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2-102806"/>
    <x v="1031"/>
    <d v="2012-05-28T00:00:00"/>
    <s v="Standard Class"/>
    <x v="428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4-121706"/>
    <x v="425"/>
    <d v="2014-03-03T00:00:00"/>
    <s v="Standard Class"/>
    <x v="78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4-109211"/>
    <x v="1095"/>
    <d v="2014-04-11T00:00:00"/>
    <s v="Standard Class"/>
    <x v="390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2-134257"/>
    <x v="199"/>
    <d v="2012-03-19T00:00:00"/>
    <s v="Second Class"/>
    <x v="384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2-134257"/>
    <x v="199"/>
    <d v="2012-03-19T00:00:00"/>
    <s v="Second Class"/>
    <x v="384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2-137925"/>
    <x v="672"/>
    <d v="2012-12-04T00:00:00"/>
    <s v="Standard Class"/>
    <x v="538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2-137925"/>
    <x v="672"/>
    <d v="2012-12-04T00:00:00"/>
    <s v="Standard Class"/>
    <x v="538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3-140046"/>
    <x v="1062"/>
    <d v="2013-08-04T00:00:00"/>
    <s v="Standard Class"/>
    <x v="73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3-140382"/>
    <x v="661"/>
    <d v="2013-06-26T00:00:00"/>
    <s v="Second Class"/>
    <x v="76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3-140382"/>
    <x v="661"/>
    <d v="2013-06-26T00:00:00"/>
    <s v="Second Class"/>
    <x v="76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3-140382"/>
    <x v="661"/>
    <d v="2013-06-26T00:00:00"/>
    <s v="Second Class"/>
    <x v="76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3-140382"/>
    <x v="661"/>
    <d v="2013-06-26T00:00:00"/>
    <s v="Second Class"/>
    <x v="76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1-164182"/>
    <x v="686"/>
    <d v="2011-07-18T00:00:00"/>
    <s v="Standard Class"/>
    <x v="461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1-164182"/>
    <x v="686"/>
    <d v="2011-07-18T00:00:00"/>
    <s v="Standard Class"/>
    <x v="461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1-164182"/>
    <x v="686"/>
    <d v="2011-07-18T00:00:00"/>
    <s v="Standard Class"/>
    <x v="461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1-164182"/>
    <x v="686"/>
    <d v="2011-07-18T00:00:00"/>
    <s v="Standard Class"/>
    <x v="461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4-137365"/>
    <x v="329"/>
    <d v="2014-12-04T00:00:00"/>
    <s v="Second Class"/>
    <x v="162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3-129847"/>
    <x v="476"/>
    <d v="2013-09-05T00:00:00"/>
    <s v="First Class"/>
    <x v="638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1-126963"/>
    <x v="345"/>
    <d v="2011-06-15T00:00:00"/>
    <s v="Same Day"/>
    <x v="519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3-125094"/>
    <x v="732"/>
    <d v="2013-11-10T00:00:00"/>
    <s v="Standard Class"/>
    <x v="413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4-107132"/>
    <x v="335"/>
    <d v="2014-07-01T00:00:00"/>
    <s v="Standard Class"/>
    <x v="609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4-107132"/>
    <x v="335"/>
    <d v="2014-07-01T00:00:00"/>
    <s v="Standard Class"/>
    <x v="609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4-107132"/>
    <x v="335"/>
    <d v="2014-07-01T00:00:00"/>
    <s v="Standard Class"/>
    <x v="609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4-107132"/>
    <x v="335"/>
    <d v="2014-07-01T00:00:00"/>
    <s v="Standard Class"/>
    <x v="609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2-139248"/>
    <x v="395"/>
    <d v="2012-07-30T00:00:00"/>
    <s v="Standard Class"/>
    <x v="709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1-148369"/>
    <x v="865"/>
    <d v="2011-09-27T00:00:00"/>
    <s v="Standard Class"/>
    <x v="764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3-106243"/>
    <x v="955"/>
    <d v="2013-10-05T00:00:00"/>
    <s v="Standard Class"/>
    <x v="411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2-126466"/>
    <x v="529"/>
    <d v="2012-11-13T00:00:00"/>
    <s v="Standard Class"/>
    <x v="27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2-130365"/>
    <x v="334"/>
    <d v="2012-04-29T00:00:00"/>
    <s v="Standard Class"/>
    <x v="233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2-130365"/>
    <x v="334"/>
    <d v="2012-04-29T00:00:00"/>
    <s v="Standard Class"/>
    <x v="233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4-143021"/>
    <x v="123"/>
    <d v="2014-11-20T00:00:00"/>
    <s v="Same Day"/>
    <x v="399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4-143021"/>
    <x v="123"/>
    <d v="2014-11-20T00:00:00"/>
    <s v="Same Day"/>
    <x v="399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2-161767"/>
    <x v="312"/>
    <d v="2012-11-24T00:00:00"/>
    <s v="Standard Class"/>
    <x v="136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2-129917"/>
    <x v="653"/>
    <d v="2012-10-03T00:00:00"/>
    <s v="First Class"/>
    <x v="31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2-129917"/>
    <x v="653"/>
    <d v="2012-10-03T00:00:00"/>
    <s v="First Class"/>
    <x v="31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2-129917"/>
    <x v="653"/>
    <d v="2012-10-03T00:00:00"/>
    <s v="First Class"/>
    <x v="31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2-115420"/>
    <x v="334"/>
    <d v="2012-05-02T00:00:00"/>
    <s v="Standard Class"/>
    <x v="322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3-157588"/>
    <x v="216"/>
    <d v="2013-07-20T00:00:00"/>
    <s v="Standard Class"/>
    <x v="781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3-157588"/>
    <x v="216"/>
    <d v="2013-07-20T00:00:00"/>
    <s v="Standard Class"/>
    <x v="781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2-167255"/>
    <x v="874"/>
    <d v="2012-09-29T00:00:00"/>
    <s v="Second Class"/>
    <x v="563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2-167255"/>
    <x v="874"/>
    <d v="2012-09-29T00:00:00"/>
    <s v="Second Class"/>
    <x v="563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2-167255"/>
    <x v="874"/>
    <d v="2012-09-29T00:00:00"/>
    <s v="Second Class"/>
    <x v="563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4-162096"/>
    <x v="468"/>
    <d v="2014-11-11T00:00:00"/>
    <s v="Same Day"/>
    <x v="353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3-157161"/>
    <x v="87"/>
    <d v="2013-07-21T00:00:00"/>
    <s v="Second Class"/>
    <x v="63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3-157161"/>
    <x v="87"/>
    <d v="2013-07-21T00:00:00"/>
    <s v="Second Class"/>
    <x v="63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3-157161"/>
    <x v="87"/>
    <d v="2013-07-21T00:00:00"/>
    <s v="Second Class"/>
    <x v="63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3-157161"/>
    <x v="87"/>
    <d v="2013-07-21T00:00:00"/>
    <s v="Second Class"/>
    <x v="63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3-157161"/>
    <x v="87"/>
    <d v="2013-07-21T00:00:00"/>
    <s v="Second Class"/>
    <x v="63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3-157161"/>
    <x v="87"/>
    <d v="2013-07-21T00:00:00"/>
    <s v="Second Class"/>
    <x v="63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2-110765"/>
    <x v="1140"/>
    <d v="2012-10-20T00:00:00"/>
    <s v="Second Class"/>
    <x v="172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3-163937"/>
    <x v="994"/>
    <d v="2013-01-13T00:00:00"/>
    <s v="Second Class"/>
    <x v="677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4-153822"/>
    <x v="20"/>
    <d v="2014-09-26T00:00:00"/>
    <s v="Standard Class"/>
    <x v="45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4-153822"/>
    <x v="20"/>
    <d v="2014-09-26T00:00:00"/>
    <s v="Standard Class"/>
    <x v="45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4-153822"/>
    <x v="20"/>
    <d v="2014-09-26T00:00:00"/>
    <s v="Standard Class"/>
    <x v="45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4-153822"/>
    <x v="20"/>
    <d v="2014-09-26T00:00:00"/>
    <s v="Standard Class"/>
    <x v="45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4-146185"/>
    <x v="175"/>
    <d v="2014-09-20T00:00:00"/>
    <s v="Standard Class"/>
    <x v="230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2-112144"/>
    <x v="1141"/>
    <d v="2012-07-02T00:00:00"/>
    <s v="Standard Class"/>
    <x v="388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2-112144"/>
    <x v="1141"/>
    <d v="2012-07-02T00:00:00"/>
    <s v="Standard Class"/>
    <x v="388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3-119298"/>
    <x v="881"/>
    <d v="2013-11-29T00:00:00"/>
    <s v="First Class"/>
    <x v="212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4-155159"/>
    <x v="920"/>
    <d v="2014-11-30T00:00:00"/>
    <s v="Second Class"/>
    <x v="111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4-149076"/>
    <x v="424"/>
    <d v="2014-01-20T00:00:00"/>
    <s v="Standard Class"/>
    <x v="2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1-146990"/>
    <x v="845"/>
    <d v="2011-11-08T00:00:00"/>
    <s v="First Class"/>
    <x v="162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1-146990"/>
    <x v="845"/>
    <d v="2011-11-08T00:00:00"/>
    <s v="First Class"/>
    <x v="162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3-116526"/>
    <x v="142"/>
    <d v="2013-09-06T00:00:00"/>
    <s v="Standard Class"/>
    <x v="35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3-116526"/>
    <x v="142"/>
    <d v="2013-09-06T00:00:00"/>
    <s v="Standard Class"/>
    <x v="35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3-116526"/>
    <x v="142"/>
    <d v="2013-09-06T00:00:00"/>
    <s v="Standard Class"/>
    <x v="35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3-116526"/>
    <x v="142"/>
    <d v="2013-09-06T00:00:00"/>
    <s v="Standard Class"/>
    <x v="35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3-116526"/>
    <x v="142"/>
    <d v="2013-09-06T00:00:00"/>
    <s v="Standard Class"/>
    <x v="35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3-116526"/>
    <x v="142"/>
    <d v="2013-09-06T00:00:00"/>
    <s v="Standard Class"/>
    <x v="35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4-158561"/>
    <x v="343"/>
    <d v="2014-11-17T00:00:00"/>
    <s v="Second Class"/>
    <x v="179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4-165099"/>
    <x v="157"/>
    <d v="2014-12-14T00:00:00"/>
    <s v="First Class"/>
    <x v="589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2-109386"/>
    <x v="627"/>
    <d v="2012-11-13T00:00:00"/>
    <s v="Second Class"/>
    <x v="584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2-109386"/>
    <x v="627"/>
    <d v="2012-11-13T00:00:00"/>
    <s v="Second Class"/>
    <x v="584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2-109386"/>
    <x v="627"/>
    <d v="2012-11-13T00:00:00"/>
    <s v="Second Class"/>
    <x v="584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2-109386"/>
    <x v="627"/>
    <d v="2012-11-13T00:00:00"/>
    <s v="Second Class"/>
    <x v="584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2-109386"/>
    <x v="627"/>
    <d v="2012-11-13T00:00:00"/>
    <s v="Second Class"/>
    <x v="584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2-166800"/>
    <x v="902"/>
    <d v="2012-11-26T00:00:00"/>
    <s v="Standard Class"/>
    <x v="636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4-117443"/>
    <x v="331"/>
    <d v="2014-12-26T00:00:00"/>
    <s v="Second Class"/>
    <x v="8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4-117443"/>
    <x v="331"/>
    <d v="2014-12-26T00:00:00"/>
    <s v="Second Class"/>
    <x v="8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3-134369"/>
    <x v="1142"/>
    <d v="2013-09-23T00:00:00"/>
    <s v="Standard Class"/>
    <x v="604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4-123687"/>
    <x v="1143"/>
    <d v="2014-05-30T00:00:00"/>
    <s v="First Class"/>
    <x v="169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4-123687"/>
    <x v="1143"/>
    <d v="2014-05-30T00:00:00"/>
    <s v="First Class"/>
    <x v="169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2-104871"/>
    <x v="1110"/>
    <d v="2012-04-03T00:00:00"/>
    <s v="Standard Class"/>
    <x v="66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1-133158"/>
    <x v="710"/>
    <d v="2011-08-21T00:00:00"/>
    <s v="Second Class"/>
    <x v="694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1-133158"/>
    <x v="710"/>
    <d v="2011-08-21T00:00:00"/>
    <s v="Second Class"/>
    <x v="694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1-126333"/>
    <x v="851"/>
    <d v="2011-12-28T00:00:00"/>
    <s v="Standard Class"/>
    <x v="545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2-141740"/>
    <x v="549"/>
    <d v="2012-11-05T00:00:00"/>
    <s v="Standard Class"/>
    <x v="223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1-119466"/>
    <x v="534"/>
    <d v="2011-12-21T00:00:00"/>
    <s v="Standard Class"/>
    <x v="133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2-154823"/>
    <x v="291"/>
    <d v="2012-08-25T00:00:00"/>
    <s v="Standard Class"/>
    <x v="471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2-154823"/>
    <x v="291"/>
    <d v="2012-08-25T00:00:00"/>
    <s v="Standard Class"/>
    <x v="471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2-154823"/>
    <x v="291"/>
    <d v="2012-08-25T00:00:00"/>
    <s v="Standard Class"/>
    <x v="471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1-135881"/>
    <x v="235"/>
    <d v="2011-05-27T00:00:00"/>
    <s v="Standard Class"/>
    <x v="218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1-135881"/>
    <x v="235"/>
    <d v="2011-05-27T00:00:00"/>
    <s v="Standard Class"/>
    <x v="218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1-135881"/>
    <x v="235"/>
    <d v="2011-05-27T00:00:00"/>
    <s v="Standard Class"/>
    <x v="218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4-141201"/>
    <x v="34"/>
    <d v="2014-12-12T00:00:00"/>
    <s v="Second Class"/>
    <x v="626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1-114790"/>
    <x v="518"/>
    <d v="2011-03-13T00:00:00"/>
    <s v="Second Class"/>
    <x v="524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1-114790"/>
    <x v="518"/>
    <d v="2011-03-13T00:00:00"/>
    <s v="Second Class"/>
    <x v="524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1-114790"/>
    <x v="518"/>
    <d v="2011-03-13T00:00:00"/>
    <s v="Second Class"/>
    <x v="524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1-114790"/>
    <x v="518"/>
    <d v="2011-03-13T00:00:00"/>
    <s v="Second Class"/>
    <x v="524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3-154256"/>
    <x v="661"/>
    <d v="2013-06-28T00:00:00"/>
    <s v="Second Class"/>
    <x v="32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1-124737"/>
    <x v="709"/>
    <d v="2011-08-27T00:00:00"/>
    <s v="Standard Class"/>
    <x v="27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1-124737"/>
    <x v="709"/>
    <d v="2011-08-27T00:00:00"/>
    <s v="Standard Class"/>
    <x v="27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1-124737"/>
    <x v="709"/>
    <d v="2011-08-27T00:00:00"/>
    <s v="Standard Class"/>
    <x v="27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1-124737"/>
    <x v="709"/>
    <d v="2011-08-27T00:00:00"/>
    <s v="Standard Class"/>
    <x v="27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1-124737"/>
    <x v="709"/>
    <d v="2011-08-27T00:00:00"/>
    <s v="Standard Class"/>
    <x v="27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1-124737"/>
    <x v="709"/>
    <d v="2011-08-27T00:00:00"/>
    <s v="Standard Class"/>
    <x v="27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4-101840"/>
    <x v="695"/>
    <d v="2014-02-13T00:00:00"/>
    <s v="Standard Class"/>
    <x v="259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4-101840"/>
    <x v="695"/>
    <d v="2014-02-13T00:00:00"/>
    <s v="Standard Class"/>
    <x v="259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4-131653"/>
    <x v="926"/>
    <d v="2014-02-06T00:00:00"/>
    <s v="Standard Class"/>
    <x v="361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3-157840"/>
    <x v="887"/>
    <d v="2013-12-24T00:00:00"/>
    <s v="Second Class"/>
    <x v="430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3-145548"/>
    <x v="583"/>
    <d v="2013-11-17T00:00:00"/>
    <s v="Standard Class"/>
    <x v="494"/>
    <s v="Edward Becker"/>
    <s v="Corporate"/>
    <s v="United States"/>
    <s v="New York City"/>
    <s v="New York"/>
    <n v="10011"/>
    <s v="East"/>
    <s v="OFF-ST-10002562"/>
    <s v="Office Supplies"/>
    <s v="Storage"/>
    <s v="Staples"/>
    <n v="28.14"/>
    <n v="3"/>
    <n v="0"/>
    <n v="7.8792000000000009"/>
  </r>
  <r>
    <n v="7031"/>
    <s v="CA-2013-145548"/>
    <x v="583"/>
    <d v="2013-11-17T00:00:00"/>
    <s v="Standard Class"/>
    <x v="494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3-145548"/>
    <x v="583"/>
    <d v="2013-11-17T00:00:00"/>
    <s v="Standard Class"/>
    <x v="494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3-145548"/>
    <x v="583"/>
    <d v="2013-11-17T00:00:00"/>
    <s v="Standard Class"/>
    <x v="494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3-145548"/>
    <x v="583"/>
    <d v="2013-11-17T00:00:00"/>
    <s v="Standard Class"/>
    <x v="494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3-145548"/>
    <x v="583"/>
    <d v="2013-11-17T00:00:00"/>
    <s v="Standard Class"/>
    <x v="494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4-119494"/>
    <x v="45"/>
    <d v="2014-11-14T00:00:00"/>
    <s v="Standard Class"/>
    <x v="531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1-124618"/>
    <x v="1073"/>
    <d v="2011-05-04T00:00:00"/>
    <s v="Second Class"/>
    <x v="75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4-161970"/>
    <x v="585"/>
    <d v="2014-09-28T00:00:00"/>
    <s v="Standard Class"/>
    <x v="287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4-161970"/>
    <x v="585"/>
    <d v="2014-09-28T00:00:00"/>
    <s v="Standard Class"/>
    <x v="287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4-103443"/>
    <x v="94"/>
    <d v="2014-12-24T00:00:00"/>
    <s v="Standard Class"/>
    <x v="247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4-103443"/>
    <x v="94"/>
    <d v="2014-12-24T00:00:00"/>
    <s v="Standard Class"/>
    <x v="247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4-103443"/>
    <x v="94"/>
    <d v="2014-12-24T00:00:00"/>
    <s v="Standard Class"/>
    <x v="247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4-165358"/>
    <x v="930"/>
    <d v="2014-07-24T00:00:00"/>
    <s v="Standard Class"/>
    <x v="277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4-165358"/>
    <x v="930"/>
    <d v="2014-07-24T00:00:00"/>
    <s v="Standard Class"/>
    <x v="277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4-165358"/>
    <x v="930"/>
    <d v="2014-07-24T00:00:00"/>
    <s v="Standard Class"/>
    <x v="277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3-160136"/>
    <x v="54"/>
    <d v="2013-11-10T00:00:00"/>
    <s v="Standard Class"/>
    <x v="601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1-150581"/>
    <x v="918"/>
    <d v="2011-04-12T00:00:00"/>
    <s v="Standard Class"/>
    <x v="134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1-150581"/>
    <x v="918"/>
    <d v="2011-04-12T00:00:00"/>
    <s v="Standard Class"/>
    <x v="134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3-119515"/>
    <x v="1041"/>
    <d v="2013-08-17T00:00:00"/>
    <s v="First Class"/>
    <x v="309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1-141355"/>
    <x v="794"/>
    <d v="2011-09-30T00:00:00"/>
    <s v="Standard Class"/>
    <x v="593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3-165330"/>
    <x v="25"/>
    <d v="2013-12-12T00:00:00"/>
    <s v="Same Day"/>
    <x v="576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3-165330"/>
    <x v="25"/>
    <d v="2013-12-12T00:00:00"/>
    <s v="Same Day"/>
    <x v="576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3-165330"/>
    <x v="25"/>
    <d v="2013-12-12T00:00:00"/>
    <s v="Same Day"/>
    <x v="576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3-165330"/>
    <x v="25"/>
    <d v="2013-12-12T00:00:00"/>
    <s v="Same Day"/>
    <x v="576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3-165330"/>
    <x v="25"/>
    <d v="2013-12-12T00:00:00"/>
    <s v="Same Day"/>
    <x v="576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3-165330"/>
    <x v="25"/>
    <d v="2013-12-12T00:00:00"/>
    <s v="Same Day"/>
    <x v="576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3-165330"/>
    <x v="25"/>
    <d v="2013-12-12T00:00:00"/>
    <s v="Same Day"/>
    <x v="576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3-165330"/>
    <x v="25"/>
    <d v="2013-12-12T00:00:00"/>
    <s v="Same Day"/>
    <x v="576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3-165330"/>
    <x v="25"/>
    <d v="2013-12-12T00:00:00"/>
    <s v="Same Day"/>
    <x v="576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3-165330"/>
    <x v="25"/>
    <d v="2013-12-12T00:00:00"/>
    <s v="Same Day"/>
    <x v="576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3-165330"/>
    <x v="25"/>
    <d v="2013-12-12T00:00:00"/>
    <s v="Same Day"/>
    <x v="576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2-132633"/>
    <x v="302"/>
    <d v="2012-02-05T00:00:00"/>
    <s v="Second Class"/>
    <x v="175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3-157742"/>
    <x v="723"/>
    <d v="2014-01-01T00:00:00"/>
    <s v="Second Class"/>
    <x v="107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4-127712"/>
    <x v="515"/>
    <d v="2014-09-06T00:00:00"/>
    <s v="Standard Class"/>
    <x v="45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4-169474"/>
    <x v="1144"/>
    <d v="2014-02-10T00:00:00"/>
    <s v="Standard Class"/>
    <x v="282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1-106726"/>
    <x v="776"/>
    <d v="2011-12-08T00:00:00"/>
    <s v="First Class"/>
    <x v="276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3-147473"/>
    <x v="198"/>
    <d v="2013-06-04T00:00:00"/>
    <s v="Standard Class"/>
    <x v="644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3-114209"/>
    <x v="206"/>
    <d v="2013-05-27T00:00:00"/>
    <s v="Standard Class"/>
    <x v="15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3-114209"/>
    <x v="206"/>
    <d v="2013-05-27T00:00:00"/>
    <s v="Standard Class"/>
    <x v="15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1-141901"/>
    <x v="128"/>
    <d v="2011-08-14T00:00:00"/>
    <s v="Standard Class"/>
    <x v="421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3-164490"/>
    <x v="64"/>
    <d v="2013-09-11T00:00:00"/>
    <s v="Second Class"/>
    <x v="711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3-112256"/>
    <x v="310"/>
    <d v="2013-07-29T00:00:00"/>
    <s v="Standard Class"/>
    <x v="237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3-112256"/>
    <x v="310"/>
    <d v="2013-07-29T00:00:00"/>
    <s v="Standard Class"/>
    <x v="237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3-112256"/>
    <x v="310"/>
    <d v="2013-07-29T00:00:00"/>
    <s v="Standard Class"/>
    <x v="237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3-112256"/>
    <x v="310"/>
    <d v="2013-07-29T00:00:00"/>
    <s v="Standard Class"/>
    <x v="237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3-112256"/>
    <x v="310"/>
    <d v="2013-07-29T00:00:00"/>
    <s v="Standard Class"/>
    <x v="237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3-167416"/>
    <x v="536"/>
    <d v="2013-05-18T00:00:00"/>
    <s v="Standard Class"/>
    <x v="758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3-106950"/>
    <x v="476"/>
    <d v="2013-09-07T00:00:00"/>
    <s v="Standard Class"/>
    <x v="55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3-106950"/>
    <x v="476"/>
    <d v="2013-09-07T00:00:00"/>
    <s v="Standard Class"/>
    <x v="55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3-106950"/>
    <x v="476"/>
    <d v="2013-09-07T00:00:00"/>
    <s v="Standard Class"/>
    <x v="55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3-106950"/>
    <x v="476"/>
    <d v="2013-09-07T00:00:00"/>
    <s v="Standard Class"/>
    <x v="55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3-106950"/>
    <x v="476"/>
    <d v="2013-09-07T00:00:00"/>
    <s v="Standard Class"/>
    <x v="55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3-106950"/>
    <x v="476"/>
    <d v="2013-09-07T00:00:00"/>
    <s v="Standard Class"/>
    <x v="55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4-118724"/>
    <x v="246"/>
    <d v="2014-07-26T00:00:00"/>
    <s v="Second Class"/>
    <x v="25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4-118724"/>
    <x v="246"/>
    <d v="2014-07-26T00:00:00"/>
    <s v="Second Class"/>
    <x v="25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4-112004"/>
    <x v="145"/>
    <d v="2014-09-29T00:00:00"/>
    <s v="First Class"/>
    <x v="340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4-112004"/>
    <x v="145"/>
    <d v="2014-09-29T00:00:00"/>
    <s v="First Class"/>
    <x v="340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4-143175"/>
    <x v="646"/>
    <d v="2014-08-07T00:00:00"/>
    <s v="Second Class"/>
    <x v="654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2-105844"/>
    <x v="969"/>
    <d v="2012-10-27T00:00:00"/>
    <s v="Second Class"/>
    <x v="226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4-118864"/>
    <x v="140"/>
    <d v="2014-06-20T00:00:00"/>
    <s v="Second Class"/>
    <x v="12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2-119480"/>
    <x v="1145"/>
    <d v="2012-01-13T00:00:00"/>
    <s v="Standard Class"/>
    <x v="530"/>
    <s v="Craig Carroll"/>
    <s v="Consumer"/>
    <s v="United States"/>
    <s v="Henderson"/>
    <s v="Kentucky"/>
    <n v="42420"/>
    <s v="South"/>
    <s v="OFF-PA-10000474"/>
    <s v="Office Supplies"/>
    <s v="Paper"/>
    <s v="Staples"/>
    <n v="106.32"/>
    <n v="3"/>
    <n v="0"/>
    <n v="49.970399999999991"/>
  </r>
  <r>
    <n v="7092"/>
    <s v="CA-2012-119480"/>
    <x v="1145"/>
    <d v="2012-01-13T00:00:00"/>
    <s v="Standard Class"/>
    <x v="530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2-119480"/>
    <x v="1145"/>
    <d v="2012-01-13T00:00:00"/>
    <s v="Standard Class"/>
    <x v="530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2-119480"/>
    <x v="1145"/>
    <d v="2012-01-13T00:00:00"/>
    <s v="Standard Class"/>
    <x v="530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2-153374"/>
    <x v="97"/>
    <d v="2012-02-13T00:00:00"/>
    <s v="Second Class"/>
    <x v="53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3-101980"/>
    <x v="1146"/>
    <d v="2013-08-21T00:00:00"/>
    <s v="First Class"/>
    <x v="261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3-101980"/>
    <x v="1146"/>
    <d v="2013-08-21T00:00:00"/>
    <s v="First Class"/>
    <x v="261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3-101980"/>
    <x v="1146"/>
    <d v="2013-08-21T00:00:00"/>
    <s v="First Class"/>
    <x v="261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4-144596"/>
    <x v="44"/>
    <d v="2014-11-11T00:00:00"/>
    <s v="Standard Class"/>
    <x v="263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2-124933"/>
    <x v="207"/>
    <d v="2012-12-30T00:00:00"/>
    <s v="Second Class"/>
    <x v="650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1-159625"/>
    <x v="533"/>
    <d v="2011-11-28T00:00:00"/>
    <s v="Standard Class"/>
    <x v="325"/>
    <s v="Sally Matthias"/>
    <s v="Consumer"/>
    <s v="United States"/>
    <s v="Scottsdale"/>
    <s v="Arizona"/>
    <n v="85254"/>
    <s v="West"/>
    <s v="OFF-EN-10002621"/>
    <s v="Office Supplies"/>
    <s v="Envelopes"/>
    <s v="Staples"/>
    <n v="23.472000000000001"/>
    <n v="3"/>
    <n v="0.2"/>
    <n v="8.8019999999999978"/>
  </r>
  <r>
    <n v="7102"/>
    <s v="CA-2013-144337"/>
    <x v="1147"/>
    <d v="2013-08-06T00:00:00"/>
    <s v="Second Class"/>
    <x v="737"/>
    <s v="Susan Gilcrest"/>
    <s v="Corporate"/>
    <s v="United States"/>
    <s v="Amarillo"/>
    <s v="Texas"/>
    <n v="79109"/>
    <s v="Central"/>
    <s v="OFF-PA-10000249"/>
    <s v="Office Supplies"/>
    <s v="Paper"/>
    <s v="Staples"/>
    <n v="19.648"/>
    <n v="2"/>
    <n v="0.2"/>
    <n v="6.6311999999999989"/>
  </r>
  <r>
    <n v="7103"/>
    <s v="CA-2011-117478"/>
    <x v="158"/>
    <d v="2011-09-24T00:00:00"/>
    <s v="First Class"/>
    <x v="405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4-147410"/>
    <x v="507"/>
    <d v="2014-09-09T00:00:00"/>
    <s v="Standard Class"/>
    <x v="412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4-128944"/>
    <x v="249"/>
    <d v="2014-06-22T00:00:00"/>
    <s v="Second Class"/>
    <x v="542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4-128944"/>
    <x v="249"/>
    <d v="2014-06-22T00:00:00"/>
    <s v="Second Class"/>
    <x v="542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4-128944"/>
    <x v="249"/>
    <d v="2014-06-22T00:00:00"/>
    <s v="Second Class"/>
    <x v="542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3-109666"/>
    <x v="475"/>
    <d v="2013-04-27T00:00:00"/>
    <s v="Standard Class"/>
    <x v="27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3-109666"/>
    <x v="475"/>
    <d v="2013-04-27T00:00:00"/>
    <s v="Standard Class"/>
    <x v="27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3-109666"/>
    <x v="475"/>
    <d v="2013-04-27T00:00:00"/>
    <s v="Standard Class"/>
    <x v="27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3-109666"/>
    <x v="475"/>
    <d v="2013-04-27T00:00:00"/>
    <s v="Standard Class"/>
    <x v="27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3-109666"/>
    <x v="475"/>
    <d v="2013-04-27T00:00:00"/>
    <s v="Standard Class"/>
    <x v="27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3-109666"/>
    <x v="475"/>
    <d v="2013-04-27T00:00:00"/>
    <s v="Standard Class"/>
    <x v="27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3-109666"/>
    <x v="475"/>
    <d v="2013-04-27T00:00:00"/>
    <s v="Standard Class"/>
    <x v="27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3-102239"/>
    <x v="465"/>
    <d v="2013-05-07T00:00:00"/>
    <s v="First Class"/>
    <x v="352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3-102239"/>
    <x v="465"/>
    <d v="2013-05-07T00:00:00"/>
    <s v="First Class"/>
    <x v="352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1-143168"/>
    <x v="638"/>
    <d v="2011-10-23T00:00:00"/>
    <s v="Second Class"/>
    <x v="490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1-143168"/>
    <x v="638"/>
    <d v="2011-10-23T00:00:00"/>
    <s v="Second Class"/>
    <x v="490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4-104906"/>
    <x v="778"/>
    <d v="2014-02-18T00:00:00"/>
    <s v="Standard Class"/>
    <x v="687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4-118122"/>
    <x v="701"/>
    <d v="2014-11-25T00:00:00"/>
    <s v="Standard Class"/>
    <x v="55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1-147774"/>
    <x v="407"/>
    <d v="2011-01-27T00:00:00"/>
    <s v="Standard Class"/>
    <x v="152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4-166926"/>
    <x v="96"/>
    <d v="2014-12-09T00:00:00"/>
    <s v="Standard Class"/>
    <x v="2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4-166926"/>
    <x v="96"/>
    <d v="2014-12-09T00:00:00"/>
    <s v="Standard Class"/>
    <x v="2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2-128013"/>
    <x v="101"/>
    <d v="2012-08-16T00:00:00"/>
    <s v="Standard Class"/>
    <x v="751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2-128013"/>
    <x v="101"/>
    <d v="2012-08-16T00:00:00"/>
    <s v="Standard Class"/>
    <x v="751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3-123176"/>
    <x v="720"/>
    <d v="2013-09-30T00:00:00"/>
    <s v="Second Class"/>
    <x v="506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3-123176"/>
    <x v="720"/>
    <d v="2013-09-30T00:00:00"/>
    <s v="Second Class"/>
    <x v="506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3-117541"/>
    <x v="696"/>
    <d v="2013-11-21T00:00:00"/>
    <s v="Standard Class"/>
    <x v="594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3-117541"/>
    <x v="696"/>
    <d v="2013-11-21T00:00:00"/>
    <s v="Standard Class"/>
    <x v="594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3-166282"/>
    <x v="947"/>
    <d v="2013-04-23T00:00:00"/>
    <s v="Standard Class"/>
    <x v="7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3-166282"/>
    <x v="947"/>
    <d v="2013-04-23T00:00:00"/>
    <s v="Standard Class"/>
    <x v="7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4-141439"/>
    <x v="200"/>
    <d v="2014-12-02T00:00:00"/>
    <s v="Standard Class"/>
    <x v="499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4-141439"/>
    <x v="200"/>
    <d v="2014-12-02T00:00:00"/>
    <s v="Standard Class"/>
    <x v="499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4-141439"/>
    <x v="200"/>
    <d v="2014-12-02T00:00:00"/>
    <s v="Standard Class"/>
    <x v="499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4-141439"/>
    <x v="200"/>
    <d v="2014-12-02T00:00:00"/>
    <s v="Standard Class"/>
    <x v="499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4-141439"/>
    <x v="200"/>
    <d v="2014-12-02T00:00:00"/>
    <s v="Standard Class"/>
    <x v="499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2-163965"/>
    <x v="312"/>
    <d v="2012-11-27T00:00:00"/>
    <s v="Standard Class"/>
    <x v="286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2-163965"/>
    <x v="312"/>
    <d v="2012-11-27T00:00:00"/>
    <s v="Standard Class"/>
    <x v="286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2-163965"/>
    <x v="312"/>
    <d v="2012-11-27T00:00:00"/>
    <s v="Standard Class"/>
    <x v="286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2-163965"/>
    <x v="312"/>
    <d v="2012-11-27T00:00:00"/>
    <s v="Standard Class"/>
    <x v="286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4-128783"/>
    <x v="210"/>
    <d v="2014-09-08T00:00:00"/>
    <s v="Same Day"/>
    <x v="228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4-128783"/>
    <x v="210"/>
    <d v="2014-09-08T00:00:00"/>
    <s v="Same Day"/>
    <x v="228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1-122217"/>
    <x v="156"/>
    <d v="2011-11-29T00:00:00"/>
    <s v="Standard Class"/>
    <x v="6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4-141558"/>
    <x v="825"/>
    <d v="2014-03-17T00:00:00"/>
    <s v="Standard Class"/>
    <x v="762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4-141558"/>
    <x v="825"/>
    <d v="2014-03-17T00:00:00"/>
    <s v="Standard Class"/>
    <x v="762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4-141558"/>
    <x v="825"/>
    <d v="2014-03-17T00:00:00"/>
    <s v="Standard Class"/>
    <x v="762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4-141558"/>
    <x v="825"/>
    <d v="2014-03-17T00:00:00"/>
    <s v="Standard Class"/>
    <x v="762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3-139941"/>
    <x v="1"/>
    <d v="2013-06-18T00:00:00"/>
    <s v="Standard Class"/>
    <x v="558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3-139941"/>
    <x v="1"/>
    <d v="2013-06-18T00:00:00"/>
    <s v="Standard Class"/>
    <x v="558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2-166583"/>
    <x v="153"/>
    <d v="2012-06-30T00:00:00"/>
    <s v="Standard Class"/>
    <x v="104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4-100412"/>
    <x v="66"/>
    <d v="2014-12-27T00:00:00"/>
    <s v="Standard Class"/>
    <x v="676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4-142909"/>
    <x v="66"/>
    <d v="2014-12-26T00:00:00"/>
    <s v="Second Class"/>
    <x v="743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1-137911"/>
    <x v="1148"/>
    <d v="2011-10-15T00:00:00"/>
    <s v="Standard Class"/>
    <x v="162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2-106208"/>
    <x v="895"/>
    <d v="2012-12-15T00:00:00"/>
    <s v="Standard Class"/>
    <x v="493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2-136749"/>
    <x v="707"/>
    <d v="2012-12-27T00:00:00"/>
    <s v="Second Class"/>
    <x v="23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2-136749"/>
    <x v="707"/>
    <d v="2012-12-27T00:00:00"/>
    <s v="Second Class"/>
    <x v="23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4-126718"/>
    <x v="568"/>
    <d v="2014-05-05T00:00:00"/>
    <s v="Standard Class"/>
    <x v="409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3-131380"/>
    <x v="463"/>
    <d v="2013-04-01T00:00:00"/>
    <s v="Second Class"/>
    <x v="417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3-131380"/>
    <x v="463"/>
    <d v="2013-04-01T00:00:00"/>
    <s v="Second Class"/>
    <x v="417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2-145835"/>
    <x v="1149"/>
    <d v="2012-05-18T00:00:00"/>
    <s v="Second Class"/>
    <x v="408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2-145835"/>
    <x v="1149"/>
    <d v="2012-05-18T00:00:00"/>
    <s v="Second Class"/>
    <x v="408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1-138709"/>
    <x v="1129"/>
    <d v="2011-07-09T00:00:00"/>
    <s v="Standard Class"/>
    <x v="474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1-138709"/>
    <x v="1129"/>
    <d v="2011-07-09T00:00:00"/>
    <s v="Standard Class"/>
    <x v="474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1-122070"/>
    <x v="1150"/>
    <d v="2011-04-24T00:00:00"/>
    <s v="Second Class"/>
    <x v="692"/>
    <s v="Aaron Hawkins"/>
    <s v="Corporate"/>
    <s v="United States"/>
    <s v="Troy"/>
    <s v="New York"/>
    <n v="12180"/>
    <s v="East"/>
    <s v="OFF-EN-10004773"/>
    <s v="Office Supplies"/>
    <s v="Envelopes"/>
    <s v="Staples"/>
    <n v="247.84"/>
    <n v="8"/>
    <n v="0"/>
    <n v="121.44159999999999"/>
  </r>
  <r>
    <n v="7165"/>
    <s v="CA-2011-122070"/>
    <x v="1150"/>
    <d v="2011-04-24T00:00:00"/>
    <s v="Second Class"/>
    <x v="692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3-158610"/>
    <x v="251"/>
    <d v="2013-09-23T00:00:00"/>
    <s v="First Class"/>
    <x v="242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1-117464"/>
    <x v="192"/>
    <d v="2011-07-24T00:00:00"/>
    <s v="Second Class"/>
    <x v="268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1-117464"/>
    <x v="192"/>
    <d v="2011-07-24T00:00:00"/>
    <s v="Second Class"/>
    <x v="268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1-117464"/>
    <x v="192"/>
    <d v="2011-07-24T00:00:00"/>
    <s v="Second Class"/>
    <x v="268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1-117464"/>
    <x v="192"/>
    <d v="2011-07-24T00:00:00"/>
    <s v="Second Class"/>
    <x v="268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4-168613"/>
    <x v="1048"/>
    <d v="2014-10-15T00:00:00"/>
    <s v="Standard Class"/>
    <x v="306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4-125381"/>
    <x v="1016"/>
    <d v="2014-04-28T00:00:00"/>
    <s v="Second Class"/>
    <x v="611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4-141677"/>
    <x v="606"/>
    <d v="2014-03-31T00:00:00"/>
    <s v="Standard Class"/>
    <x v="96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4-141677"/>
    <x v="606"/>
    <d v="2014-03-31T00:00:00"/>
    <s v="Standard Class"/>
    <x v="96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4-141677"/>
    <x v="606"/>
    <d v="2014-03-31T00:00:00"/>
    <s v="Standard Class"/>
    <x v="96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4-141677"/>
    <x v="606"/>
    <d v="2014-03-31T00:00:00"/>
    <s v="Standard Class"/>
    <x v="96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4-141677"/>
    <x v="606"/>
    <d v="2014-03-31T00:00:00"/>
    <s v="Standard Class"/>
    <x v="96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4-133067"/>
    <x v="464"/>
    <d v="2014-05-11T00:00:00"/>
    <s v="Standard Class"/>
    <x v="501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4-133067"/>
    <x v="464"/>
    <d v="2014-05-11T00:00:00"/>
    <s v="Standard Class"/>
    <x v="501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3-144351"/>
    <x v="696"/>
    <d v="2013-11-19T00:00:00"/>
    <s v="Standard Class"/>
    <x v="53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1-106054"/>
    <x v="1037"/>
    <d v="2011-01-08T00:00:00"/>
    <s v="First Class"/>
    <x v="70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3-138667"/>
    <x v="797"/>
    <d v="2013-12-31T00:00:00"/>
    <s v="Second Class"/>
    <x v="596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4-150609"/>
    <x v="504"/>
    <d v="2014-05-05T00:00:00"/>
    <s v="Standard Class"/>
    <x v="12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4-128853"/>
    <x v="81"/>
    <d v="2014-04-24T00:00:00"/>
    <s v="First Class"/>
    <x v="49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4-133102"/>
    <x v="629"/>
    <d v="2014-08-25T00:00:00"/>
    <s v="Standard Class"/>
    <x v="52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4-133102"/>
    <x v="629"/>
    <d v="2014-08-25T00:00:00"/>
    <s v="Standard Class"/>
    <x v="52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4-133102"/>
    <x v="629"/>
    <d v="2014-08-25T00:00:00"/>
    <s v="Standard Class"/>
    <x v="52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4-133102"/>
    <x v="629"/>
    <d v="2014-08-25T00:00:00"/>
    <s v="Standard Class"/>
    <x v="52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4-133102"/>
    <x v="629"/>
    <d v="2014-08-25T00:00:00"/>
    <s v="Standard Class"/>
    <x v="52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3-164399"/>
    <x v="396"/>
    <d v="2013-11-16T00:00:00"/>
    <s v="First Class"/>
    <x v="108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3-164399"/>
    <x v="396"/>
    <d v="2013-11-16T00:00:00"/>
    <s v="First Class"/>
    <x v="108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3-116918"/>
    <x v="393"/>
    <d v="2013-10-07T00:00:00"/>
    <s v="Second Class"/>
    <x v="523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3-116918"/>
    <x v="393"/>
    <d v="2013-10-07T00:00:00"/>
    <s v="Second Class"/>
    <x v="523"/>
    <s v="Jamie Kunitz"/>
    <s v="Consumer"/>
    <s v="United States"/>
    <s v="Hialeah"/>
    <s v="Florida"/>
    <n v="33012"/>
    <s v="South"/>
    <s v="OFF-AR-10003631"/>
    <s v="Office Supplies"/>
    <s v="Art"/>
    <s v="Staples"/>
    <n v="30.975999999999999"/>
    <n v="8"/>
    <n v="0.2"/>
    <n v="5.0335999999999999"/>
  </r>
  <r>
    <n v="7194"/>
    <s v="CA-2013-110492"/>
    <x v="1151"/>
    <d v="2013-02-14T00:00:00"/>
    <s v="First Class"/>
    <x v="365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3-110492"/>
    <x v="1151"/>
    <d v="2013-02-14T00:00:00"/>
    <s v="First Class"/>
    <x v="365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3-147683"/>
    <x v="373"/>
    <d v="2013-11-18T00:00:00"/>
    <s v="Standard Class"/>
    <x v="178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1-116785"/>
    <x v="759"/>
    <d v="2011-04-30T00:00:00"/>
    <s v="Standard Class"/>
    <x v="762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1-116785"/>
    <x v="759"/>
    <d v="2011-04-30T00:00:00"/>
    <s v="Standard Class"/>
    <x v="762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2-156797"/>
    <x v="1067"/>
    <d v="2012-08-15T00:00:00"/>
    <s v="Standard Class"/>
    <x v="178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2-156797"/>
    <x v="1067"/>
    <d v="2012-08-15T00:00:00"/>
    <s v="Standard Class"/>
    <x v="178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3-104276"/>
    <x v="581"/>
    <d v="2013-12-04T00:00:00"/>
    <s v="Standard Class"/>
    <x v="520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3-104276"/>
    <x v="581"/>
    <d v="2013-12-04T00:00:00"/>
    <s v="Standard Class"/>
    <x v="520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3-120369"/>
    <x v="99"/>
    <d v="2013-10-29T00:00:00"/>
    <s v="Same Day"/>
    <x v="146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1-118276"/>
    <x v="282"/>
    <d v="2012-01-02T00:00:00"/>
    <s v="Standard Class"/>
    <x v="45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2-136658"/>
    <x v="229"/>
    <d v="2012-09-17T00:00:00"/>
    <s v="Standard Class"/>
    <x v="491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4-137414"/>
    <x v="280"/>
    <d v="2014-10-07T00:00:00"/>
    <s v="Standard Class"/>
    <x v="441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4-137414"/>
    <x v="280"/>
    <d v="2014-10-07T00:00:00"/>
    <s v="Standard Class"/>
    <x v="441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3-143476"/>
    <x v="108"/>
    <d v="2013-09-14T00:00:00"/>
    <s v="First Class"/>
    <x v="18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3-143476"/>
    <x v="108"/>
    <d v="2013-09-14T00:00:00"/>
    <s v="First Class"/>
    <x v="18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3-143476"/>
    <x v="108"/>
    <d v="2013-09-14T00:00:00"/>
    <s v="First Class"/>
    <x v="18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3-119046"/>
    <x v="799"/>
    <d v="2013-06-07T00:00:00"/>
    <s v="Standard Class"/>
    <x v="553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3-119046"/>
    <x v="799"/>
    <d v="2013-06-07T00:00:00"/>
    <s v="Standard Class"/>
    <x v="553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3-119046"/>
    <x v="799"/>
    <d v="2013-06-07T00:00:00"/>
    <s v="Standard Class"/>
    <x v="553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4-154949"/>
    <x v="453"/>
    <d v="2014-10-20T00:00:00"/>
    <s v="Standard Class"/>
    <x v="507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2-103072"/>
    <x v="874"/>
    <d v="2012-09-30T00:00:00"/>
    <s v="Second Class"/>
    <x v="304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2-103072"/>
    <x v="874"/>
    <d v="2012-09-30T00:00:00"/>
    <s v="Second Class"/>
    <x v="304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2-150770"/>
    <x v="910"/>
    <d v="2012-05-06T00:00:00"/>
    <s v="First Class"/>
    <x v="48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2-150770"/>
    <x v="910"/>
    <d v="2012-05-06T00:00:00"/>
    <s v="First Class"/>
    <x v="48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2-150770"/>
    <x v="910"/>
    <d v="2012-05-06T00:00:00"/>
    <s v="First Class"/>
    <x v="48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2-150770"/>
    <x v="910"/>
    <d v="2012-05-06T00:00:00"/>
    <s v="First Class"/>
    <x v="48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4-154760"/>
    <x v="1152"/>
    <d v="2014-01-14T00:00:00"/>
    <s v="Standard Class"/>
    <x v="443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4-104437"/>
    <x v="678"/>
    <d v="2014-02-01T00:00:00"/>
    <s v="Standard Class"/>
    <x v="592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4-113075"/>
    <x v="264"/>
    <d v="2014-09-07T00:00:00"/>
    <s v="Standard Class"/>
    <x v="498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3-109953"/>
    <x v="216"/>
    <d v="2013-07-19T00:00:00"/>
    <s v="Standard Class"/>
    <x v="181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3-109953"/>
    <x v="216"/>
    <d v="2013-07-19T00:00:00"/>
    <s v="Standard Class"/>
    <x v="181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3-109953"/>
    <x v="216"/>
    <d v="2013-07-19T00:00:00"/>
    <s v="Standard Class"/>
    <x v="181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4-127397"/>
    <x v="642"/>
    <d v="2014-03-01T00:00:00"/>
    <s v="Standard Class"/>
    <x v="2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4-127397"/>
    <x v="642"/>
    <d v="2014-03-01T00:00:00"/>
    <s v="Standard Class"/>
    <x v="2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1-157546"/>
    <x v="836"/>
    <d v="2011-07-22T00:00:00"/>
    <s v="First Class"/>
    <x v="742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1-157546"/>
    <x v="836"/>
    <d v="2011-07-22T00:00:00"/>
    <s v="First Class"/>
    <x v="742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4-153843"/>
    <x v="677"/>
    <d v="2014-03-16T00:00:00"/>
    <s v="First Class"/>
    <x v="618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4-153843"/>
    <x v="677"/>
    <d v="2014-03-16T00:00:00"/>
    <s v="First Class"/>
    <x v="618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4-153843"/>
    <x v="677"/>
    <d v="2014-03-16T00:00:00"/>
    <s v="First Class"/>
    <x v="618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3-137337"/>
    <x v="387"/>
    <d v="2013-03-13T00:00:00"/>
    <s v="Standard Class"/>
    <x v="673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3-137337"/>
    <x v="387"/>
    <d v="2013-03-13T00:00:00"/>
    <s v="Standard Class"/>
    <x v="673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3-137337"/>
    <x v="387"/>
    <d v="2013-03-13T00:00:00"/>
    <s v="Standard Class"/>
    <x v="673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1-138737"/>
    <x v="1035"/>
    <d v="2011-12-10T00:00:00"/>
    <s v="First Class"/>
    <x v="224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3-164924"/>
    <x v="212"/>
    <d v="2013-07-11T00:00:00"/>
    <s v="Same Day"/>
    <x v="10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3-101651"/>
    <x v="435"/>
    <d v="2013-12-31T00:00:00"/>
    <s v="Standard Class"/>
    <x v="253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3-101651"/>
    <x v="435"/>
    <d v="2013-12-31T00:00:00"/>
    <s v="Standard Class"/>
    <x v="253"/>
    <s v="Sean Christensen"/>
    <s v="Consumer"/>
    <s v="United States"/>
    <s v="San Jose"/>
    <s v="California"/>
    <n v="95123"/>
    <s v="West"/>
    <s v="OFF-EN-10001990"/>
    <s v="Office Supplies"/>
    <s v="Envelopes"/>
    <s v="Staples"/>
    <n v="39.76"/>
    <n v="7"/>
    <n v="0"/>
    <n v="18.687199999999997"/>
  </r>
  <r>
    <n v="7241"/>
    <s v="CA-2014-136651"/>
    <x v="756"/>
    <d v="2014-04-26T00:00:00"/>
    <s v="Second Class"/>
    <x v="282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4-136651"/>
    <x v="756"/>
    <d v="2014-04-26T00:00:00"/>
    <s v="Second Class"/>
    <x v="282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4-136651"/>
    <x v="756"/>
    <d v="2014-04-26T00:00:00"/>
    <s v="Second Class"/>
    <x v="282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4-118892"/>
    <x v="629"/>
    <d v="2014-08-23T00:00:00"/>
    <s v="Second Class"/>
    <x v="599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4-151127"/>
    <x v="1053"/>
    <d v="2014-05-26T00:00:00"/>
    <s v="First Class"/>
    <x v="210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4-145807"/>
    <x v="839"/>
    <d v="2014-02-14T00:00:00"/>
    <s v="Standard Class"/>
    <x v="641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1-127978"/>
    <x v="223"/>
    <d v="2011-03-08T00:00:00"/>
    <s v="Standard Class"/>
    <x v="329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1-127978"/>
    <x v="223"/>
    <d v="2011-03-08T00:00:00"/>
    <s v="Standard Class"/>
    <x v="329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1-127978"/>
    <x v="223"/>
    <d v="2011-03-08T00:00:00"/>
    <s v="Standard Class"/>
    <x v="329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2-158491"/>
    <x v="593"/>
    <d v="2012-06-09T00:00:00"/>
    <s v="Second Class"/>
    <x v="669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2-158491"/>
    <x v="593"/>
    <d v="2012-06-09T00:00:00"/>
    <s v="Second Class"/>
    <x v="669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3-116764"/>
    <x v="278"/>
    <d v="2013-09-03T00:00:00"/>
    <s v="Standard Class"/>
    <x v="60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3-152457"/>
    <x v="126"/>
    <d v="2013-09-19T00:00:00"/>
    <s v="Standard Class"/>
    <x v="281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3-152730"/>
    <x v="198"/>
    <d v="2013-06-05T00:00:00"/>
    <s v="Standard Class"/>
    <x v="67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3-152730"/>
    <x v="198"/>
    <d v="2013-06-05T00:00:00"/>
    <s v="Standard Class"/>
    <x v="67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3-152730"/>
    <x v="198"/>
    <d v="2013-06-05T00:00:00"/>
    <s v="Standard Class"/>
    <x v="67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3-152730"/>
    <x v="198"/>
    <d v="2013-06-05T00:00:00"/>
    <s v="Standard Class"/>
    <x v="67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3-152730"/>
    <x v="198"/>
    <d v="2013-06-05T00:00:00"/>
    <s v="Standard Class"/>
    <x v="67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3-152730"/>
    <x v="198"/>
    <d v="2013-06-05T00:00:00"/>
    <s v="Standard Class"/>
    <x v="67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3-152730"/>
    <x v="198"/>
    <d v="2013-06-05T00:00:00"/>
    <s v="Standard Class"/>
    <x v="67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3-152730"/>
    <x v="198"/>
    <d v="2013-06-05T00:00:00"/>
    <s v="Standard Class"/>
    <x v="67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4-137001"/>
    <x v="193"/>
    <d v="2014-06-14T00:00:00"/>
    <s v="Second Class"/>
    <x v="433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4-156363"/>
    <x v="760"/>
    <d v="2014-10-29T00:00:00"/>
    <s v="Standard Class"/>
    <x v="504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4-156363"/>
    <x v="760"/>
    <d v="2014-10-29T00:00:00"/>
    <s v="Standard Class"/>
    <x v="504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4-122056"/>
    <x v="487"/>
    <d v="2014-06-18T00:00:00"/>
    <s v="Standard Class"/>
    <x v="38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1-143721"/>
    <x v="533"/>
    <d v="2011-11-26T00:00:00"/>
    <s v="Second Class"/>
    <x v="460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4-122987"/>
    <x v="1153"/>
    <d v="2014-08-17T00:00:00"/>
    <s v="Same Day"/>
    <x v="69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4-122987"/>
    <x v="1153"/>
    <d v="2014-08-17T00:00:00"/>
    <s v="Same Day"/>
    <x v="69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3-133368"/>
    <x v="1154"/>
    <d v="2013-01-20T00:00:00"/>
    <s v="Standard Class"/>
    <x v="16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3-133368"/>
    <x v="1154"/>
    <d v="2013-01-20T00:00:00"/>
    <s v="Standard Class"/>
    <x v="16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3-123337"/>
    <x v="1142"/>
    <d v="2013-09-23T00:00:00"/>
    <s v="Standard Class"/>
    <x v="470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3-123337"/>
    <x v="1142"/>
    <d v="2013-09-23T00:00:00"/>
    <s v="Standard Class"/>
    <x v="470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3-150357"/>
    <x v="1155"/>
    <d v="2013-10-15T00:00:00"/>
    <s v="Standard Class"/>
    <x v="424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3-150357"/>
    <x v="1155"/>
    <d v="2013-10-15T00:00:00"/>
    <s v="Standard Class"/>
    <x v="424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2-144519"/>
    <x v="50"/>
    <d v="2012-11-17T00:00:00"/>
    <s v="Standard Class"/>
    <x v="585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2-144519"/>
    <x v="50"/>
    <d v="2012-11-17T00:00:00"/>
    <s v="Standard Class"/>
    <x v="585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1-120670"/>
    <x v="981"/>
    <d v="2011-11-06T00:00:00"/>
    <s v="Standard Class"/>
    <x v="451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3-157217"/>
    <x v="1080"/>
    <d v="2013-07-22T00:00:00"/>
    <s v="First Class"/>
    <x v="426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3-157217"/>
    <x v="1080"/>
    <d v="2013-07-22T00:00:00"/>
    <s v="First Class"/>
    <x v="426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3-108224"/>
    <x v="675"/>
    <d v="2013-05-15T00:00:00"/>
    <s v="Same Day"/>
    <x v="260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2-162782"/>
    <x v="780"/>
    <d v="2012-02-27T00:00:00"/>
    <s v="Standard Class"/>
    <x v="617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4-159282"/>
    <x v="524"/>
    <d v="2014-10-22T00:00:00"/>
    <s v="Standard Class"/>
    <x v="689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4-155936"/>
    <x v="738"/>
    <d v="2014-06-30T00:00:00"/>
    <s v="Standard Class"/>
    <x v="30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4-169439"/>
    <x v="428"/>
    <d v="2014-09-14T00:00:00"/>
    <s v="Standard Class"/>
    <x v="95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4-169439"/>
    <x v="428"/>
    <d v="2014-09-14T00:00:00"/>
    <s v="Standard Class"/>
    <x v="95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4-151183"/>
    <x v="336"/>
    <d v="2014-10-20T00:00:00"/>
    <s v="Standard Class"/>
    <x v="318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3-149965"/>
    <x v="23"/>
    <d v="2013-06-26T00:00:00"/>
    <s v="Standard Class"/>
    <x v="740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3-149965"/>
    <x v="23"/>
    <d v="2013-06-26T00:00:00"/>
    <s v="Standard Class"/>
    <x v="740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1-158281"/>
    <x v="814"/>
    <d v="2011-09-07T00:00:00"/>
    <s v="Standard Class"/>
    <x v="132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3-153661"/>
    <x v="806"/>
    <d v="2013-01-31T00:00:00"/>
    <s v="First Class"/>
    <x v="56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3-153661"/>
    <x v="806"/>
    <d v="2013-01-31T00:00:00"/>
    <s v="First Class"/>
    <x v="56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3-153661"/>
    <x v="806"/>
    <d v="2013-01-31T00:00:00"/>
    <s v="First Class"/>
    <x v="56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4-109183"/>
    <x v="769"/>
    <d v="2014-12-10T00:00:00"/>
    <s v="Standard Class"/>
    <x v="23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3-113656"/>
    <x v="1156"/>
    <d v="2013-01-29T00:00:00"/>
    <s v="Standard Class"/>
    <x v="558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2-148964"/>
    <x v="989"/>
    <d v="2012-05-31T00:00:00"/>
    <s v="Standard Class"/>
    <x v="76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1-111899"/>
    <x v="417"/>
    <d v="2011-05-05T00:00:00"/>
    <s v="First Class"/>
    <x v="396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1-111899"/>
    <x v="417"/>
    <d v="2011-05-05T00:00:00"/>
    <s v="First Class"/>
    <x v="396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2-101126"/>
    <x v="1157"/>
    <d v="2012-02-14T00:00:00"/>
    <s v="Second Class"/>
    <x v="240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1-163468"/>
    <x v="728"/>
    <d v="2011-11-21T00:00:00"/>
    <s v="First Class"/>
    <x v="30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1-163468"/>
    <x v="728"/>
    <d v="2011-11-21T00:00:00"/>
    <s v="First Class"/>
    <x v="30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1-163468"/>
    <x v="728"/>
    <d v="2011-11-21T00:00:00"/>
    <s v="First Class"/>
    <x v="30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1-163468"/>
    <x v="728"/>
    <d v="2011-11-21T00:00:00"/>
    <s v="First Class"/>
    <x v="30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1-163468"/>
    <x v="728"/>
    <d v="2011-11-21T00:00:00"/>
    <s v="First Class"/>
    <x v="30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4-117450"/>
    <x v="507"/>
    <d v="2014-09-09T00:00:00"/>
    <s v="Standard Class"/>
    <x v="770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4-117450"/>
    <x v="507"/>
    <d v="2014-09-09T00:00:00"/>
    <s v="Standard Class"/>
    <x v="770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1-137274"/>
    <x v="1158"/>
    <d v="2011-04-02T00:00:00"/>
    <s v="Standard Class"/>
    <x v="207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3-144092"/>
    <x v="732"/>
    <d v="2013-11-08T00:00:00"/>
    <s v="Second Class"/>
    <x v="109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3-144092"/>
    <x v="732"/>
    <d v="2013-11-08T00:00:00"/>
    <s v="Second Class"/>
    <x v="109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3-144092"/>
    <x v="732"/>
    <d v="2013-11-08T00:00:00"/>
    <s v="Second Class"/>
    <x v="109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4-112172"/>
    <x v="193"/>
    <d v="2014-06-15T00:00:00"/>
    <s v="Second Class"/>
    <x v="152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2-121699"/>
    <x v="544"/>
    <d v="2012-08-14T00:00:00"/>
    <s v="Standard Class"/>
    <x v="217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2-162761"/>
    <x v="330"/>
    <d v="2012-10-13T00:00:00"/>
    <s v="Standard Class"/>
    <x v="623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2-162761"/>
    <x v="330"/>
    <d v="2012-10-13T00:00:00"/>
    <s v="Standard Class"/>
    <x v="623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2-162761"/>
    <x v="330"/>
    <d v="2012-10-13T00:00:00"/>
    <s v="Standard Class"/>
    <x v="623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3-121377"/>
    <x v="316"/>
    <d v="2013-06-03T00:00:00"/>
    <s v="Standard Class"/>
    <x v="184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4-115322"/>
    <x v="943"/>
    <d v="2014-05-17T00:00:00"/>
    <s v="Second Class"/>
    <x v="233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3-132066"/>
    <x v="1159"/>
    <d v="2013-10-21T00:00:00"/>
    <s v="Standard Class"/>
    <x v="240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4-158120"/>
    <x v="701"/>
    <d v="2014-11-22T00:00:00"/>
    <s v="Standard Class"/>
    <x v="542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4-158120"/>
    <x v="701"/>
    <d v="2014-11-22T00:00:00"/>
    <s v="Standard Class"/>
    <x v="542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4-100097"/>
    <x v="200"/>
    <d v="2014-11-30T00:00:00"/>
    <s v="Second Class"/>
    <x v="438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4-100097"/>
    <x v="200"/>
    <d v="2014-11-30T00:00:00"/>
    <s v="Second Class"/>
    <x v="438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4-167626"/>
    <x v="213"/>
    <d v="2014-09-08T00:00:00"/>
    <s v="Standard Class"/>
    <x v="501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4-167626"/>
    <x v="213"/>
    <d v="2014-09-08T00:00:00"/>
    <s v="Standard Class"/>
    <x v="501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4-126053"/>
    <x v="256"/>
    <d v="2014-12-09T00:00:00"/>
    <s v="First Class"/>
    <x v="229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4-126053"/>
    <x v="256"/>
    <d v="2014-12-09T00:00:00"/>
    <s v="First Class"/>
    <x v="229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4-128447"/>
    <x v="468"/>
    <d v="2014-11-18T00:00:00"/>
    <s v="Standard Class"/>
    <x v="266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4-128447"/>
    <x v="468"/>
    <d v="2014-11-18T00:00:00"/>
    <s v="Standard Class"/>
    <x v="266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1-131275"/>
    <x v="772"/>
    <d v="2011-03-24T00:00:00"/>
    <s v="Standard Class"/>
    <x v="337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1-131275"/>
    <x v="772"/>
    <d v="2011-03-24T00:00:00"/>
    <s v="Standard Class"/>
    <x v="337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1-131275"/>
    <x v="772"/>
    <d v="2011-03-24T00:00:00"/>
    <s v="Standard Class"/>
    <x v="337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3-149349"/>
    <x v="396"/>
    <d v="2013-11-14T00:00:00"/>
    <s v="First Class"/>
    <x v="7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4-115119"/>
    <x v="40"/>
    <d v="2014-10-31T00:00:00"/>
    <s v="Standard Class"/>
    <x v="464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4-115119"/>
    <x v="40"/>
    <d v="2014-10-31T00:00:00"/>
    <s v="Standard Class"/>
    <x v="464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2-125563"/>
    <x v="347"/>
    <d v="2012-04-17T00:00:00"/>
    <s v="Standard Class"/>
    <x v="701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2-125563"/>
    <x v="347"/>
    <d v="2012-04-17T00:00:00"/>
    <s v="Standard Class"/>
    <x v="701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2-113152"/>
    <x v="707"/>
    <d v="2012-12-30T00:00:00"/>
    <s v="Standard Class"/>
    <x v="600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2-113152"/>
    <x v="707"/>
    <d v="2012-12-30T00:00:00"/>
    <s v="Standard Class"/>
    <x v="600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4-165155"/>
    <x v="296"/>
    <d v="2014-09-24T00:00:00"/>
    <s v="First Class"/>
    <x v="606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1-163412"/>
    <x v="414"/>
    <d v="2011-12-23T00:00:00"/>
    <s v="Second Class"/>
    <x v="416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2-159590"/>
    <x v="1074"/>
    <d v="2012-07-21T00:00:00"/>
    <s v="First Class"/>
    <x v="346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1-116190"/>
    <x v="711"/>
    <d v="2011-08-01T00:00:00"/>
    <s v="Standard Class"/>
    <x v="495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1-116190"/>
    <x v="711"/>
    <d v="2011-08-01T00:00:00"/>
    <s v="Standard Class"/>
    <x v="495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1-116190"/>
    <x v="711"/>
    <d v="2011-08-01T00:00:00"/>
    <s v="Standard Class"/>
    <x v="495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1-168473"/>
    <x v="58"/>
    <d v="2012-01-01T00:00:00"/>
    <s v="Standard Class"/>
    <x v="14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4-168389"/>
    <x v="157"/>
    <d v="2014-12-18T00:00:00"/>
    <s v="Standard Class"/>
    <x v="1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4-168389"/>
    <x v="157"/>
    <d v="2014-12-18T00:00:00"/>
    <s v="Standard Class"/>
    <x v="1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4-168389"/>
    <x v="157"/>
    <d v="2014-12-18T00:00:00"/>
    <s v="Standard Class"/>
    <x v="1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4-168389"/>
    <x v="157"/>
    <d v="2014-12-18T00:00:00"/>
    <s v="Standard Class"/>
    <x v="1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1-130421"/>
    <x v="223"/>
    <d v="2011-03-07T00:00:00"/>
    <s v="Standard Class"/>
    <x v="71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4-142125"/>
    <x v="208"/>
    <d v="2014-10-28T00:00:00"/>
    <s v="Standard Class"/>
    <x v="8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4-142125"/>
    <x v="208"/>
    <d v="2014-10-28T00:00:00"/>
    <s v="Standard Class"/>
    <x v="8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4-141138"/>
    <x v="468"/>
    <d v="2014-11-17T00:00:00"/>
    <s v="Standard Class"/>
    <x v="48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4-152135"/>
    <x v="633"/>
    <d v="2014-03-19T00:00:00"/>
    <s v="Second Class"/>
    <x v="377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3-151974"/>
    <x v="897"/>
    <d v="2013-09-30T00:00:00"/>
    <s v="Standard Class"/>
    <x v="372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4-154102"/>
    <x v="695"/>
    <d v="2014-02-14T00:00:00"/>
    <s v="Standard Class"/>
    <x v="381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2-139780"/>
    <x v="620"/>
    <d v="2013-01-02T00:00:00"/>
    <s v="Second Class"/>
    <x v="706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3-114748"/>
    <x v="790"/>
    <d v="2013-10-15T00:00:00"/>
    <s v="Standard Class"/>
    <x v="59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3-114748"/>
    <x v="790"/>
    <d v="2013-10-15T00:00:00"/>
    <s v="Standard Class"/>
    <x v="59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1-115189"/>
    <x v="125"/>
    <d v="2012-01-03T00:00:00"/>
    <s v="Second Class"/>
    <x v="753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1-115189"/>
    <x v="125"/>
    <d v="2012-01-03T00:00:00"/>
    <s v="Second Class"/>
    <x v="753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3-163594"/>
    <x v="408"/>
    <d v="2013-04-15T00:00:00"/>
    <s v="First Class"/>
    <x v="639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3-163594"/>
    <x v="408"/>
    <d v="2013-04-15T00:00:00"/>
    <s v="First Class"/>
    <x v="639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3-163594"/>
    <x v="408"/>
    <d v="2013-04-15T00:00:00"/>
    <s v="First Class"/>
    <x v="639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3-127243"/>
    <x v="85"/>
    <d v="2013-12-05T00:00:00"/>
    <s v="Standard Class"/>
    <x v="103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3-127243"/>
    <x v="85"/>
    <d v="2013-12-05T00:00:00"/>
    <s v="Standard Class"/>
    <x v="103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3-127243"/>
    <x v="85"/>
    <d v="2013-12-05T00:00:00"/>
    <s v="Standard Class"/>
    <x v="103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3-127243"/>
    <x v="85"/>
    <d v="2013-12-05T00:00:00"/>
    <s v="Standard Class"/>
    <x v="103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3-127243"/>
    <x v="85"/>
    <d v="2013-12-05T00:00:00"/>
    <s v="Standard Class"/>
    <x v="103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4-161851"/>
    <x v="4"/>
    <d v="2014-04-18T00:00:00"/>
    <s v="First Class"/>
    <x v="162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2-110345"/>
    <x v="1000"/>
    <d v="2012-03-11T00:00:00"/>
    <s v="Second Class"/>
    <x v="592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1-107769"/>
    <x v="919"/>
    <d v="2011-11-01T00:00:00"/>
    <s v="Standard Class"/>
    <x v="387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4-123862"/>
    <x v="363"/>
    <d v="2014-01-10T00:00:00"/>
    <s v="Second Class"/>
    <x v="44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4-123862"/>
    <x v="363"/>
    <d v="2014-01-10T00:00:00"/>
    <s v="Second Class"/>
    <x v="44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4-123862"/>
    <x v="363"/>
    <d v="2014-01-10T00:00:00"/>
    <s v="Second Class"/>
    <x v="44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4-123862"/>
    <x v="363"/>
    <d v="2014-01-10T00:00:00"/>
    <s v="Second Class"/>
    <x v="44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4-100580"/>
    <x v="802"/>
    <d v="2014-08-21T00:00:00"/>
    <s v="Standard Class"/>
    <x v="149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4-145597"/>
    <x v="808"/>
    <d v="2014-11-06T00:00:00"/>
    <s v="First Class"/>
    <x v="55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1-132787"/>
    <x v="111"/>
    <d v="2011-09-23T00:00:00"/>
    <s v="Standard Class"/>
    <x v="305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2-136224"/>
    <x v="70"/>
    <d v="2012-05-31T00:00:00"/>
    <s v="Same Day"/>
    <x v="761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3-105732"/>
    <x v="1160"/>
    <d v="2013-09-19T00:00:00"/>
    <s v="Standard Class"/>
    <x v="8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3-105732"/>
    <x v="1160"/>
    <d v="2013-09-19T00:00:00"/>
    <s v="Standard Class"/>
    <x v="8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3-105732"/>
    <x v="1160"/>
    <d v="2013-09-19T00:00:00"/>
    <s v="Standard Class"/>
    <x v="8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3-105732"/>
    <x v="1160"/>
    <d v="2013-09-19T00:00:00"/>
    <s v="Standard Class"/>
    <x v="8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3-105732"/>
    <x v="1160"/>
    <d v="2013-09-19T00:00:00"/>
    <s v="Standard Class"/>
    <x v="8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3-105732"/>
    <x v="1160"/>
    <d v="2013-09-19T00:00:00"/>
    <s v="Standard Class"/>
    <x v="8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3-105732"/>
    <x v="1160"/>
    <d v="2013-09-19T00:00:00"/>
    <s v="Standard Class"/>
    <x v="8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3-105732"/>
    <x v="1160"/>
    <d v="2013-09-19T00:00:00"/>
    <s v="Standard Class"/>
    <x v="8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3-105732"/>
    <x v="1160"/>
    <d v="2013-09-19T00:00:00"/>
    <s v="Standard Class"/>
    <x v="8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3-105732"/>
    <x v="1160"/>
    <d v="2013-09-19T00:00:00"/>
    <s v="Standard Class"/>
    <x v="8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4-108035"/>
    <x v="1161"/>
    <d v="2014-12-04T00:00:00"/>
    <s v="Standard Class"/>
    <x v="74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4-108035"/>
    <x v="1161"/>
    <d v="2014-12-04T00:00:00"/>
    <s v="Standard Class"/>
    <x v="74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4-160031"/>
    <x v="769"/>
    <d v="2014-12-08T00:00:00"/>
    <s v="Second Class"/>
    <x v="398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4-147844"/>
    <x v="743"/>
    <d v="2014-05-07T00:00:00"/>
    <s v="Standard Class"/>
    <x v="732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4-147844"/>
    <x v="743"/>
    <d v="2014-05-07T00:00:00"/>
    <s v="Standard Class"/>
    <x v="732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4-147844"/>
    <x v="743"/>
    <d v="2014-05-07T00:00:00"/>
    <s v="Standard Class"/>
    <x v="732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3-110975"/>
    <x v="591"/>
    <d v="2013-12-31T00:00:00"/>
    <s v="Standard Class"/>
    <x v="715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3-110975"/>
    <x v="591"/>
    <d v="2013-12-31T00:00:00"/>
    <s v="Standard Class"/>
    <x v="715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1-141649"/>
    <x v="587"/>
    <d v="2011-09-30T00:00:00"/>
    <s v="Same Day"/>
    <x v="678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1-124807"/>
    <x v="136"/>
    <d v="2011-07-15T00:00:00"/>
    <s v="Second Class"/>
    <x v="250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1-124807"/>
    <x v="136"/>
    <d v="2011-07-15T00:00:00"/>
    <s v="Second Class"/>
    <x v="250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3-110009"/>
    <x v="162"/>
    <d v="2013-09-14T00:00:00"/>
    <s v="Standard Class"/>
    <x v="309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3-110009"/>
    <x v="162"/>
    <d v="2013-09-14T00:00:00"/>
    <s v="Standard Class"/>
    <x v="309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4-168172"/>
    <x v="634"/>
    <d v="2014-08-11T00:00:00"/>
    <s v="Standard Class"/>
    <x v="129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2-100146"/>
    <x v="263"/>
    <d v="2012-05-19T00:00:00"/>
    <s v="Standard Class"/>
    <x v="118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2-100146"/>
    <x v="263"/>
    <d v="2012-05-19T00:00:00"/>
    <s v="Standard Class"/>
    <x v="118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2-100146"/>
    <x v="263"/>
    <d v="2012-05-19T00:00:00"/>
    <s v="Standard Class"/>
    <x v="118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2-100146"/>
    <x v="263"/>
    <d v="2012-05-19T00:00:00"/>
    <s v="Standard Class"/>
    <x v="118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4-152079"/>
    <x v="176"/>
    <d v="2014-01-22T00:00:00"/>
    <s v="First Class"/>
    <x v="586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3-129728"/>
    <x v="198"/>
    <d v="2013-06-07T00:00:00"/>
    <s v="Standard Class"/>
    <x v="684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1-121769"/>
    <x v="918"/>
    <d v="2011-04-12T00:00:00"/>
    <s v="Standard Class"/>
    <x v="365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1-103058"/>
    <x v="149"/>
    <d v="2011-07-24T00:00:00"/>
    <s v="First Class"/>
    <x v="8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4-121125"/>
    <x v="1109"/>
    <d v="2014-06-04T00:00:00"/>
    <s v="Standard Class"/>
    <x v="45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4-121125"/>
    <x v="1109"/>
    <d v="2014-06-04T00:00:00"/>
    <s v="Standard Class"/>
    <x v="45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4-121125"/>
    <x v="1109"/>
    <d v="2014-06-04T00:00:00"/>
    <s v="Standard Class"/>
    <x v="45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3-114013"/>
    <x v="69"/>
    <d v="2013-03-16T00:00:00"/>
    <s v="Second Class"/>
    <x v="34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3-114013"/>
    <x v="69"/>
    <d v="2013-03-16T00:00:00"/>
    <s v="Second Class"/>
    <x v="34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3-114013"/>
    <x v="69"/>
    <d v="2013-03-16T00:00:00"/>
    <s v="Second Class"/>
    <x v="34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3-114013"/>
    <x v="69"/>
    <d v="2013-03-16T00:00:00"/>
    <s v="Second Class"/>
    <x v="34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3-114013"/>
    <x v="69"/>
    <d v="2013-03-16T00:00:00"/>
    <s v="Second Class"/>
    <x v="34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3-114013"/>
    <x v="69"/>
    <d v="2013-03-16T00:00:00"/>
    <s v="Second Class"/>
    <x v="34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3-114013"/>
    <x v="69"/>
    <d v="2013-03-16T00:00:00"/>
    <s v="Second Class"/>
    <x v="34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3-114013"/>
    <x v="69"/>
    <d v="2013-03-16T00:00:00"/>
    <s v="Second Class"/>
    <x v="34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3-114013"/>
    <x v="69"/>
    <d v="2013-03-16T00:00:00"/>
    <s v="Second Class"/>
    <x v="34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4-135069"/>
    <x v="318"/>
    <d v="2014-04-15T00:00:00"/>
    <s v="Standard Class"/>
    <x v="94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4-135069"/>
    <x v="318"/>
    <d v="2014-04-15T00:00:00"/>
    <s v="Standard Class"/>
    <x v="94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3-101693"/>
    <x v="674"/>
    <d v="2013-06-28T00:00:00"/>
    <s v="Second Class"/>
    <x v="95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3-101693"/>
    <x v="674"/>
    <d v="2013-06-28T00:00:00"/>
    <s v="Second Class"/>
    <x v="95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1-164763"/>
    <x v="461"/>
    <d v="2011-03-21T00:00:00"/>
    <s v="Standard Class"/>
    <x v="775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1-164763"/>
    <x v="461"/>
    <d v="2011-03-21T00:00:00"/>
    <s v="Standard Class"/>
    <x v="775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1-164763"/>
    <x v="461"/>
    <d v="2011-03-21T00:00:00"/>
    <s v="Standard Class"/>
    <x v="775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1-164763"/>
    <x v="461"/>
    <d v="2011-03-21T00:00:00"/>
    <s v="Standard Class"/>
    <x v="775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1-164763"/>
    <x v="461"/>
    <d v="2011-03-21T00:00:00"/>
    <s v="Standard Class"/>
    <x v="775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1-161249"/>
    <x v="128"/>
    <d v="2011-08-13T00:00:00"/>
    <s v="Standard Class"/>
    <x v="742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1-161249"/>
    <x v="128"/>
    <d v="2011-08-13T00:00:00"/>
    <s v="Standard Class"/>
    <x v="742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2-148180"/>
    <x v="353"/>
    <d v="2012-07-31T00:00:00"/>
    <s v="Standard Class"/>
    <x v="162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2-148180"/>
    <x v="353"/>
    <d v="2012-07-31T00:00:00"/>
    <s v="Standard Class"/>
    <x v="162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2-148180"/>
    <x v="353"/>
    <d v="2012-07-31T00:00:00"/>
    <s v="Standard Class"/>
    <x v="162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1-165568"/>
    <x v="1162"/>
    <d v="2011-02-20T00:00:00"/>
    <s v="Standard Class"/>
    <x v="292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2-145457"/>
    <x v="539"/>
    <d v="2012-03-27T00:00:00"/>
    <s v="Second Class"/>
    <x v="434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4-163657"/>
    <x v="264"/>
    <d v="2014-09-07T00:00:00"/>
    <s v="Standard Class"/>
    <x v="538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4-163657"/>
    <x v="264"/>
    <d v="2014-09-07T00:00:00"/>
    <s v="Standard Class"/>
    <x v="538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2-120446"/>
    <x v="547"/>
    <d v="2012-11-18T00:00:00"/>
    <s v="First Class"/>
    <x v="189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1-109932"/>
    <x v="337"/>
    <d v="2011-12-11T00:00:00"/>
    <s v="First Class"/>
    <x v="778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1-109932"/>
    <x v="337"/>
    <d v="2011-12-11T00:00:00"/>
    <s v="First Class"/>
    <x v="778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4-127474"/>
    <x v="447"/>
    <d v="2014-02-08T00:00:00"/>
    <s v="Second Class"/>
    <x v="279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4-127474"/>
    <x v="447"/>
    <d v="2014-02-08T00:00:00"/>
    <s v="Second Class"/>
    <x v="279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4-127474"/>
    <x v="447"/>
    <d v="2014-02-08T00:00:00"/>
    <s v="Second Class"/>
    <x v="279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4-127474"/>
    <x v="447"/>
    <d v="2014-02-08T00:00:00"/>
    <s v="Second Class"/>
    <x v="279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4-115448"/>
    <x v="343"/>
    <d v="2014-11-15T00:00:00"/>
    <s v="First Class"/>
    <x v="659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4-105669"/>
    <x v="697"/>
    <d v="2014-09-23T00:00:00"/>
    <s v="Second Class"/>
    <x v="319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4-105669"/>
    <x v="697"/>
    <d v="2014-09-23T00:00:00"/>
    <s v="Second Class"/>
    <x v="319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4-105669"/>
    <x v="697"/>
    <d v="2014-09-23T00:00:00"/>
    <s v="Second Class"/>
    <x v="319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4-105669"/>
    <x v="697"/>
    <d v="2014-09-23T00:00:00"/>
    <s v="Second Class"/>
    <x v="319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4-134796"/>
    <x v="643"/>
    <d v="2014-07-02T00:00:00"/>
    <s v="Standard Class"/>
    <x v="248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3-137743"/>
    <x v="679"/>
    <d v="2013-08-05T00:00:00"/>
    <s v="Standard Class"/>
    <x v="347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3-137743"/>
    <x v="679"/>
    <d v="2013-08-05T00:00:00"/>
    <s v="Standard Class"/>
    <x v="347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2-137974"/>
    <x v="392"/>
    <d v="2012-04-18T00:00:00"/>
    <s v="First Class"/>
    <x v="328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2-137974"/>
    <x v="392"/>
    <d v="2012-04-18T00:00:00"/>
    <s v="First Class"/>
    <x v="328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2-137974"/>
    <x v="392"/>
    <d v="2012-04-18T00:00:00"/>
    <s v="First Class"/>
    <x v="328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2-137974"/>
    <x v="392"/>
    <d v="2012-04-18T00:00:00"/>
    <s v="First Class"/>
    <x v="328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2-136987"/>
    <x v="347"/>
    <d v="2012-04-14T00:00:00"/>
    <s v="Second Class"/>
    <x v="481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2-136987"/>
    <x v="347"/>
    <d v="2012-04-14T00:00:00"/>
    <s v="Second Class"/>
    <x v="481"/>
    <s v="Andy Reiter"/>
    <s v="Consumer"/>
    <s v="United States"/>
    <s v="Los Angeles"/>
    <s v="California"/>
    <n v="90004"/>
    <s v="West"/>
    <s v="OFF-PA-10003127"/>
    <s v="Office Supplies"/>
    <s v="Paper"/>
    <s v="Staples"/>
    <n v="52.76"/>
    <n v="2"/>
    <n v="0"/>
    <n v="24.269599999999997"/>
  </r>
  <r>
    <n v="7463"/>
    <s v="CA-2012-138485"/>
    <x v="914"/>
    <d v="2012-03-01T00:00:00"/>
    <s v="Second Class"/>
    <x v="73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3-103709"/>
    <x v="162"/>
    <d v="2013-09-16T00:00:00"/>
    <s v="Standard Class"/>
    <x v="431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3-103709"/>
    <x v="162"/>
    <d v="2013-09-16T00:00:00"/>
    <s v="Standard Class"/>
    <x v="431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3-103709"/>
    <x v="162"/>
    <d v="2013-09-16T00:00:00"/>
    <s v="Standard Class"/>
    <x v="431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3-138282"/>
    <x v="288"/>
    <d v="2013-05-24T00:00:00"/>
    <s v="Standard Class"/>
    <x v="706"/>
    <s v="Anna Häberlin"/>
    <s v="Corporate"/>
    <s v="United States"/>
    <s v="Los Angeles"/>
    <s v="California"/>
    <n v="90008"/>
    <s v="West"/>
    <s v="OFF-AP-10001366"/>
    <s v="Office Supplies"/>
    <s v="Appliances"/>
    <s v="Staples"/>
    <n v="87.84"/>
    <n v="8"/>
    <n v="0"/>
    <n v="23.716800000000006"/>
  </r>
  <r>
    <n v="7468"/>
    <s v="CA-2014-148985"/>
    <x v="343"/>
    <d v="2014-11-16T00:00:00"/>
    <s v="Second Class"/>
    <x v="353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1-138100"/>
    <x v="1114"/>
    <d v="2011-09-20T00:00:00"/>
    <s v="Standard Class"/>
    <x v="397"/>
    <s v="Alex Avila"/>
    <s v="Consumer"/>
    <s v="United States"/>
    <s v="New York City"/>
    <s v="New York"/>
    <n v="10011"/>
    <s v="East"/>
    <s v="OFF-PA-10000349"/>
    <s v="Office Supplies"/>
    <s v="Paper"/>
    <s v="Staples"/>
    <n v="14.940000000000001"/>
    <n v="3"/>
    <n v="0"/>
    <n v="7.0218000000000007"/>
  </r>
  <r>
    <n v="7470"/>
    <s v="CA-2011-138100"/>
    <x v="1114"/>
    <d v="2011-09-20T00:00:00"/>
    <s v="Standard Class"/>
    <x v="397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2-100734"/>
    <x v="426"/>
    <d v="2012-09-20T00:00:00"/>
    <s v="Standard Class"/>
    <x v="556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2-100734"/>
    <x v="426"/>
    <d v="2012-09-20T00:00:00"/>
    <s v="Standard Class"/>
    <x v="556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3-139997"/>
    <x v="949"/>
    <d v="2013-07-04T00:00:00"/>
    <s v="First Class"/>
    <x v="67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3-109652"/>
    <x v="342"/>
    <d v="2013-04-16T00:00:00"/>
    <s v="Standard Class"/>
    <x v="42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1-167199"/>
    <x v="1037"/>
    <d v="2011-01-11T00:00:00"/>
    <s v="Standard Class"/>
    <x v="467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1-167199"/>
    <x v="1037"/>
    <d v="2011-01-11T00:00:00"/>
    <s v="Standard Class"/>
    <x v="467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1-167199"/>
    <x v="1037"/>
    <d v="2011-01-11T00:00:00"/>
    <s v="Standard Class"/>
    <x v="467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1-167199"/>
    <x v="1037"/>
    <d v="2011-01-11T00:00:00"/>
    <s v="Standard Class"/>
    <x v="467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1-167199"/>
    <x v="1037"/>
    <d v="2011-01-11T00:00:00"/>
    <s v="Standard Class"/>
    <x v="467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1-167199"/>
    <x v="1037"/>
    <d v="2011-01-11T00:00:00"/>
    <s v="Standard Class"/>
    <x v="467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1-167199"/>
    <x v="1037"/>
    <d v="2011-01-11T00:00:00"/>
    <s v="Standard Class"/>
    <x v="467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3-124583"/>
    <x v="142"/>
    <d v="2013-09-04T00:00:00"/>
    <s v="Second Class"/>
    <x v="697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1-113964"/>
    <x v="865"/>
    <d v="2011-09-30T00:00:00"/>
    <s v="Standard Class"/>
    <x v="65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1-129938"/>
    <x v="534"/>
    <d v="2011-12-17T00:00:00"/>
    <s v="Second Class"/>
    <x v="182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4-135111"/>
    <x v="116"/>
    <d v="2015-01-03T00:00:00"/>
    <s v="Standard Class"/>
    <x v="37"/>
    <s v="Christopher Schild"/>
    <s v="Home Office"/>
    <s v="United States"/>
    <s v="Fargo"/>
    <s v="North Dakota"/>
    <n v="58103"/>
    <s v="Central"/>
    <s v="OFF-AR-10004707"/>
    <s v="Office Supplies"/>
    <s v="Art"/>
    <s v="Staples"/>
    <n v="2.48"/>
    <n v="1"/>
    <n v="0"/>
    <n v="0.86799999999999988"/>
  </r>
  <r>
    <n v="7486"/>
    <s v="CA-2014-135111"/>
    <x v="116"/>
    <d v="2015-01-03T00:00:00"/>
    <s v="Standard Class"/>
    <x v="37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2-134558"/>
    <x v="546"/>
    <d v="2012-12-24T00:00:00"/>
    <s v="Second Class"/>
    <x v="327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2-134558"/>
    <x v="546"/>
    <d v="2012-12-24T00:00:00"/>
    <s v="Second Class"/>
    <x v="327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2-134558"/>
    <x v="546"/>
    <d v="2012-12-24T00:00:00"/>
    <s v="Second Class"/>
    <x v="327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4-157196"/>
    <x v="60"/>
    <d v="2014-11-10T00:00:00"/>
    <s v="Standard Class"/>
    <x v="731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2-108672"/>
    <x v="229"/>
    <d v="2012-09-16T00:00:00"/>
    <s v="Standard Class"/>
    <x v="135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4-118598"/>
    <x v="673"/>
    <d v="2014-11-17T00:00:00"/>
    <s v="Same Day"/>
    <x v="496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4-160836"/>
    <x v="220"/>
    <d v="2014-09-17T00:00:00"/>
    <s v="Standard Class"/>
    <x v="693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4-160836"/>
    <x v="220"/>
    <d v="2014-09-17T00:00:00"/>
    <s v="Standard Class"/>
    <x v="693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4-160836"/>
    <x v="220"/>
    <d v="2014-09-17T00:00:00"/>
    <s v="Standard Class"/>
    <x v="693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4-121048"/>
    <x v="1163"/>
    <d v="2014-07-19T00:00:00"/>
    <s v="Standard Class"/>
    <x v="646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4-121048"/>
    <x v="1163"/>
    <d v="2014-07-19T00:00:00"/>
    <s v="Standard Class"/>
    <x v="646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4-121048"/>
    <x v="1163"/>
    <d v="2014-07-19T00:00:00"/>
    <s v="Standard Class"/>
    <x v="646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4-121048"/>
    <x v="1163"/>
    <d v="2014-07-19T00:00:00"/>
    <s v="Standard Class"/>
    <x v="646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4-121048"/>
    <x v="1163"/>
    <d v="2014-07-19T00:00:00"/>
    <s v="Standard Class"/>
    <x v="646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4-121048"/>
    <x v="1163"/>
    <d v="2014-07-19T00:00:00"/>
    <s v="Standard Class"/>
    <x v="646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4-121048"/>
    <x v="1163"/>
    <d v="2014-07-19T00:00:00"/>
    <s v="Standard Class"/>
    <x v="646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4-120117"/>
    <x v="983"/>
    <d v="2014-03-31T00:00:00"/>
    <s v="Same Day"/>
    <x v="483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4-120117"/>
    <x v="983"/>
    <d v="2014-03-31T00:00:00"/>
    <s v="Same Day"/>
    <x v="483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3-158043"/>
    <x v="1011"/>
    <d v="2013-02-04T00:00:00"/>
    <s v="Second Class"/>
    <x v="759"/>
    <s v="Jason Klamczynski"/>
    <s v="Corporate"/>
    <s v="United States"/>
    <s v="Atlantic City"/>
    <s v="New Jersey"/>
    <n v="8401"/>
    <s v="East"/>
    <s v="OFF-EN-10003134"/>
    <s v="Office Supplies"/>
    <s v="Envelopes"/>
    <s v="Staples"/>
    <n v="23.36"/>
    <n v="2"/>
    <n v="0"/>
    <n v="11.68"/>
  </r>
  <r>
    <n v="7506"/>
    <s v="US-2014-106579"/>
    <x v="110"/>
    <d v="2014-06-14T00:00:00"/>
    <s v="Standard Class"/>
    <x v="572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1-115889"/>
    <x v="981"/>
    <d v="2011-11-06T00:00:00"/>
    <s v="Standard Class"/>
    <x v="129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1-115889"/>
    <x v="981"/>
    <d v="2011-11-06T00:00:00"/>
    <s v="Standard Class"/>
    <x v="129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4-161935"/>
    <x v="1163"/>
    <d v="2014-07-19T00:00:00"/>
    <s v="Standard Class"/>
    <x v="252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4-161935"/>
    <x v="1163"/>
    <d v="2014-07-19T00:00:00"/>
    <s v="Standard Class"/>
    <x v="252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4-161935"/>
    <x v="1163"/>
    <d v="2014-07-19T00:00:00"/>
    <s v="Standard Class"/>
    <x v="252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4-161935"/>
    <x v="1163"/>
    <d v="2014-07-19T00:00:00"/>
    <s v="Standard Class"/>
    <x v="252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4-161935"/>
    <x v="1163"/>
    <d v="2014-07-19T00:00:00"/>
    <s v="Standard Class"/>
    <x v="252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4-161935"/>
    <x v="1163"/>
    <d v="2014-07-19T00:00:00"/>
    <s v="Standard Class"/>
    <x v="252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4-167920"/>
    <x v="34"/>
    <d v="2014-12-13T00:00:00"/>
    <s v="Second Class"/>
    <x v="252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4-167920"/>
    <x v="34"/>
    <d v="2014-12-13T00:00:00"/>
    <s v="Second Class"/>
    <x v="252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4-167920"/>
    <x v="34"/>
    <d v="2014-12-13T00:00:00"/>
    <s v="Second Class"/>
    <x v="252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4-167920"/>
    <x v="34"/>
    <d v="2014-12-13T00:00:00"/>
    <s v="Second Class"/>
    <x v="252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4-167920"/>
    <x v="34"/>
    <d v="2014-12-13T00:00:00"/>
    <s v="Second Class"/>
    <x v="252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4-167920"/>
    <x v="34"/>
    <d v="2014-12-13T00:00:00"/>
    <s v="Second Class"/>
    <x v="252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4-167920"/>
    <x v="34"/>
    <d v="2014-12-13T00:00:00"/>
    <s v="Second Class"/>
    <x v="252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3-162383"/>
    <x v="64"/>
    <d v="2013-09-12T00:00:00"/>
    <s v="Standard Class"/>
    <x v="198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3-162383"/>
    <x v="64"/>
    <d v="2013-09-12T00:00:00"/>
    <s v="Standard Class"/>
    <x v="198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3-162383"/>
    <x v="64"/>
    <d v="2013-09-12T00:00:00"/>
    <s v="Standard Class"/>
    <x v="198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1-125731"/>
    <x v="1076"/>
    <d v="2011-09-16T00:00:00"/>
    <s v="Standard Class"/>
    <x v="52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1-125731"/>
    <x v="1076"/>
    <d v="2011-09-16T00:00:00"/>
    <s v="Standard Class"/>
    <x v="52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4-106145"/>
    <x v="986"/>
    <d v="2014-09-27T00:00:00"/>
    <s v="Same Day"/>
    <x v="19"/>
    <s v="Ruben Ausman"/>
    <s v="Corporate"/>
    <s v="United States"/>
    <s v="San Francisco"/>
    <s v="California"/>
    <n v="94109"/>
    <s v="West"/>
    <s v="OFF-EN-10001028"/>
    <s v="Office Supplies"/>
    <s v="Envelopes"/>
    <s v="Staples"/>
    <n v="71.88"/>
    <n v="6"/>
    <n v="0"/>
    <n v="33.064799999999998"/>
  </r>
  <r>
    <n v="7528"/>
    <s v="US-2014-106145"/>
    <x v="986"/>
    <d v="2014-09-27T00:00:00"/>
    <s v="Same Day"/>
    <x v="19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4-106145"/>
    <x v="986"/>
    <d v="2014-09-27T00:00:00"/>
    <s v="Same Day"/>
    <x v="19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4-106145"/>
    <x v="986"/>
    <d v="2014-09-27T00:00:00"/>
    <s v="Same Day"/>
    <x v="19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4-106145"/>
    <x v="986"/>
    <d v="2014-09-27T00:00:00"/>
    <s v="Same Day"/>
    <x v="19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3-107146"/>
    <x v="26"/>
    <d v="2013-06-20T00:00:00"/>
    <s v="First Class"/>
    <x v="62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x v="26"/>
    <d v="2013-06-20T00:00:00"/>
    <s v="First Class"/>
    <x v="62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4-134642"/>
    <x v="906"/>
    <d v="2014-03-02T00:00:00"/>
    <s v="Standard Class"/>
    <x v="573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4-134642"/>
    <x v="906"/>
    <d v="2014-03-02T00:00:00"/>
    <s v="Standard Class"/>
    <x v="573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4-160143"/>
    <x v="185"/>
    <d v="2014-04-08T00:00:00"/>
    <s v="Standard Class"/>
    <x v="428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4-103415"/>
    <x v="734"/>
    <d v="2014-12-09T00:00:00"/>
    <s v="Standard Class"/>
    <x v="597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3-106460"/>
    <x v="317"/>
    <d v="2013-02-22T00:00:00"/>
    <s v="Second Class"/>
    <x v="218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4-112347"/>
    <x v="574"/>
    <d v="2014-12-07T00:00:00"/>
    <s v="Standard Class"/>
    <x v="51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4-112347"/>
    <x v="574"/>
    <d v="2014-12-07T00:00:00"/>
    <s v="Standard Class"/>
    <x v="51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4-112347"/>
    <x v="574"/>
    <d v="2014-12-07T00:00:00"/>
    <s v="Standard Class"/>
    <x v="51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4-112347"/>
    <x v="574"/>
    <d v="2014-12-07T00:00:00"/>
    <s v="Standard Class"/>
    <x v="51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4-112347"/>
    <x v="574"/>
    <d v="2014-12-07T00:00:00"/>
    <s v="Standard Class"/>
    <x v="51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4-112347"/>
    <x v="574"/>
    <d v="2014-12-07T00:00:00"/>
    <s v="Standard Class"/>
    <x v="51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4-112347"/>
    <x v="574"/>
    <d v="2014-12-07T00:00:00"/>
    <s v="Standard Class"/>
    <x v="51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1-103492"/>
    <x v="982"/>
    <d v="2011-10-15T00:00:00"/>
    <s v="Standard Class"/>
    <x v="782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1-103492"/>
    <x v="982"/>
    <d v="2011-10-15T00:00:00"/>
    <s v="Standard Class"/>
    <x v="782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1-103492"/>
    <x v="982"/>
    <d v="2011-10-15T00:00:00"/>
    <s v="Standard Class"/>
    <x v="782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1-103492"/>
    <x v="982"/>
    <d v="2011-10-15T00:00:00"/>
    <s v="Standard Class"/>
    <x v="782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3-136595"/>
    <x v="64"/>
    <d v="2013-09-08T00:00:00"/>
    <s v="First Class"/>
    <x v="60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1-140396"/>
    <x v="1164"/>
    <d v="2011-11-25T00:00:00"/>
    <s v="Standard Class"/>
    <x v="542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1-140396"/>
    <x v="1164"/>
    <d v="2011-11-25T00:00:00"/>
    <s v="Standard Class"/>
    <x v="542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1-140396"/>
    <x v="1164"/>
    <d v="2011-11-25T00:00:00"/>
    <s v="Standard Class"/>
    <x v="542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1-140396"/>
    <x v="1164"/>
    <d v="2011-11-25T00:00:00"/>
    <s v="Standard Class"/>
    <x v="542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1-114181"/>
    <x v="1025"/>
    <d v="2011-05-14T00:00:00"/>
    <s v="Second Class"/>
    <x v="314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1-114181"/>
    <x v="1025"/>
    <d v="2011-05-14T00:00:00"/>
    <s v="Second Class"/>
    <x v="314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4-159506"/>
    <x v="344"/>
    <d v="2014-12-03T00:00:00"/>
    <s v="Standard Class"/>
    <x v="335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4-159506"/>
    <x v="344"/>
    <d v="2014-12-03T00:00:00"/>
    <s v="Standard Class"/>
    <x v="335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1-137155"/>
    <x v="301"/>
    <d v="2011-11-05T00:00:00"/>
    <s v="Standard Class"/>
    <x v="351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1-137155"/>
    <x v="301"/>
    <d v="2011-11-05T00:00:00"/>
    <s v="Standard Class"/>
    <x v="351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1-137155"/>
    <x v="301"/>
    <d v="2011-11-05T00:00:00"/>
    <s v="Standard Class"/>
    <x v="351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3-105746"/>
    <x v="945"/>
    <d v="2014-01-02T00:00:00"/>
    <s v="First Class"/>
    <x v="2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3-104815"/>
    <x v="323"/>
    <d v="2013-09-08T00:00:00"/>
    <s v="Standard Class"/>
    <x v="262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4-157672"/>
    <x v="361"/>
    <d v="2014-10-08T00:00:00"/>
    <s v="First Class"/>
    <x v="176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3-166660"/>
    <x v="806"/>
    <d v="2013-02-01T00:00:00"/>
    <s v="Second Class"/>
    <x v="621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3-166660"/>
    <x v="806"/>
    <d v="2013-02-01T00:00:00"/>
    <s v="Second Class"/>
    <x v="621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4-140802"/>
    <x v="81"/>
    <d v="2014-04-24T00:00:00"/>
    <s v="First Class"/>
    <x v="471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4-140802"/>
    <x v="81"/>
    <d v="2014-04-24T00:00:00"/>
    <s v="First Class"/>
    <x v="471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1-133830"/>
    <x v="29"/>
    <d v="2011-12-10T00:00:00"/>
    <s v="Standard Class"/>
    <x v="210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1-133830"/>
    <x v="29"/>
    <d v="2011-12-10T00:00:00"/>
    <s v="Standard Class"/>
    <x v="210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1-133830"/>
    <x v="29"/>
    <d v="2011-12-10T00:00:00"/>
    <s v="Standard Class"/>
    <x v="210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1-100916"/>
    <x v="618"/>
    <d v="2011-10-26T00:00:00"/>
    <s v="Standard Class"/>
    <x v="39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1-100916"/>
    <x v="618"/>
    <d v="2011-10-26T00:00:00"/>
    <s v="Standard Class"/>
    <x v="39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1-100916"/>
    <x v="618"/>
    <d v="2011-10-26T00:00:00"/>
    <s v="Standard Class"/>
    <x v="39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2-129532"/>
    <x v="575"/>
    <d v="2012-12-12T00:00:00"/>
    <s v="Standard Class"/>
    <x v="453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2-129532"/>
    <x v="575"/>
    <d v="2012-12-12T00:00:00"/>
    <s v="Standard Class"/>
    <x v="453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1-134726"/>
    <x v="981"/>
    <d v="2011-11-07T00:00:00"/>
    <s v="Second Class"/>
    <x v="406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1-134726"/>
    <x v="981"/>
    <d v="2011-11-07T00:00:00"/>
    <s v="Second Class"/>
    <x v="406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3-138597"/>
    <x v="122"/>
    <d v="2013-12-22T00:00:00"/>
    <s v="First Class"/>
    <x v="43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2-123113"/>
    <x v="521"/>
    <d v="2012-11-27T00:00:00"/>
    <s v="Second Class"/>
    <x v="247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2-123113"/>
    <x v="521"/>
    <d v="2012-11-27T00:00:00"/>
    <s v="Second Class"/>
    <x v="247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2-169656"/>
    <x v="863"/>
    <d v="2012-08-16T00:00:00"/>
    <s v="First Class"/>
    <x v="719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2-142734"/>
    <x v="392"/>
    <d v="2012-04-21T00:00:00"/>
    <s v="Standard Class"/>
    <x v="664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1-163223"/>
    <x v="90"/>
    <d v="2011-03-25T00:00:00"/>
    <s v="Standard Class"/>
    <x v="12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1-163223"/>
    <x v="90"/>
    <d v="2011-03-25T00:00:00"/>
    <s v="Standard Class"/>
    <x v="12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1-163223"/>
    <x v="90"/>
    <d v="2011-03-25T00:00:00"/>
    <s v="Standard Class"/>
    <x v="12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1-163223"/>
    <x v="90"/>
    <d v="2011-03-25T00:00:00"/>
    <s v="Standard Class"/>
    <x v="12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1-163223"/>
    <x v="90"/>
    <d v="2011-03-25T00:00:00"/>
    <s v="Standard Class"/>
    <x v="12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4-122945"/>
    <x v="673"/>
    <d v="2014-11-23T00:00:00"/>
    <s v="Standard Class"/>
    <x v="469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2-139738"/>
    <x v="12"/>
    <d v="2012-09-29T00:00:00"/>
    <s v="Standard Class"/>
    <x v="729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3-158778"/>
    <x v="64"/>
    <d v="2013-09-10T00:00:00"/>
    <s v="Standard Class"/>
    <x v="203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3-158778"/>
    <x v="64"/>
    <d v="2013-09-10T00:00:00"/>
    <s v="Standard Class"/>
    <x v="203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3-158778"/>
    <x v="64"/>
    <d v="2013-09-10T00:00:00"/>
    <s v="Standard Class"/>
    <x v="203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3-158778"/>
    <x v="64"/>
    <d v="2013-09-10T00:00:00"/>
    <s v="Standard Class"/>
    <x v="203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4-119655"/>
    <x v="693"/>
    <d v="2014-04-25T00:00:00"/>
    <s v="Standard Class"/>
    <x v="610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4-119655"/>
    <x v="693"/>
    <d v="2014-04-25T00:00:00"/>
    <s v="Standard Class"/>
    <x v="610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2-164567"/>
    <x v="925"/>
    <d v="2012-06-19T00:00:00"/>
    <s v="Standard Class"/>
    <x v="136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1-131947"/>
    <x v="328"/>
    <d v="2011-09-22T00:00:00"/>
    <s v="Standard Class"/>
    <x v="35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1-131947"/>
    <x v="328"/>
    <d v="2011-09-22T00:00:00"/>
    <s v="Standard Class"/>
    <x v="35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1-131947"/>
    <x v="328"/>
    <d v="2011-09-22T00:00:00"/>
    <s v="Standard Class"/>
    <x v="35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1-131947"/>
    <x v="328"/>
    <d v="2011-09-22T00:00:00"/>
    <s v="Standard Class"/>
    <x v="35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1-131947"/>
    <x v="328"/>
    <d v="2011-09-22T00:00:00"/>
    <s v="Standard Class"/>
    <x v="35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1-131947"/>
    <x v="328"/>
    <d v="2011-09-22T00:00:00"/>
    <s v="Standard Class"/>
    <x v="35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3-152520"/>
    <x v="630"/>
    <d v="2013-07-13T00:00:00"/>
    <s v="Standard Class"/>
    <x v="764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3-101791"/>
    <x v="1022"/>
    <d v="2013-06-01T00:00:00"/>
    <s v="Standard Class"/>
    <x v="574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3-101791"/>
    <x v="1022"/>
    <d v="2013-06-01T00:00:00"/>
    <s v="Standard Class"/>
    <x v="574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3-101791"/>
    <x v="1022"/>
    <d v="2013-06-01T00:00:00"/>
    <s v="Standard Class"/>
    <x v="574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4-121195"/>
    <x v="165"/>
    <d v="2014-12-28T00:00:00"/>
    <s v="First Class"/>
    <x v="51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4-163209"/>
    <x v="898"/>
    <d v="2014-05-08T00:00:00"/>
    <s v="Standard Class"/>
    <x v="177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4-163209"/>
    <x v="898"/>
    <d v="2014-05-08T00:00:00"/>
    <s v="Standard Class"/>
    <x v="177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1-133354"/>
    <x v="1165"/>
    <d v="2011-02-25T00:00:00"/>
    <s v="First Class"/>
    <x v="193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2-130491"/>
    <x v="285"/>
    <d v="2012-02-11T00:00:00"/>
    <s v="First Class"/>
    <x v="3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2-130491"/>
    <x v="285"/>
    <d v="2012-02-11T00:00:00"/>
    <s v="First Class"/>
    <x v="3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2-130491"/>
    <x v="285"/>
    <d v="2012-02-11T00:00:00"/>
    <s v="First Class"/>
    <x v="3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2-113740"/>
    <x v="252"/>
    <d v="2012-08-28T00:00:00"/>
    <s v="Second Class"/>
    <x v="618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1-148425"/>
    <x v="953"/>
    <d v="2011-12-04T00:00:00"/>
    <s v="Standard Class"/>
    <x v="57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3-144309"/>
    <x v="107"/>
    <d v="2013-12-17T00:00:00"/>
    <s v="Standard Class"/>
    <x v="632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3-144309"/>
    <x v="107"/>
    <d v="2013-12-17T00:00:00"/>
    <s v="Standard Class"/>
    <x v="632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4-151225"/>
    <x v="855"/>
    <d v="2014-10-30T00:00:00"/>
    <s v="First Class"/>
    <x v="487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4-151225"/>
    <x v="855"/>
    <d v="2014-10-30T00:00:00"/>
    <s v="First Class"/>
    <x v="487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1-144078"/>
    <x v="641"/>
    <d v="2011-11-29T00:00:00"/>
    <s v="Standard Class"/>
    <x v="579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1-144078"/>
    <x v="641"/>
    <d v="2011-11-29T00:00:00"/>
    <s v="Standard Class"/>
    <x v="579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1-144078"/>
    <x v="641"/>
    <d v="2011-11-29T00:00:00"/>
    <s v="Standard Class"/>
    <x v="579"/>
    <s v="Richard Bierner"/>
    <s v="Consumer"/>
    <s v="United States"/>
    <s v="Los Angeles"/>
    <s v="California"/>
    <n v="90004"/>
    <s v="West"/>
    <s v="OFF-AR-10004707"/>
    <s v="Office Supplies"/>
    <s v="Art"/>
    <s v="Staples"/>
    <n v="7.4399999999999995"/>
    <n v="3"/>
    <n v="0"/>
    <n v="2.6039999999999996"/>
  </r>
  <r>
    <n v="7624"/>
    <s v="CA-2011-124464"/>
    <x v="686"/>
    <d v="2011-07-20T00:00:00"/>
    <s v="Standard Class"/>
    <x v="776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2-136805"/>
    <x v="293"/>
    <d v="2012-05-27T00:00:00"/>
    <s v="Second Class"/>
    <x v="134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2-136805"/>
    <x v="293"/>
    <d v="2012-05-27T00:00:00"/>
    <s v="Second Class"/>
    <x v="134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2-159499"/>
    <x v="82"/>
    <d v="2012-11-23T00:00:00"/>
    <s v="Second Class"/>
    <x v="313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2-159499"/>
    <x v="82"/>
    <d v="2012-11-23T00:00:00"/>
    <s v="Second Class"/>
    <x v="313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2-159499"/>
    <x v="82"/>
    <d v="2012-11-23T00:00:00"/>
    <s v="Second Class"/>
    <x v="313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1-162089"/>
    <x v="809"/>
    <d v="2011-04-01T00:00:00"/>
    <s v="First Class"/>
    <x v="88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1-162089"/>
    <x v="809"/>
    <d v="2011-04-01T00:00:00"/>
    <s v="First Class"/>
    <x v="88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1-162089"/>
    <x v="809"/>
    <d v="2011-04-01T00:00:00"/>
    <s v="First Class"/>
    <x v="88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4-158526"/>
    <x v="614"/>
    <d v="2015-01-02T00:00:00"/>
    <s v="Second Class"/>
    <x v="347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4-158526"/>
    <x v="614"/>
    <d v="2015-01-02T00:00:00"/>
    <s v="Second Class"/>
    <x v="347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4-158526"/>
    <x v="614"/>
    <d v="2015-01-02T00:00:00"/>
    <s v="Second Class"/>
    <x v="347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4-158526"/>
    <x v="614"/>
    <d v="2015-01-02T00:00:00"/>
    <s v="Second Class"/>
    <x v="347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4-158526"/>
    <x v="614"/>
    <d v="2015-01-02T00:00:00"/>
    <s v="Second Class"/>
    <x v="347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4-104885"/>
    <x v="580"/>
    <d v="2014-03-09T00:00:00"/>
    <s v="Standard Class"/>
    <x v="587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4-104885"/>
    <x v="580"/>
    <d v="2014-03-09T00:00:00"/>
    <s v="Standard Class"/>
    <x v="587"/>
    <s v="Dorothy Badders"/>
    <s v="Corporate"/>
    <s v="United States"/>
    <s v="Newark"/>
    <s v="Delaware"/>
    <n v="19711"/>
    <s v="East"/>
    <s v="OFF-EN-10003286"/>
    <s v="Office Supplies"/>
    <s v="Envelopes"/>
    <s v="Staples"/>
    <n v="57.959999999999994"/>
    <n v="7"/>
    <n v="0"/>
    <n v="27.241199999999996"/>
  </r>
  <r>
    <n v="7640"/>
    <s v="CA-2014-104885"/>
    <x v="580"/>
    <d v="2014-03-09T00:00:00"/>
    <s v="Standard Class"/>
    <x v="587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4-104885"/>
    <x v="580"/>
    <d v="2014-03-09T00:00:00"/>
    <s v="Standard Class"/>
    <x v="587"/>
    <s v="Dorothy Badders"/>
    <s v="Corporate"/>
    <s v="United States"/>
    <s v="Newark"/>
    <s v="Delaware"/>
    <n v="19711"/>
    <s v="East"/>
    <s v="OFF-PA-10002764"/>
    <s v="Office Supplies"/>
    <s v="Paper"/>
    <s v="Staples"/>
    <n v="68.039999999999992"/>
    <n v="6"/>
    <n v="0"/>
    <n v="33.339599999999997"/>
  </r>
  <r>
    <n v="7642"/>
    <s v="US-2013-157490"/>
    <x v="1099"/>
    <d v="2013-10-08T00:00:00"/>
    <s v="First Class"/>
    <x v="697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3-157490"/>
    <x v="1099"/>
    <d v="2013-10-08T00:00:00"/>
    <s v="First Class"/>
    <x v="697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3-157490"/>
    <x v="1099"/>
    <d v="2013-10-08T00:00:00"/>
    <s v="First Class"/>
    <x v="697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3-157490"/>
    <x v="1099"/>
    <d v="2013-10-08T00:00:00"/>
    <s v="First Class"/>
    <x v="697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2-161452"/>
    <x v="57"/>
    <d v="2012-04-11T00:00:00"/>
    <s v="Standard Class"/>
    <x v="662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1-115196"/>
    <x v="340"/>
    <d v="2011-09-13T00:00:00"/>
    <s v="Standard Class"/>
    <x v="351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3-138968"/>
    <x v="543"/>
    <d v="2013-03-17T00:00:00"/>
    <s v="First Class"/>
    <x v="712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3-138968"/>
    <x v="543"/>
    <d v="2013-03-17T00:00:00"/>
    <s v="First Class"/>
    <x v="712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2-101889"/>
    <x v="17"/>
    <d v="2012-12-31T00:00:00"/>
    <s v="Standard Class"/>
    <x v="106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2-101889"/>
    <x v="17"/>
    <d v="2012-12-31T00:00:00"/>
    <s v="Standard Class"/>
    <x v="106"/>
    <s v="David Bremer"/>
    <s v="Corporate"/>
    <s v="United States"/>
    <s v="Marion"/>
    <s v="Ohio"/>
    <n v="43302"/>
    <s v="East"/>
    <s v="OFF-EN-10003286"/>
    <s v="Office Supplies"/>
    <s v="Envelopes"/>
    <s v="Staples"/>
    <n v="19.872"/>
    <n v="3"/>
    <n v="0.2"/>
    <n v="6.7067999999999977"/>
  </r>
  <r>
    <n v="7652"/>
    <s v="CA-2014-110821"/>
    <x v="783"/>
    <d v="2014-08-09T00:00:00"/>
    <s v="First Class"/>
    <x v="237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4-110821"/>
    <x v="783"/>
    <d v="2014-08-09T00:00:00"/>
    <s v="First Class"/>
    <x v="237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2-121552"/>
    <x v="204"/>
    <d v="2012-03-27T00:00:00"/>
    <s v="Standard Class"/>
    <x v="783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2-107685"/>
    <x v="672"/>
    <d v="2012-12-02T00:00:00"/>
    <s v="Second Class"/>
    <x v="622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2-107685"/>
    <x v="672"/>
    <d v="2012-12-02T00:00:00"/>
    <s v="Second Class"/>
    <x v="622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1-120740"/>
    <x v="1166"/>
    <d v="2011-04-15T00:00:00"/>
    <s v="Same Day"/>
    <x v="28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1-120740"/>
    <x v="1166"/>
    <d v="2011-04-15T00:00:00"/>
    <s v="Same Day"/>
    <x v="28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4-155740"/>
    <x v="245"/>
    <d v="2014-08-03T00:00:00"/>
    <s v="First Class"/>
    <x v="679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4-146493"/>
    <x v="702"/>
    <d v="2014-06-06T00:00:00"/>
    <s v="Standard Class"/>
    <x v="51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1-105417"/>
    <x v="1167"/>
    <d v="2011-01-13T00:00:00"/>
    <s v="Standard Class"/>
    <x v="745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1-105417"/>
    <x v="1167"/>
    <d v="2011-01-13T00:00:00"/>
    <s v="Standard Class"/>
    <x v="745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4-141509"/>
    <x v="365"/>
    <d v="2014-10-02T00:00:00"/>
    <s v="First Class"/>
    <x v="623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4-139493"/>
    <x v="1168"/>
    <d v="2014-09-20T00:00:00"/>
    <s v="Standard Class"/>
    <x v="611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1-151967"/>
    <x v="68"/>
    <d v="2011-10-26T00:00:00"/>
    <s v="Standard Class"/>
    <x v="63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3-140158"/>
    <x v="964"/>
    <d v="2013-10-09T00:00:00"/>
    <s v="Standard Class"/>
    <x v="66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3-140158"/>
    <x v="964"/>
    <d v="2013-10-09T00:00:00"/>
    <s v="Standard Class"/>
    <x v="66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3-140158"/>
    <x v="964"/>
    <d v="2013-10-09T00:00:00"/>
    <s v="Standard Class"/>
    <x v="66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2-130974"/>
    <x v="154"/>
    <d v="2012-11-29T00:00:00"/>
    <s v="Second Class"/>
    <x v="15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2-130974"/>
    <x v="154"/>
    <d v="2012-11-29T00:00:00"/>
    <s v="Second Class"/>
    <x v="15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2-130974"/>
    <x v="154"/>
    <d v="2012-11-29T00:00:00"/>
    <s v="Second Class"/>
    <x v="15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2-130974"/>
    <x v="154"/>
    <d v="2012-11-29T00:00:00"/>
    <s v="Second Class"/>
    <x v="15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2-130974"/>
    <x v="154"/>
    <d v="2012-11-29T00:00:00"/>
    <s v="Second Class"/>
    <x v="15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2-130974"/>
    <x v="154"/>
    <d v="2012-11-29T00:00:00"/>
    <s v="Second Class"/>
    <x v="15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2-130974"/>
    <x v="154"/>
    <d v="2012-11-29T00:00:00"/>
    <s v="Second Class"/>
    <x v="15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4-133487"/>
    <x v="636"/>
    <d v="2014-05-10T00:00:00"/>
    <s v="Second Class"/>
    <x v="772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1-142951"/>
    <x v="1169"/>
    <d v="2011-10-08T00:00:00"/>
    <s v="Same Day"/>
    <x v="161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1-133592"/>
    <x v="520"/>
    <d v="2012-01-07T00:00:00"/>
    <s v="Standard Class"/>
    <x v="454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1-133592"/>
    <x v="520"/>
    <d v="2012-01-07T00:00:00"/>
    <s v="Standard Class"/>
    <x v="454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1-133592"/>
    <x v="520"/>
    <d v="2012-01-07T00:00:00"/>
    <s v="Standard Class"/>
    <x v="454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1-133592"/>
    <x v="520"/>
    <d v="2012-01-07T00:00:00"/>
    <s v="Standard Class"/>
    <x v="454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1-133592"/>
    <x v="520"/>
    <d v="2012-01-07T00:00:00"/>
    <s v="Standard Class"/>
    <x v="454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2-120782"/>
    <x v="152"/>
    <d v="2012-05-01T00:00:00"/>
    <s v="First Class"/>
    <x v="174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2-120782"/>
    <x v="152"/>
    <d v="2012-05-01T00:00:00"/>
    <s v="First Class"/>
    <x v="174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2-116876"/>
    <x v="966"/>
    <d v="2012-02-21T00:00:00"/>
    <s v="Standard Class"/>
    <x v="74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2-116876"/>
    <x v="966"/>
    <d v="2012-02-21T00:00:00"/>
    <s v="Standard Class"/>
    <x v="74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3-169838"/>
    <x v="881"/>
    <d v="2013-11-30T00:00:00"/>
    <s v="Standard Class"/>
    <x v="179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3-169838"/>
    <x v="881"/>
    <d v="2013-11-30T00:00:00"/>
    <s v="Standard Class"/>
    <x v="179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3-169838"/>
    <x v="881"/>
    <d v="2013-11-30T00:00:00"/>
    <s v="Standard Class"/>
    <x v="179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4-128951"/>
    <x v="663"/>
    <d v="2014-07-18T00:00:00"/>
    <s v="First Class"/>
    <x v="602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4-128951"/>
    <x v="663"/>
    <d v="2014-07-18T00:00:00"/>
    <s v="First Class"/>
    <x v="602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4-128951"/>
    <x v="663"/>
    <d v="2014-07-18T00:00:00"/>
    <s v="First Class"/>
    <x v="602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1-102330"/>
    <x v="282"/>
    <d v="2012-01-03T00:00:00"/>
    <s v="Standard Class"/>
    <x v="482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1-102330"/>
    <x v="282"/>
    <d v="2012-01-03T00:00:00"/>
    <s v="Standard Class"/>
    <x v="482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3-118899"/>
    <x v="554"/>
    <d v="2013-03-23T00:00:00"/>
    <s v="Same Day"/>
    <x v="507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4-107958"/>
    <x v="1170"/>
    <d v="2014-07-06T00:00:00"/>
    <s v="First Class"/>
    <x v="571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4-107958"/>
    <x v="1170"/>
    <d v="2014-07-06T00:00:00"/>
    <s v="First Class"/>
    <x v="571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4-151799"/>
    <x v="817"/>
    <d v="2014-12-19T00:00:00"/>
    <s v="Standard Class"/>
    <x v="408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4-151799"/>
    <x v="817"/>
    <d v="2014-12-19T00:00:00"/>
    <s v="Standard Class"/>
    <x v="408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4-151799"/>
    <x v="817"/>
    <d v="2014-12-19T00:00:00"/>
    <s v="Standard Class"/>
    <x v="408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4-151799"/>
    <x v="817"/>
    <d v="2014-12-19T00:00:00"/>
    <s v="Standard Class"/>
    <x v="408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4-151799"/>
    <x v="817"/>
    <d v="2014-12-19T00:00:00"/>
    <s v="Standard Class"/>
    <x v="408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3-114601"/>
    <x v="370"/>
    <d v="2013-09-03T00:00:00"/>
    <s v="Standard Class"/>
    <x v="4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3-114601"/>
    <x v="370"/>
    <d v="2013-09-03T00:00:00"/>
    <s v="Standard Class"/>
    <x v="4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3-114601"/>
    <x v="370"/>
    <d v="2013-09-03T00:00:00"/>
    <s v="Standard Class"/>
    <x v="4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3-114601"/>
    <x v="370"/>
    <d v="2013-09-03T00:00:00"/>
    <s v="Standard Class"/>
    <x v="4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3-114601"/>
    <x v="370"/>
    <d v="2013-09-03T00:00:00"/>
    <s v="Standard Class"/>
    <x v="4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4-100237"/>
    <x v="453"/>
    <d v="2014-10-20T00:00:00"/>
    <s v="Standard Class"/>
    <x v="458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1-139542"/>
    <x v="1089"/>
    <d v="2011-10-29T00:00:00"/>
    <s v="Standard Class"/>
    <x v="699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1-139542"/>
    <x v="1089"/>
    <d v="2011-10-29T00:00:00"/>
    <s v="Standard Class"/>
    <x v="699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2-142811"/>
    <x v="788"/>
    <d v="2012-04-07T00:00:00"/>
    <s v="Standard Class"/>
    <x v="139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4-139353"/>
    <x v="960"/>
    <d v="2014-10-31T00:00:00"/>
    <s v="Second Class"/>
    <x v="49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4-139353"/>
    <x v="960"/>
    <d v="2014-10-31T00:00:00"/>
    <s v="Second Class"/>
    <x v="49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4-139353"/>
    <x v="960"/>
    <d v="2014-10-31T00:00:00"/>
    <s v="Second Class"/>
    <x v="49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1-150203"/>
    <x v="29"/>
    <d v="2011-12-07T00:00:00"/>
    <s v="First Class"/>
    <x v="102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4-101518"/>
    <x v="132"/>
    <d v="2014-11-09T00:00:00"/>
    <s v="Standard Class"/>
    <x v="287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2-149636"/>
    <x v="1171"/>
    <d v="2012-01-12T00:00:00"/>
    <s v="Standard Class"/>
    <x v="407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2-149636"/>
    <x v="1171"/>
    <d v="2012-01-12T00:00:00"/>
    <s v="Standard Class"/>
    <x v="407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4-146213"/>
    <x v="428"/>
    <d v="2014-09-15T00:00:00"/>
    <s v="Standard Class"/>
    <x v="204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2-108588"/>
    <x v="956"/>
    <d v="2012-01-10T00:00:00"/>
    <s v="Standard Class"/>
    <x v="410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2-108588"/>
    <x v="956"/>
    <d v="2012-01-10T00:00:00"/>
    <s v="Standard Class"/>
    <x v="410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2-108588"/>
    <x v="956"/>
    <d v="2012-01-10T00:00:00"/>
    <s v="Standard Class"/>
    <x v="410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4-138086"/>
    <x v="513"/>
    <d v="2014-04-21T00:00:00"/>
    <s v="Standard Class"/>
    <x v="27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2-139374"/>
    <x v="229"/>
    <d v="2012-09-14T00:00:00"/>
    <s v="Standard Class"/>
    <x v="753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3-113978"/>
    <x v="477"/>
    <d v="2013-09-30T00:00:00"/>
    <s v="Standard Class"/>
    <x v="700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3-113978"/>
    <x v="477"/>
    <d v="2013-09-30T00:00:00"/>
    <s v="Standard Class"/>
    <x v="700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3-113978"/>
    <x v="477"/>
    <d v="2013-09-30T00:00:00"/>
    <s v="Standard Class"/>
    <x v="700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2-150231"/>
    <x v="199"/>
    <d v="2012-03-20T00:00:00"/>
    <s v="Second Class"/>
    <x v="82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3-106915"/>
    <x v="491"/>
    <d v="2013-12-03T00:00:00"/>
    <s v="Standard Class"/>
    <x v="654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3-109260"/>
    <x v="182"/>
    <d v="2013-10-02T00:00:00"/>
    <s v="Standard Class"/>
    <x v="184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4-104850"/>
    <x v="487"/>
    <d v="2014-06-20T00:00:00"/>
    <s v="Standard Class"/>
    <x v="69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4-140508"/>
    <x v="65"/>
    <d v="2014-09-22T00:00:00"/>
    <s v="First Class"/>
    <x v="5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4-143294"/>
    <x v="455"/>
    <d v="2014-06-09T00:00:00"/>
    <s v="Standard Class"/>
    <x v="479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3-165673"/>
    <x v="666"/>
    <d v="2013-05-20T00:00:00"/>
    <s v="Second Class"/>
    <x v="438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4-134418"/>
    <x v="175"/>
    <d v="2014-09-21T00:00:00"/>
    <s v="Standard Class"/>
    <x v="421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3-106313"/>
    <x v="250"/>
    <d v="2013-08-27T00:00:00"/>
    <s v="Standard Class"/>
    <x v="375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1-105872"/>
    <x v="992"/>
    <d v="2011-06-06T00:00:00"/>
    <s v="Standard Class"/>
    <x v="506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4-108287"/>
    <x v="404"/>
    <d v="2014-12-21T00:00:00"/>
    <s v="First Class"/>
    <x v="743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4-141103"/>
    <x v="245"/>
    <d v="2014-08-07T00:00:00"/>
    <s v="Standard Class"/>
    <x v="282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1-154781"/>
    <x v="871"/>
    <d v="2011-11-26T00:00:00"/>
    <s v="Standard Class"/>
    <x v="649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1-154781"/>
    <x v="871"/>
    <d v="2011-11-26T00:00:00"/>
    <s v="Standard Class"/>
    <x v="649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2-147816"/>
    <x v="496"/>
    <d v="2012-09-26T00:00:00"/>
    <s v="Second Class"/>
    <x v="619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4-105326"/>
    <x v="648"/>
    <d v="2014-08-28T00:00:00"/>
    <s v="Standard Class"/>
    <x v="409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3-133613"/>
    <x v="26"/>
    <d v="2013-06-23T00:00:00"/>
    <s v="Standard Class"/>
    <x v="291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3-133613"/>
    <x v="26"/>
    <d v="2013-06-23T00:00:00"/>
    <s v="Standard Class"/>
    <x v="291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3-133613"/>
    <x v="26"/>
    <d v="2013-06-23T00:00:00"/>
    <s v="Standard Class"/>
    <x v="291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2-109113"/>
    <x v="546"/>
    <d v="2012-12-23T00:00:00"/>
    <s v="Standard Class"/>
    <x v="73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2-156153"/>
    <x v="70"/>
    <d v="2012-06-02T00:00:00"/>
    <s v="Second Class"/>
    <x v="194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2-133242"/>
    <x v="652"/>
    <d v="2012-06-24T00:00:00"/>
    <s v="Standard Class"/>
    <x v="168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2-133242"/>
    <x v="652"/>
    <d v="2012-06-24T00:00:00"/>
    <s v="Standard Class"/>
    <x v="168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2-133242"/>
    <x v="652"/>
    <d v="2012-06-24T00:00:00"/>
    <s v="Standard Class"/>
    <x v="168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2-133242"/>
    <x v="652"/>
    <d v="2012-06-24T00:00:00"/>
    <s v="Standard Class"/>
    <x v="168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2-133242"/>
    <x v="652"/>
    <d v="2012-06-24T00:00:00"/>
    <s v="Standard Class"/>
    <x v="168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2-158323"/>
    <x v="672"/>
    <d v="2012-12-03T00:00:00"/>
    <s v="First Class"/>
    <x v="448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2-161795"/>
    <x v="379"/>
    <d v="2012-12-23T00:00:00"/>
    <s v="Second Class"/>
    <x v="340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4-100902"/>
    <x v="701"/>
    <d v="2014-11-22T00:00:00"/>
    <s v="Standard Class"/>
    <x v="242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4-100902"/>
    <x v="701"/>
    <d v="2014-11-22T00:00:00"/>
    <s v="Standard Class"/>
    <x v="242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4-112844"/>
    <x v="38"/>
    <d v="2014-11-17T00:00:00"/>
    <s v="Second Class"/>
    <x v="407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4-112844"/>
    <x v="38"/>
    <d v="2014-11-17T00:00:00"/>
    <s v="Second Class"/>
    <x v="407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3-158925"/>
    <x v="1057"/>
    <d v="2013-10-29T00:00:00"/>
    <s v="Standard Class"/>
    <x v="687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1-155390"/>
    <x v="776"/>
    <d v="2011-12-11T00:00:00"/>
    <s v="Standard Class"/>
    <x v="767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4-123071"/>
    <x v="734"/>
    <d v="2014-12-07T00:00:00"/>
    <s v="First Class"/>
    <x v="142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4-156391"/>
    <x v="986"/>
    <d v="2014-09-29T00:00:00"/>
    <s v="First Class"/>
    <x v="359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2-103093"/>
    <x v="302"/>
    <d v="2012-02-07T00:00:00"/>
    <s v="Standard Class"/>
    <x v="383"/>
    <s v="Frank Olsen"/>
    <s v="Consumer"/>
    <s v="United States"/>
    <s v="Columbus"/>
    <s v="Georgia"/>
    <n v="31907"/>
    <s v="South"/>
    <s v="OFF-EN-10003286"/>
    <s v="Office Supplies"/>
    <s v="Envelopes"/>
    <s v="Staples"/>
    <n v="74.52"/>
    <n v="9"/>
    <n v="0"/>
    <n v="35.024399999999993"/>
  </r>
  <r>
    <n v="7765"/>
    <s v="US-2014-118941"/>
    <x v="801"/>
    <d v="2014-08-13T00:00:00"/>
    <s v="Same Day"/>
    <x v="179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4-118941"/>
    <x v="801"/>
    <d v="2014-08-13T00:00:00"/>
    <s v="Same Day"/>
    <x v="179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4-118941"/>
    <x v="801"/>
    <d v="2014-08-13T00:00:00"/>
    <s v="Same Day"/>
    <x v="179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2-169299"/>
    <x v="252"/>
    <d v="2012-08-26T00:00:00"/>
    <s v="First Class"/>
    <x v="157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4-154088"/>
    <x v="105"/>
    <d v="2014-11-18T00:00:00"/>
    <s v="Standard Class"/>
    <x v="44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3-155978"/>
    <x v="1147"/>
    <d v="2013-08-02T00:00:00"/>
    <s v="Same Day"/>
    <x v="131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3-155978"/>
    <x v="1147"/>
    <d v="2013-08-02T00:00:00"/>
    <s v="Same Day"/>
    <x v="131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3-108196"/>
    <x v="881"/>
    <d v="2013-12-03T00:00:00"/>
    <s v="Standard Class"/>
    <x v="473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3-108196"/>
    <x v="881"/>
    <d v="2013-12-03T00:00:00"/>
    <s v="Standard Class"/>
    <x v="473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3-108196"/>
    <x v="881"/>
    <d v="2013-12-03T00:00:00"/>
    <s v="Standard Class"/>
    <x v="473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3-152800"/>
    <x v="1172"/>
    <d v="2013-04-16T00:00:00"/>
    <s v="First Class"/>
    <x v="727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1-166961"/>
    <x v="422"/>
    <d v="2011-12-31T00:00:00"/>
    <s v="Standard Class"/>
    <x v="522"/>
    <s v="Cynthia Delaney"/>
    <s v="Home Office"/>
    <s v="United States"/>
    <s v="Moreno Valley"/>
    <s v="California"/>
    <n v="92553"/>
    <s v="West"/>
    <s v="OFF-AP-10001366"/>
    <s v="Office Supplies"/>
    <s v="Appliances"/>
    <s v="Staples"/>
    <n v="10.98"/>
    <n v="1"/>
    <n v="0"/>
    <n v="2.9646000000000008"/>
  </r>
  <r>
    <n v="7777"/>
    <s v="CA-2011-166961"/>
    <x v="422"/>
    <d v="2011-12-31T00:00:00"/>
    <s v="Standard Class"/>
    <x v="522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1-166961"/>
    <x v="422"/>
    <d v="2011-12-31T00:00:00"/>
    <s v="Standard Class"/>
    <x v="522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1-166961"/>
    <x v="422"/>
    <d v="2011-12-31T00:00:00"/>
    <s v="Standard Class"/>
    <x v="522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3-139381"/>
    <x v="724"/>
    <d v="2013-04-23T00:00:00"/>
    <s v="Standard Class"/>
    <x v="167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3-139381"/>
    <x v="724"/>
    <d v="2013-04-23T00:00:00"/>
    <s v="Standard Class"/>
    <x v="167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2-132136"/>
    <x v="936"/>
    <d v="2012-03-12T00:00:00"/>
    <s v="Standard Class"/>
    <x v="383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3-162236"/>
    <x v="254"/>
    <d v="2013-11-07T00:00:00"/>
    <s v="Second Class"/>
    <x v="4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3-162236"/>
    <x v="254"/>
    <d v="2013-11-07T00:00:00"/>
    <s v="Second Class"/>
    <x v="4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3-162236"/>
    <x v="254"/>
    <d v="2013-11-07T00:00:00"/>
    <s v="Second Class"/>
    <x v="4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1-111353"/>
    <x v="503"/>
    <d v="2011-12-06T00:00:00"/>
    <s v="Standard Class"/>
    <x v="171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3-117037"/>
    <x v="624"/>
    <d v="2013-05-21T00:00:00"/>
    <s v="First Class"/>
    <x v="560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3-117037"/>
    <x v="624"/>
    <d v="2013-05-21T00:00:00"/>
    <s v="First Class"/>
    <x v="560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3-117037"/>
    <x v="624"/>
    <d v="2013-05-21T00:00:00"/>
    <s v="First Class"/>
    <x v="560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3-117037"/>
    <x v="624"/>
    <d v="2013-05-21T00:00:00"/>
    <s v="First Class"/>
    <x v="560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4-160801"/>
    <x v="20"/>
    <d v="2014-09-20T00:00:00"/>
    <s v="Same Day"/>
    <x v="435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3-108364"/>
    <x v="1054"/>
    <d v="2013-12-25T00:00:00"/>
    <s v="Standard Class"/>
    <x v="771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4-169362"/>
    <x v="386"/>
    <d v="2014-10-16T00:00:00"/>
    <s v="First Class"/>
    <x v="133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2-127481"/>
    <x v="295"/>
    <d v="2012-12-15T00:00:00"/>
    <s v="Second Class"/>
    <x v="63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2-127481"/>
    <x v="295"/>
    <d v="2012-12-15T00:00:00"/>
    <s v="Second Class"/>
    <x v="63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2-112711"/>
    <x v="984"/>
    <d v="2012-07-18T00:00:00"/>
    <s v="Standard Class"/>
    <x v="248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2-145121"/>
    <x v="653"/>
    <d v="2012-10-06T00:00:00"/>
    <s v="Standard Class"/>
    <x v="172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4-166184"/>
    <x v="668"/>
    <d v="2014-03-28T00:00:00"/>
    <s v="First Class"/>
    <x v="403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4-166184"/>
    <x v="668"/>
    <d v="2014-03-28T00:00:00"/>
    <s v="First Class"/>
    <x v="403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4-166184"/>
    <x v="668"/>
    <d v="2014-03-28T00:00:00"/>
    <s v="First Class"/>
    <x v="403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4-157413"/>
    <x v="702"/>
    <d v="2014-06-07T00:00:00"/>
    <s v="Standard Class"/>
    <x v="768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1-143637"/>
    <x v="977"/>
    <d v="2011-03-29T00:00:00"/>
    <s v="Second Class"/>
    <x v="384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2-102260"/>
    <x v="357"/>
    <d v="2012-09-26T00:00:00"/>
    <s v="Standard Class"/>
    <x v="319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2-102260"/>
    <x v="357"/>
    <d v="2012-09-26T00:00:00"/>
    <s v="Standard Class"/>
    <x v="319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2-102260"/>
    <x v="357"/>
    <d v="2012-09-26T00:00:00"/>
    <s v="Standard Class"/>
    <x v="319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2-102260"/>
    <x v="357"/>
    <d v="2012-09-26T00:00:00"/>
    <s v="Standard Class"/>
    <x v="319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2-102260"/>
    <x v="357"/>
    <d v="2012-09-26T00:00:00"/>
    <s v="Standard Class"/>
    <x v="319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3-137295"/>
    <x v="1134"/>
    <d v="2013-01-13T00:00:00"/>
    <s v="Standard Class"/>
    <x v="745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3-137295"/>
    <x v="1134"/>
    <d v="2013-01-13T00:00:00"/>
    <s v="Standard Class"/>
    <x v="745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3-137295"/>
    <x v="1134"/>
    <d v="2013-01-13T00:00:00"/>
    <s v="Standard Class"/>
    <x v="745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3-134334"/>
    <x v="1173"/>
    <d v="2013-02-15T00:00:00"/>
    <s v="First Class"/>
    <x v="54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3-134334"/>
    <x v="1173"/>
    <d v="2013-02-15T00:00:00"/>
    <s v="First Class"/>
    <x v="54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3-134334"/>
    <x v="1173"/>
    <d v="2013-02-15T00:00:00"/>
    <s v="First Class"/>
    <x v="54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3-134334"/>
    <x v="1173"/>
    <d v="2013-02-15T00:00:00"/>
    <s v="First Class"/>
    <x v="54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4-109316"/>
    <x v="110"/>
    <d v="2014-06-11T00:00:00"/>
    <s v="First Class"/>
    <x v="67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4-109316"/>
    <x v="110"/>
    <d v="2014-06-11T00:00:00"/>
    <s v="First Class"/>
    <x v="67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3-138478"/>
    <x v="147"/>
    <d v="2013-10-27T00:00:00"/>
    <s v="Second Class"/>
    <x v="503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3-138478"/>
    <x v="147"/>
    <d v="2013-10-27T00:00:00"/>
    <s v="Second Class"/>
    <x v="503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3-138478"/>
    <x v="147"/>
    <d v="2013-10-27T00:00:00"/>
    <s v="Second Class"/>
    <x v="503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4-150469"/>
    <x v="795"/>
    <d v="2014-01-31T00:00:00"/>
    <s v="Standard Class"/>
    <x v="17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4-152436"/>
    <x v="166"/>
    <d v="2014-12-11T00:00:00"/>
    <s v="Second Class"/>
    <x v="194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3-169334"/>
    <x v="147"/>
    <d v="2013-10-25T00:00:00"/>
    <s v="Second Class"/>
    <x v="543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1-115413"/>
    <x v="86"/>
    <d v="2011-09-01T00:00:00"/>
    <s v="Standard Class"/>
    <x v="452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1-115413"/>
    <x v="86"/>
    <d v="2011-09-01T00:00:00"/>
    <s v="Standard Class"/>
    <x v="452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1-125150"/>
    <x v="1174"/>
    <d v="2011-05-23T00:00:00"/>
    <s v="Standard Class"/>
    <x v="463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2-127327"/>
    <x v="302"/>
    <d v="2012-02-07T00:00:00"/>
    <s v="Standard Class"/>
    <x v="463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4-117114"/>
    <x v="1108"/>
    <d v="2014-11-06T00:00:00"/>
    <s v="Standard Class"/>
    <x v="388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4-117114"/>
    <x v="1108"/>
    <d v="2014-11-06T00:00:00"/>
    <s v="Standard Class"/>
    <x v="388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2-137302"/>
    <x v="33"/>
    <d v="2012-05-01T00:00:00"/>
    <s v="Standard Class"/>
    <x v="308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2-137302"/>
    <x v="33"/>
    <d v="2012-05-01T00:00:00"/>
    <s v="Standard Class"/>
    <x v="308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2-137302"/>
    <x v="33"/>
    <d v="2012-05-01T00:00:00"/>
    <s v="Standard Class"/>
    <x v="308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2-137302"/>
    <x v="33"/>
    <d v="2012-05-01T00:00:00"/>
    <s v="Standard Class"/>
    <x v="308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3-112382"/>
    <x v="195"/>
    <d v="2013-05-14T00:00:00"/>
    <s v="Standard Class"/>
    <x v="469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x v="1175"/>
    <d v="2012-01-28T00:00:00"/>
    <s v="Standard Class"/>
    <x v="736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2-106257"/>
    <x v="657"/>
    <d v="2012-04-17T00:00:00"/>
    <s v="Second Class"/>
    <x v="686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2-106257"/>
    <x v="657"/>
    <d v="2012-04-17T00:00:00"/>
    <s v="Second Class"/>
    <x v="686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2-149083"/>
    <x v="12"/>
    <d v="2012-09-30T00:00:00"/>
    <s v="Standard Class"/>
    <x v="64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2-149083"/>
    <x v="12"/>
    <d v="2012-09-30T00:00:00"/>
    <s v="Standard Class"/>
    <x v="64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2-149083"/>
    <x v="12"/>
    <d v="2012-09-30T00:00:00"/>
    <s v="Standard Class"/>
    <x v="64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1-137869"/>
    <x v="1176"/>
    <d v="2011-04-02T00:00:00"/>
    <s v="Standard Class"/>
    <x v="610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1-137869"/>
    <x v="1176"/>
    <d v="2011-04-02T00:00:00"/>
    <s v="Standard Class"/>
    <x v="610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3-116603"/>
    <x v="19"/>
    <d v="2013-07-23T00:00:00"/>
    <s v="Standard Class"/>
    <x v="247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1-158470"/>
    <x v="987"/>
    <d v="2011-04-23T00:00:00"/>
    <s v="Second Class"/>
    <x v="369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1-158470"/>
    <x v="987"/>
    <d v="2011-04-23T00:00:00"/>
    <s v="Second Class"/>
    <x v="369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4-123834"/>
    <x v="246"/>
    <d v="2014-07-26T00:00:00"/>
    <s v="Standard Class"/>
    <x v="421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2-125976"/>
    <x v="874"/>
    <d v="2012-10-02T00:00:00"/>
    <s v="Standard Class"/>
    <x v="523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2-125976"/>
    <x v="874"/>
    <d v="2012-10-02T00:00:00"/>
    <s v="Standard Class"/>
    <x v="523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3-128706"/>
    <x v="535"/>
    <d v="2013-03-03T00:00:00"/>
    <s v="Standard Class"/>
    <x v="386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3-104311"/>
    <x v="440"/>
    <d v="2013-05-07T00:00:00"/>
    <s v="Standard Class"/>
    <x v="548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3-104311"/>
    <x v="440"/>
    <d v="2013-05-07T00:00:00"/>
    <s v="Standard Class"/>
    <x v="548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3-104311"/>
    <x v="440"/>
    <d v="2013-05-07T00:00:00"/>
    <s v="Standard Class"/>
    <x v="548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1-169649"/>
    <x v="337"/>
    <d v="2011-12-15T00:00:00"/>
    <s v="Standard Class"/>
    <x v="131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1-169649"/>
    <x v="337"/>
    <d v="2011-12-15T00:00:00"/>
    <s v="Standard Class"/>
    <x v="131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2-144890"/>
    <x v="707"/>
    <d v="2012-12-29T00:00:00"/>
    <s v="Standard Class"/>
    <x v="598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4-135587"/>
    <x v="226"/>
    <d v="2014-12-13T00:00:00"/>
    <s v="Standard Class"/>
    <x v="3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4-135587"/>
    <x v="226"/>
    <d v="2014-12-13T00:00:00"/>
    <s v="Standard Class"/>
    <x v="3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1-103429"/>
    <x v="992"/>
    <d v="2011-06-01T00:00:00"/>
    <s v="First Class"/>
    <x v="429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1-103429"/>
    <x v="992"/>
    <d v="2011-06-01T00:00:00"/>
    <s v="First Class"/>
    <x v="429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1-103429"/>
    <x v="992"/>
    <d v="2011-06-01T00:00:00"/>
    <s v="First Class"/>
    <x v="429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1-103429"/>
    <x v="992"/>
    <d v="2011-06-01T00:00:00"/>
    <s v="First Class"/>
    <x v="429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4-152261"/>
    <x v="580"/>
    <d v="2014-03-07T00:00:00"/>
    <s v="Standard Class"/>
    <x v="35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2-142993"/>
    <x v="88"/>
    <d v="2012-10-17T00:00:00"/>
    <s v="Standard Class"/>
    <x v="567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2-142993"/>
    <x v="88"/>
    <d v="2012-10-17T00:00:00"/>
    <s v="Standard Class"/>
    <x v="567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2-143364"/>
    <x v="1177"/>
    <d v="2012-07-19T00:00:00"/>
    <s v="Second Class"/>
    <x v="592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2-143364"/>
    <x v="1177"/>
    <d v="2012-07-19T00:00:00"/>
    <s v="Second Class"/>
    <x v="592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2-143364"/>
    <x v="1177"/>
    <d v="2012-07-19T00:00:00"/>
    <s v="Second Class"/>
    <x v="592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2-143364"/>
    <x v="1177"/>
    <d v="2012-07-19T00:00:00"/>
    <s v="Second Class"/>
    <x v="592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1-100972"/>
    <x v="84"/>
    <d v="2011-11-24T00:00:00"/>
    <s v="Second Class"/>
    <x v="748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3-136994"/>
    <x v="1022"/>
    <d v="2013-06-03T00:00:00"/>
    <s v="Standard Class"/>
    <x v="201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4-166233"/>
    <x v="445"/>
    <d v="2014-07-10T00:00:00"/>
    <s v="Standard Class"/>
    <x v="657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4-122112"/>
    <x v="145"/>
    <d v="2014-09-30T00:00:00"/>
    <s v="Standard Class"/>
    <x v="662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3-101672"/>
    <x v="339"/>
    <d v="2013-10-08T00:00:00"/>
    <s v="Standard Class"/>
    <x v="626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3-101672"/>
    <x v="339"/>
    <d v="2013-10-08T00:00:00"/>
    <s v="Standard Class"/>
    <x v="626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3-101672"/>
    <x v="339"/>
    <d v="2013-10-08T00:00:00"/>
    <s v="Standard Class"/>
    <x v="626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3-101672"/>
    <x v="339"/>
    <d v="2013-10-08T00:00:00"/>
    <s v="Standard Class"/>
    <x v="626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4-168403"/>
    <x v="428"/>
    <d v="2014-09-16T00:00:00"/>
    <s v="Standard Class"/>
    <x v="460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4-168403"/>
    <x v="428"/>
    <d v="2014-09-16T00:00:00"/>
    <s v="Standard Class"/>
    <x v="460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2-148705"/>
    <x v="899"/>
    <d v="2012-03-18T00:00:00"/>
    <s v="Standard Class"/>
    <x v="432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3-160241"/>
    <x v="896"/>
    <d v="2013-12-05T00:00:00"/>
    <s v="Second Class"/>
    <x v="66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3-155747"/>
    <x v="403"/>
    <d v="2013-06-22T00:00:00"/>
    <s v="Standard Class"/>
    <x v="40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4-118017"/>
    <x v="734"/>
    <d v="2014-12-07T00:00:00"/>
    <s v="Second Class"/>
    <x v="48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4-118017"/>
    <x v="734"/>
    <d v="2014-12-07T00:00:00"/>
    <s v="Second Class"/>
    <x v="48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4-118017"/>
    <x v="734"/>
    <d v="2014-12-07T00:00:00"/>
    <s v="Second Class"/>
    <x v="48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4-118017"/>
    <x v="734"/>
    <d v="2014-12-07T00:00:00"/>
    <s v="Second Class"/>
    <x v="48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4-118017"/>
    <x v="734"/>
    <d v="2014-12-07T00:00:00"/>
    <s v="Second Class"/>
    <x v="48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4-118017"/>
    <x v="734"/>
    <d v="2014-12-07T00:00:00"/>
    <s v="Second Class"/>
    <x v="48"/>
    <s v="Lena Cacioppo"/>
    <s v="Consumer"/>
    <s v="United States"/>
    <s v="Thornton"/>
    <s v="Colorado"/>
    <n v="80229"/>
    <s v="West"/>
    <s v="FUR-FU-10004351"/>
    <s v="Furniture"/>
    <s v="Furnishings"/>
    <s v="Staples"/>
    <n v="23.376000000000001"/>
    <n v="3"/>
    <n v="0.2"/>
    <n v="7.0128000000000013"/>
  </r>
  <r>
    <n v="7887"/>
    <s v="CA-2014-118017"/>
    <x v="734"/>
    <d v="2014-12-07T00:00:00"/>
    <s v="Second Class"/>
    <x v="48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4-118017"/>
    <x v="734"/>
    <d v="2014-12-07T00:00:00"/>
    <s v="Second Class"/>
    <x v="48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3-113117"/>
    <x v="765"/>
    <d v="2013-08-23T00:00:00"/>
    <s v="Standard Class"/>
    <x v="187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3-148684"/>
    <x v="591"/>
    <d v="2013-12-30T00:00:00"/>
    <s v="Standard Class"/>
    <x v="772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3-148684"/>
    <x v="591"/>
    <d v="2013-12-30T00:00:00"/>
    <s v="Standard Class"/>
    <x v="772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3-148684"/>
    <x v="591"/>
    <d v="2013-12-30T00:00:00"/>
    <s v="Standard Class"/>
    <x v="772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3-148684"/>
    <x v="591"/>
    <d v="2013-12-30T00:00:00"/>
    <s v="Standard Class"/>
    <x v="772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4-125367"/>
    <x v="283"/>
    <d v="2014-07-31T00:00:00"/>
    <s v="Standard Class"/>
    <x v="134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4-124744"/>
    <x v="548"/>
    <d v="2014-06-26T00:00:00"/>
    <s v="Standard Class"/>
    <x v="258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4-124744"/>
    <x v="548"/>
    <d v="2014-06-26T00:00:00"/>
    <s v="Standard Class"/>
    <x v="258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4-124744"/>
    <x v="548"/>
    <d v="2014-06-26T00:00:00"/>
    <s v="Standard Class"/>
    <x v="258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4-128363"/>
    <x v="802"/>
    <d v="2014-08-19T00:00:00"/>
    <s v="Standard Class"/>
    <x v="419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4-128363"/>
    <x v="802"/>
    <d v="2014-08-19T00:00:00"/>
    <s v="Standard Class"/>
    <x v="419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4-128363"/>
    <x v="802"/>
    <d v="2014-08-19T00:00:00"/>
    <s v="Standard Class"/>
    <x v="419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4-128363"/>
    <x v="802"/>
    <d v="2014-08-19T00:00:00"/>
    <s v="Standard Class"/>
    <x v="419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4-128363"/>
    <x v="802"/>
    <d v="2014-08-19T00:00:00"/>
    <s v="Standard Class"/>
    <x v="419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4-128363"/>
    <x v="802"/>
    <d v="2014-08-19T00:00:00"/>
    <s v="Standard Class"/>
    <x v="419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4-128363"/>
    <x v="802"/>
    <d v="2014-08-19T00:00:00"/>
    <s v="Standard Class"/>
    <x v="419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2-126669"/>
    <x v="209"/>
    <d v="2012-11-13T00:00:00"/>
    <s v="Standard Class"/>
    <x v="770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2-118766"/>
    <x v="52"/>
    <d v="2012-10-22T00:00:00"/>
    <s v="Standard Class"/>
    <x v="60"/>
    <s v="Lindsay Shagiari"/>
    <s v="Home Office"/>
    <s v="United States"/>
    <s v="Dallas"/>
    <s v="Texas"/>
    <n v="75217"/>
    <s v="Central"/>
    <s v="OFF-EN-10001415"/>
    <s v="Office Supplies"/>
    <s v="Envelopes"/>
    <s v="Staples"/>
    <n v="4.4640000000000004"/>
    <n v="1"/>
    <n v="0.2"/>
    <n v="1.6739999999999999"/>
  </r>
  <r>
    <n v="7907"/>
    <s v="US-2012-118766"/>
    <x v="52"/>
    <d v="2012-10-22T00:00:00"/>
    <s v="Standard Class"/>
    <x v="60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3-112585"/>
    <x v="679"/>
    <d v="2013-08-03T00:00:00"/>
    <s v="First Class"/>
    <x v="338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3-149762"/>
    <x v="275"/>
    <d v="2013-12-08T00:00:00"/>
    <s v="Standard Class"/>
    <x v="742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3-149762"/>
    <x v="275"/>
    <d v="2013-12-08T00:00:00"/>
    <s v="Standard Class"/>
    <x v="742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3-149762"/>
    <x v="275"/>
    <d v="2013-12-08T00:00:00"/>
    <s v="Standard Class"/>
    <x v="742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3-149762"/>
    <x v="275"/>
    <d v="2013-12-08T00:00:00"/>
    <s v="Standard Class"/>
    <x v="742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3-167605"/>
    <x v="236"/>
    <d v="2013-05-01T00:00:00"/>
    <s v="Second Class"/>
    <x v="262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4-105697"/>
    <x v="326"/>
    <d v="2014-08-28T00:00:00"/>
    <s v="First Class"/>
    <x v="55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4-165323"/>
    <x v="46"/>
    <d v="2014-06-22T00:00:00"/>
    <s v="Standard Class"/>
    <x v="256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4-165323"/>
    <x v="46"/>
    <d v="2014-06-22T00:00:00"/>
    <s v="Standard Class"/>
    <x v="256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2-110891"/>
    <x v="312"/>
    <d v="2012-11-24T00:00:00"/>
    <s v="Standard Class"/>
    <x v="28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4-100783"/>
    <x v="507"/>
    <d v="2014-09-09T00:00:00"/>
    <s v="Second Class"/>
    <x v="451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2-152513"/>
    <x v="433"/>
    <d v="2012-07-08T00:00:00"/>
    <s v="Second Class"/>
    <x v="65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4-139822"/>
    <x v="175"/>
    <d v="2014-09-22T00:00:00"/>
    <s v="Standard Class"/>
    <x v="656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4-139822"/>
    <x v="175"/>
    <d v="2014-09-22T00:00:00"/>
    <s v="Standard Class"/>
    <x v="656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4-107713"/>
    <x v="677"/>
    <d v="2014-03-18T00:00:00"/>
    <s v="Standard Class"/>
    <x v="677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4-134096"/>
    <x v="241"/>
    <d v="2014-09-30T00:00:00"/>
    <s v="Standard Class"/>
    <x v="452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4-134096"/>
    <x v="241"/>
    <d v="2014-09-30T00:00:00"/>
    <s v="Standard Class"/>
    <x v="452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3-125843"/>
    <x v="572"/>
    <d v="2013-08-17T00:00:00"/>
    <s v="First Class"/>
    <x v="167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3-125843"/>
    <x v="572"/>
    <d v="2013-08-17T00:00:00"/>
    <s v="First Class"/>
    <x v="167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4-120404"/>
    <x v="225"/>
    <d v="2014-11-25T00:00:00"/>
    <s v="Second Class"/>
    <x v="542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4-120404"/>
    <x v="225"/>
    <d v="2014-11-25T00:00:00"/>
    <s v="Second Class"/>
    <x v="542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4-120404"/>
    <x v="225"/>
    <d v="2014-11-25T00:00:00"/>
    <s v="Second Class"/>
    <x v="542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4-167549"/>
    <x v="800"/>
    <d v="2014-07-28T00:00:00"/>
    <s v="First Class"/>
    <x v="773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3-120082"/>
    <x v="869"/>
    <d v="2013-03-28T00:00:00"/>
    <s v="Second Class"/>
    <x v="460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3-168095"/>
    <x v="692"/>
    <d v="2013-07-21T00:00:00"/>
    <s v="Standard Class"/>
    <x v="466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3-168095"/>
    <x v="692"/>
    <d v="2013-07-21T00:00:00"/>
    <s v="Standard Class"/>
    <x v="466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4-166093"/>
    <x v="629"/>
    <d v="2014-08-25T00:00:00"/>
    <s v="Standard Class"/>
    <x v="459"/>
    <s v="Rick Wilson"/>
    <s v="Corporate"/>
    <s v="United States"/>
    <s v="Brentwood"/>
    <s v="California"/>
    <n v="94513"/>
    <s v="West"/>
    <s v="OFF-EN-10003134"/>
    <s v="Office Supplies"/>
    <s v="Envelopes"/>
    <s v="Staples"/>
    <n v="23.36"/>
    <n v="2"/>
    <n v="0"/>
    <n v="11.68"/>
  </r>
  <r>
    <n v="7935"/>
    <s v="CA-2014-166093"/>
    <x v="629"/>
    <d v="2014-08-25T00:00:00"/>
    <s v="Standard Class"/>
    <x v="459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4-166093"/>
    <x v="629"/>
    <d v="2014-08-25T00:00:00"/>
    <s v="Standard Class"/>
    <x v="459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4-166093"/>
    <x v="629"/>
    <d v="2014-08-25T00:00:00"/>
    <s v="Standard Class"/>
    <x v="459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4-166093"/>
    <x v="629"/>
    <d v="2014-08-25T00:00:00"/>
    <s v="Standard Class"/>
    <x v="459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4-166093"/>
    <x v="629"/>
    <d v="2014-08-25T00:00:00"/>
    <s v="Standard Class"/>
    <x v="459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4-166093"/>
    <x v="629"/>
    <d v="2014-08-25T00:00:00"/>
    <s v="Standard Class"/>
    <x v="459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3-146325"/>
    <x v="882"/>
    <d v="2013-12-18T00:00:00"/>
    <s v="First Class"/>
    <x v="103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3-146325"/>
    <x v="882"/>
    <d v="2013-12-18T00:00:00"/>
    <s v="First Class"/>
    <x v="103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4-134194"/>
    <x v="53"/>
    <d v="2015-01-02T00:00:00"/>
    <s v="Standard Class"/>
    <x v="31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4-134194"/>
    <x v="53"/>
    <d v="2015-01-02T00:00:00"/>
    <s v="Standard Class"/>
    <x v="315"/>
    <s v="Guy Armstrong"/>
    <s v="Consumer"/>
    <s v="United States"/>
    <s v="Dallas"/>
    <s v="Texas"/>
    <n v="75081"/>
    <s v="Central"/>
    <s v="OFF-SU-10000946"/>
    <s v="Office Supplies"/>
    <s v="Supplies"/>
    <s v="Staples"/>
    <n v="44.688000000000002"/>
    <n v="7"/>
    <n v="0.2"/>
    <n v="5.0273999999999965"/>
  </r>
  <r>
    <n v="7945"/>
    <s v="CA-2014-134194"/>
    <x v="53"/>
    <d v="2015-01-02T00:00:00"/>
    <s v="Standard Class"/>
    <x v="31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4-134194"/>
    <x v="53"/>
    <d v="2015-01-02T00:00:00"/>
    <s v="Standard Class"/>
    <x v="31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4-134194"/>
    <x v="53"/>
    <d v="2015-01-02T00:00:00"/>
    <s v="Standard Class"/>
    <x v="31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1-131009"/>
    <x v="72"/>
    <d v="2011-03-05T00:00:00"/>
    <s v="Standard Class"/>
    <x v="618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1-131009"/>
    <x v="72"/>
    <d v="2011-03-05T00:00:00"/>
    <s v="Standard Class"/>
    <x v="618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1-131009"/>
    <x v="72"/>
    <d v="2011-03-05T00:00:00"/>
    <s v="Standard Class"/>
    <x v="618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1-131009"/>
    <x v="72"/>
    <d v="2011-03-05T00:00:00"/>
    <s v="Standard Class"/>
    <x v="618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2-145814"/>
    <x v="902"/>
    <d v="2012-11-24T00:00:00"/>
    <s v="Standard Class"/>
    <x v="44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2-145814"/>
    <x v="902"/>
    <d v="2012-11-24T00:00:00"/>
    <s v="Standard Class"/>
    <x v="44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1-138359"/>
    <x v="470"/>
    <d v="2011-04-06T00:00:00"/>
    <s v="Standard Class"/>
    <x v="542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1-138359"/>
    <x v="470"/>
    <d v="2011-04-06T00:00:00"/>
    <s v="Standard Class"/>
    <x v="542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4-131807"/>
    <x v="361"/>
    <d v="2014-10-11T00:00:00"/>
    <s v="Standard Class"/>
    <x v="55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4-131807"/>
    <x v="361"/>
    <d v="2014-10-11T00:00:00"/>
    <s v="Standard Class"/>
    <x v="55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4-131807"/>
    <x v="361"/>
    <d v="2014-10-11T00:00:00"/>
    <s v="Standard Class"/>
    <x v="55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4-131807"/>
    <x v="361"/>
    <d v="2014-10-11T00:00:00"/>
    <s v="Standard Class"/>
    <x v="55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4-131807"/>
    <x v="361"/>
    <d v="2014-10-11T00:00:00"/>
    <s v="Standard Class"/>
    <x v="55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4-131807"/>
    <x v="361"/>
    <d v="2014-10-11T00:00:00"/>
    <s v="Standard Class"/>
    <x v="55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4-104864"/>
    <x v="551"/>
    <d v="2014-11-24T00:00:00"/>
    <s v="Second Class"/>
    <x v="40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4-104864"/>
    <x v="551"/>
    <d v="2014-11-24T00:00:00"/>
    <s v="Second Class"/>
    <x v="40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4-104864"/>
    <x v="551"/>
    <d v="2014-11-24T00:00:00"/>
    <s v="Second Class"/>
    <x v="40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4-104864"/>
    <x v="551"/>
    <d v="2014-11-24T00:00:00"/>
    <s v="Second Class"/>
    <x v="40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4-104864"/>
    <x v="551"/>
    <d v="2014-11-24T00:00:00"/>
    <s v="Second Class"/>
    <x v="40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2-138219"/>
    <x v="391"/>
    <d v="2012-03-30T00:00:00"/>
    <s v="Standard Class"/>
    <x v="162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3-157707"/>
    <x v="1155"/>
    <d v="2013-10-13T00:00:00"/>
    <s v="First Class"/>
    <x v="566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3-157707"/>
    <x v="1155"/>
    <d v="2013-10-13T00:00:00"/>
    <s v="First Class"/>
    <x v="566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3-157707"/>
    <x v="1155"/>
    <d v="2013-10-13T00:00:00"/>
    <s v="First Class"/>
    <x v="566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2-126753"/>
    <x v="748"/>
    <d v="2012-08-20T00:00:00"/>
    <s v="Standard Class"/>
    <x v="133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2-126753"/>
    <x v="748"/>
    <d v="2012-08-20T00:00:00"/>
    <s v="Standard Class"/>
    <x v="133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2-126753"/>
    <x v="748"/>
    <d v="2012-08-20T00:00:00"/>
    <s v="Standard Class"/>
    <x v="133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2-126753"/>
    <x v="748"/>
    <d v="2012-08-20T00:00:00"/>
    <s v="Standard Class"/>
    <x v="133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2-126753"/>
    <x v="748"/>
    <d v="2012-08-20T00:00:00"/>
    <s v="Standard Class"/>
    <x v="133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2-126753"/>
    <x v="748"/>
    <d v="2012-08-20T00:00:00"/>
    <s v="Standard Class"/>
    <x v="133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2-126753"/>
    <x v="748"/>
    <d v="2012-08-20T00:00:00"/>
    <s v="Standard Class"/>
    <x v="133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1-166051"/>
    <x v="1178"/>
    <d v="2011-06-05T00:00:00"/>
    <s v="Standard Class"/>
    <x v="600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1-166051"/>
    <x v="1178"/>
    <d v="2011-06-05T00:00:00"/>
    <s v="Standard Class"/>
    <x v="600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2-113040"/>
    <x v="375"/>
    <d v="2012-08-31T00:00:00"/>
    <s v="Standard Class"/>
    <x v="385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1-103800"/>
    <x v="1179"/>
    <d v="2011-01-08T00:00:00"/>
    <s v="Standard Class"/>
    <x v="24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1-113383"/>
    <x v="1076"/>
    <d v="2011-09-13T00:00:00"/>
    <s v="First Class"/>
    <x v="11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1-113383"/>
    <x v="1076"/>
    <d v="2011-09-13T00:00:00"/>
    <s v="First Class"/>
    <x v="11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4-152499"/>
    <x v="203"/>
    <d v="2014-01-26T00:00:00"/>
    <s v="Second Class"/>
    <x v="553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4-152499"/>
    <x v="203"/>
    <d v="2014-01-26T00:00:00"/>
    <s v="Second Class"/>
    <x v="553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3-151498"/>
    <x v="438"/>
    <d v="2013-04-25T00:00:00"/>
    <s v="First Class"/>
    <x v="35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3-137939"/>
    <x v="1180"/>
    <d v="2013-07-24T00:00:00"/>
    <s v="Second Class"/>
    <x v="307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3-117793"/>
    <x v="828"/>
    <d v="2013-08-30T00:00:00"/>
    <s v="Standard Class"/>
    <x v="15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3-117793"/>
    <x v="828"/>
    <d v="2013-08-30T00:00:00"/>
    <s v="Standard Class"/>
    <x v="15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3-117793"/>
    <x v="828"/>
    <d v="2013-08-30T00:00:00"/>
    <s v="Standard Class"/>
    <x v="15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3-117793"/>
    <x v="828"/>
    <d v="2013-08-30T00:00:00"/>
    <s v="Standard Class"/>
    <x v="15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3-133872"/>
    <x v="403"/>
    <d v="2013-06-18T00:00:00"/>
    <s v="First Class"/>
    <x v="718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3-133872"/>
    <x v="403"/>
    <d v="2013-06-18T00:00:00"/>
    <s v="First Class"/>
    <x v="718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2-165743"/>
    <x v="312"/>
    <d v="2012-11-23T00:00:00"/>
    <s v="Second Class"/>
    <x v="514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2-165743"/>
    <x v="312"/>
    <d v="2012-11-23T00:00:00"/>
    <s v="Second Class"/>
    <x v="514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2-165743"/>
    <x v="312"/>
    <d v="2012-11-23T00:00:00"/>
    <s v="Second Class"/>
    <x v="514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4-105998"/>
    <x v="132"/>
    <d v="2014-11-06T00:00:00"/>
    <s v="First Class"/>
    <x v="615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4-105998"/>
    <x v="132"/>
    <d v="2014-11-06T00:00:00"/>
    <s v="First Class"/>
    <x v="615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1-148194"/>
    <x v="417"/>
    <d v="2011-05-07T00:00:00"/>
    <s v="First Class"/>
    <x v="740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1-148194"/>
    <x v="417"/>
    <d v="2011-05-07T00:00:00"/>
    <s v="First Class"/>
    <x v="740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2-151407"/>
    <x v="627"/>
    <d v="2012-11-12T00:00:00"/>
    <s v="Standard Class"/>
    <x v="361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2-110870"/>
    <x v="295"/>
    <d v="2012-12-15T00:00:00"/>
    <s v="First Class"/>
    <x v="3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2-110870"/>
    <x v="295"/>
    <d v="2012-12-15T00:00:00"/>
    <s v="First Class"/>
    <x v="30"/>
    <s v="Karen Daniels"/>
    <s v="Consumer"/>
    <s v="United States"/>
    <s v="Los Angeles"/>
    <s v="California"/>
    <n v="90032"/>
    <s v="West"/>
    <s v="OFF-SU-10001225"/>
    <s v="Office Supplies"/>
    <s v="Supplies"/>
    <s v="Staples"/>
    <n v="25.76"/>
    <n v="7"/>
    <n v="0"/>
    <n v="0.51519999999999921"/>
  </r>
  <r>
    <n v="8004"/>
    <s v="CA-2011-143210"/>
    <x v="588"/>
    <d v="2011-12-03T00:00:00"/>
    <s v="First Class"/>
    <x v="731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1-143210"/>
    <x v="588"/>
    <d v="2011-12-03T00:00:00"/>
    <s v="First Class"/>
    <x v="731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1-143210"/>
    <x v="588"/>
    <d v="2011-12-03T00:00:00"/>
    <s v="First Class"/>
    <x v="731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3-139808"/>
    <x v="877"/>
    <d v="2013-10-12T00:00:00"/>
    <s v="Standard Class"/>
    <x v="498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2-110863"/>
    <x v="972"/>
    <d v="2012-11-24T00:00:00"/>
    <s v="Standard Class"/>
    <x v="731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2-110863"/>
    <x v="972"/>
    <d v="2012-11-24T00:00:00"/>
    <s v="Standard Class"/>
    <x v="731"/>
    <s v="Anna Andreadi"/>
    <s v="Consumer"/>
    <s v="United States"/>
    <s v="Oklahoma City"/>
    <s v="Oklahoma"/>
    <n v="73120"/>
    <s v="Central"/>
    <s v="OFF-PA-10000474"/>
    <s v="Office Supplies"/>
    <s v="Paper"/>
    <s v="Staples"/>
    <n v="106.32"/>
    <n v="3"/>
    <n v="0"/>
    <n v="49.970399999999991"/>
  </r>
  <r>
    <n v="8010"/>
    <s v="CA-2012-110863"/>
    <x v="972"/>
    <d v="2012-11-24T00:00:00"/>
    <s v="Standard Class"/>
    <x v="731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1-127859"/>
    <x v="461"/>
    <d v="2011-03-20T00:00:00"/>
    <s v="Second Class"/>
    <x v="42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2-136427"/>
    <x v="782"/>
    <d v="2012-06-23T00:00:00"/>
    <s v="First Class"/>
    <x v="594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4-120138"/>
    <x v="1126"/>
    <d v="2014-05-26T00:00:00"/>
    <s v="Same Day"/>
    <x v="577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4-120138"/>
    <x v="1126"/>
    <d v="2014-05-26T00:00:00"/>
    <s v="Same Day"/>
    <x v="577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4-120138"/>
    <x v="1126"/>
    <d v="2014-05-26T00:00:00"/>
    <s v="Same Day"/>
    <x v="577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4-120138"/>
    <x v="1126"/>
    <d v="2014-05-26T00:00:00"/>
    <s v="Same Day"/>
    <x v="577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1-131870"/>
    <x v="340"/>
    <d v="2011-09-11T00:00:00"/>
    <s v="First Class"/>
    <x v="376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1-131870"/>
    <x v="340"/>
    <d v="2011-09-11T00:00:00"/>
    <s v="First Class"/>
    <x v="376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4-114804"/>
    <x v="161"/>
    <d v="2014-10-20T00:00:00"/>
    <s v="Second Class"/>
    <x v="292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4-167227"/>
    <x v="808"/>
    <d v="2014-11-06T00:00:00"/>
    <s v="First Class"/>
    <x v="73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4-167227"/>
    <x v="808"/>
    <d v="2014-11-06T00:00:00"/>
    <s v="First Class"/>
    <x v="73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1-129189"/>
    <x v="609"/>
    <d v="2011-07-25T00:00:00"/>
    <s v="Standard Class"/>
    <x v="447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1-129189"/>
    <x v="609"/>
    <d v="2011-07-25T00:00:00"/>
    <s v="Standard Class"/>
    <x v="447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1-129189"/>
    <x v="609"/>
    <d v="2011-07-25T00:00:00"/>
    <s v="Standard Class"/>
    <x v="447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1-129189"/>
    <x v="609"/>
    <d v="2011-07-25T00:00:00"/>
    <s v="Standard Class"/>
    <x v="447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2-132465"/>
    <x v="861"/>
    <d v="2012-09-15T00:00:00"/>
    <s v="Second Class"/>
    <x v="760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2-132465"/>
    <x v="861"/>
    <d v="2012-09-15T00:00:00"/>
    <s v="Second Class"/>
    <x v="760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2-132465"/>
    <x v="861"/>
    <d v="2012-09-15T00:00:00"/>
    <s v="Second Class"/>
    <x v="760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2-132465"/>
    <x v="861"/>
    <d v="2012-09-15T00:00:00"/>
    <s v="Second Class"/>
    <x v="760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3-166373"/>
    <x v="147"/>
    <d v="2013-10-26T00:00:00"/>
    <s v="Standard Class"/>
    <x v="53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3-158806"/>
    <x v="676"/>
    <d v="2013-01-11T00:00:00"/>
    <s v="Standard Class"/>
    <x v="392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3-158806"/>
    <x v="676"/>
    <d v="2013-01-11T00:00:00"/>
    <s v="Standard Class"/>
    <x v="392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2-119690"/>
    <x v="608"/>
    <d v="2012-06-28T00:00:00"/>
    <s v="First Class"/>
    <x v="597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2-119690"/>
    <x v="608"/>
    <d v="2012-06-28T00:00:00"/>
    <s v="First Class"/>
    <x v="597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2-119690"/>
    <x v="608"/>
    <d v="2012-06-28T00:00:00"/>
    <s v="First Class"/>
    <x v="597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2-119690"/>
    <x v="608"/>
    <d v="2012-06-28T00:00:00"/>
    <s v="First Class"/>
    <x v="597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2-153738"/>
    <x v="1181"/>
    <d v="2012-09-22T00:00:00"/>
    <s v="First Class"/>
    <x v="8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4-169012"/>
    <x v="815"/>
    <d v="2014-07-15T00:00:00"/>
    <s v="Standard Class"/>
    <x v="667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4-109393"/>
    <x v="160"/>
    <d v="2014-07-03T00:00:00"/>
    <s v="Second Class"/>
    <x v="547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4-121489"/>
    <x v="170"/>
    <d v="2014-08-26T00:00:00"/>
    <s v="Second Class"/>
    <x v="698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4-121489"/>
    <x v="170"/>
    <d v="2014-08-26T00:00:00"/>
    <s v="Second Class"/>
    <x v="698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4-121489"/>
    <x v="170"/>
    <d v="2014-08-26T00:00:00"/>
    <s v="Second Class"/>
    <x v="698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4-133081"/>
    <x v="825"/>
    <d v="2014-03-16T00:00:00"/>
    <s v="Standard Class"/>
    <x v="391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4-133081"/>
    <x v="825"/>
    <d v="2014-03-16T00:00:00"/>
    <s v="Standard Class"/>
    <x v="391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4-165008"/>
    <x v="175"/>
    <d v="2014-09-18T00:00:00"/>
    <s v="Second Class"/>
    <x v="770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3-145611"/>
    <x v="873"/>
    <d v="2013-09-25T00:00:00"/>
    <s v="Standard Class"/>
    <x v="456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3-113600"/>
    <x v="272"/>
    <d v="2013-12-18T00:00:00"/>
    <s v="Second Class"/>
    <x v="129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4-130834"/>
    <x v="132"/>
    <d v="2014-11-07T00:00:00"/>
    <s v="Second Class"/>
    <x v="594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3-168543"/>
    <x v="894"/>
    <d v="2013-07-08T00:00:00"/>
    <s v="Standard Class"/>
    <x v="158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1-144974"/>
    <x v="467"/>
    <d v="2011-09-30T00:00:00"/>
    <s v="Standard Class"/>
    <x v="782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1-144974"/>
    <x v="467"/>
    <d v="2011-09-30T00:00:00"/>
    <s v="Standard Class"/>
    <x v="782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1-144974"/>
    <x v="467"/>
    <d v="2011-09-30T00:00:00"/>
    <s v="Standard Class"/>
    <x v="782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1-109904"/>
    <x v="686"/>
    <d v="2011-07-17T00:00:00"/>
    <s v="Second Class"/>
    <x v="541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4-152205"/>
    <x v="394"/>
    <d v="2014-10-06T00:00:00"/>
    <s v="Standard Class"/>
    <x v="24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2-121188"/>
    <x v="834"/>
    <d v="2012-09-04T00:00:00"/>
    <s v="Standard Class"/>
    <x v="90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2-121188"/>
    <x v="834"/>
    <d v="2012-09-04T00:00:00"/>
    <s v="Standard Class"/>
    <x v="90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2-121188"/>
    <x v="834"/>
    <d v="2012-09-04T00:00:00"/>
    <s v="Standard Class"/>
    <x v="90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2-121188"/>
    <x v="834"/>
    <d v="2012-09-04T00:00:00"/>
    <s v="Standard Class"/>
    <x v="90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2-121188"/>
    <x v="834"/>
    <d v="2012-09-04T00:00:00"/>
    <s v="Standard Class"/>
    <x v="90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2-121188"/>
    <x v="834"/>
    <d v="2012-09-04T00:00:00"/>
    <s v="Standard Class"/>
    <x v="90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2-156013"/>
    <x v="1181"/>
    <d v="2012-09-26T00:00:00"/>
    <s v="Standard Class"/>
    <x v="568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2-156013"/>
    <x v="1181"/>
    <d v="2012-09-26T00:00:00"/>
    <s v="Standard Class"/>
    <x v="568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3-132997"/>
    <x v="77"/>
    <d v="2013-11-10T00:00:00"/>
    <s v="First Class"/>
    <x v="560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3-132997"/>
    <x v="77"/>
    <d v="2013-11-10T00:00:00"/>
    <s v="First Class"/>
    <x v="560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3-132997"/>
    <x v="77"/>
    <d v="2013-11-10T00:00:00"/>
    <s v="First Class"/>
    <x v="560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3-132997"/>
    <x v="77"/>
    <d v="2013-11-10T00:00:00"/>
    <s v="First Class"/>
    <x v="560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3-132997"/>
    <x v="77"/>
    <d v="2013-11-10T00:00:00"/>
    <s v="First Class"/>
    <x v="560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2-160563"/>
    <x v="1182"/>
    <d v="2012-10-24T00:00:00"/>
    <s v="Standard Class"/>
    <x v="374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2-160563"/>
    <x v="1182"/>
    <d v="2012-10-24T00:00:00"/>
    <s v="Standard Class"/>
    <x v="374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4-151750"/>
    <x v="314"/>
    <d v="2014-01-06T00:00:00"/>
    <s v="Standard Class"/>
    <x v="49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4-151750"/>
    <x v="314"/>
    <d v="2014-01-06T00:00:00"/>
    <s v="Standard Class"/>
    <x v="49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4-151750"/>
    <x v="314"/>
    <d v="2014-01-06T00:00:00"/>
    <s v="Standard Class"/>
    <x v="49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4-151750"/>
    <x v="314"/>
    <d v="2014-01-06T00:00:00"/>
    <s v="Standard Class"/>
    <x v="49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4-151750"/>
    <x v="314"/>
    <d v="2014-01-06T00:00:00"/>
    <s v="Standard Class"/>
    <x v="49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4-151750"/>
    <x v="314"/>
    <d v="2014-01-06T00:00:00"/>
    <s v="Standard Class"/>
    <x v="49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4-151750"/>
    <x v="314"/>
    <d v="2014-01-06T00:00:00"/>
    <s v="Standard Class"/>
    <x v="49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2-106187"/>
    <x v="537"/>
    <d v="2012-06-29T00:00:00"/>
    <s v="Standard Class"/>
    <x v="57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2-106187"/>
    <x v="537"/>
    <d v="2012-06-29T00:00:00"/>
    <s v="Standard Class"/>
    <x v="57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2-106187"/>
    <x v="537"/>
    <d v="2012-06-29T00:00:00"/>
    <s v="Standard Class"/>
    <x v="57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3-164945"/>
    <x v="441"/>
    <d v="2013-11-28T00:00:00"/>
    <s v="Standard Class"/>
    <x v="402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2-150714"/>
    <x v="662"/>
    <d v="2012-11-01T00:00:00"/>
    <s v="Standard Class"/>
    <x v="12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2-150714"/>
    <x v="662"/>
    <d v="2012-11-01T00:00:00"/>
    <s v="Standard Class"/>
    <x v="12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2-150714"/>
    <x v="662"/>
    <d v="2012-11-01T00:00:00"/>
    <s v="Standard Class"/>
    <x v="12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2-150714"/>
    <x v="662"/>
    <d v="2012-11-01T00:00:00"/>
    <s v="Standard Class"/>
    <x v="12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2-150714"/>
    <x v="662"/>
    <d v="2012-11-01T00:00:00"/>
    <s v="Standard Class"/>
    <x v="12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3-105753"/>
    <x v="201"/>
    <d v="2013-10-27T00:00:00"/>
    <s v="Standard Class"/>
    <x v="784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4-120894"/>
    <x v="1045"/>
    <d v="2014-05-03T00:00:00"/>
    <s v="Standard Class"/>
    <x v="691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3-106621"/>
    <x v="321"/>
    <d v="2013-10-02T00:00:00"/>
    <s v="Second Class"/>
    <x v="678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2-107020"/>
    <x v="848"/>
    <d v="2012-07-14T00:00:00"/>
    <s v="Standard Class"/>
    <x v="16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2-117492"/>
    <x v="976"/>
    <d v="2012-08-09T00:00:00"/>
    <s v="First Class"/>
    <x v="374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1-101392"/>
    <x v="1035"/>
    <d v="2011-12-13T00:00:00"/>
    <s v="Standard Class"/>
    <x v="357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2-127502"/>
    <x v="895"/>
    <d v="2012-12-14T00:00:00"/>
    <s v="Standard Class"/>
    <x v="363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4-143658"/>
    <x v="1183"/>
    <d v="2014-11-14T00:00:00"/>
    <s v="Second Class"/>
    <x v="676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4-133046"/>
    <x v="944"/>
    <d v="2014-08-02T00:00:00"/>
    <s v="Second Class"/>
    <x v="589"/>
    <s v="Dennis Kane"/>
    <s v="Consumer"/>
    <s v="United States"/>
    <s v="Seattle"/>
    <s v="Washington"/>
    <n v="98115"/>
    <s v="West"/>
    <s v="FUR-FU-10001940"/>
    <s v="Furniture"/>
    <s v="Furnishings"/>
    <s v="Staples"/>
    <n v="23.88"/>
    <n v="3"/>
    <n v="0"/>
    <n v="10.507200000000001"/>
  </r>
  <r>
    <n v="8095"/>
    <s v="CA-2014-133046"/>
    <x v="944"/>
    <d v="2014-08-02T00:00:00"/>
    <s v="Second Class"/>
    <x v="589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4-133046"/>
    <x v="944"/>
    <d v="2014-08-02T00:00:00"/>
    <s v="Second Class"/>
    <x v="589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4-133046"/>
    <x v="944"/>
    <d v="2014-08-02T00:00:00"/>
    <s v="Second Class"/>
    <x v="589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4-122798"/>
    <x v="116"/>
    <d v="2015-01-02T00:00:00"/>
    <s v="Standard Class"/>
    <x v="603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4-122798"/>
    <x v="116"/>
    <d v="2015-01-02T00:00:00"/>
    <s v="Standard Class"/>
    <x v="603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3-169663"/>
    <x v="612"/>
    <d v="2013-03-14T00:00:00"/>
    <s v="First Class"/>
    <x v="563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3-169663"/>
    <x v="612"/>
    <d v="2013-03-14T00:00:00"/>
    <s v="First Class"/>
    <x v="563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2-149846"/>
    <x v="1184"/>
    <d v="2012-05-26T00:00:00"/>
    <s v="Standard Class"/>
    <x v="766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2-149846"/>
    <x v="1184"/>
    <d v="2012-05-26T00:00:00"/>
    <s v="Standard Class"/>
    <x v="766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2-149846"/>
    <x v="1184"/>
    <d v="2012-05-26T00:00:00"/>
    <s v="Standard Class"/>
    <x v="766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2-149846"/>
    <x v="1184"/>
    <d v="2012-05-26T00:00:00"/>
    <s v="Standard Class"/>
    <x v="766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4-159149"/>
    <x v="922"/>
    <d v="2014-02-20T00:00:00"/>
    <s v="First Class"/>
    <x v="736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4-159149"/>
    <x v="922"/>
    <d v="2014-02-20T00:00:00"/>
    <s v="First Class"/>
    <x v="736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4-159149"/>
    <x v="922"/>
    <d v="2014-02-20T00:00:00"/>
    <s v="First Class"/>
    <x v="736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4-167570"/>
    <x v="166"/>
    <d v="2014-12-16T00:00:00"/>
    <s v="Standard Class"/>
    <x v="283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4-160122"/>
    <x v="551"/>
    <d v="2014-11-24T00:00:00"/>
    <s v="Standard Class"/>
    <x v="709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4-160122"/>
    <x v="551"/>
    <d v="2014-11-24T00:00:00"/>
    <s v="Standard Class"/>
    <x v="709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3-130393"/>
    <x v="49"/>
    <d v="2013-12-04T00:00:00"/>
    <s v="Second Class"/>
    <x v="622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3-130393"/>
    <x v="49"/>
    <d v="2013-12-04T00:00:00"/>
    <s v="Second Class"/>
    <x v="622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3-130393"/>
    <x v="49"/>
    <d v="2013-12-04T00:00:00"/>
    <s v="Second Class"/>
    <x v="622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4-144820"/>
    <x v="621"/>
    <d v="2014-10-08T00:00:00"/>
    <s v="Second Class"/>
    <x v="429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4-101014"/>
    <x v="635"/>
    <d v="2014-09-05T00:00:00"/>
    <s v="Standard Class"/>
    <x v="459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4-105543"/>
    <x v="221"/>
    <d v="2014-11-25T00:00:00"/>
    <s v="Same Day"/>
    <x v="410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4-113201"/>
    <x v="160"/>
    <d v="2014-07-06T00:00:00"/>
    <s v="Standard Class"/>
    <x v="627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4-106551"/>
    <x v="847"/>
    <d v="2014-07-28T00:00:00"/>
    <s v="Standard Class"/>
    <x v="518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3-116722"/>
    <x v="583"/>
    <d v="2013-11-17T00:00:00"/>
    <s v="Standard Class"/>
    <x v="221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3-116722"/>
    <x v="583"/>
    <d v="2013-11-17T00:00:00"/>
    <s v="Standard Class"/>
    <x v="221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3-116722"/>
    <x v="583"/>
    <d v="2013-11-17T00:00:00"/>
    <s v="Standard Class"/>
    <x v="221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1-138128"/>
    <x v="337"/>
    <d v="2011-12-15T00:00:00"/>
    <s v="Standard Class"/>
    <x v="224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1-138128"/>
    <x v="337"/>
    <d v="2011-12-15T00:00:00"/>
    <s v="Standard Class"/>
    <x v="224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4-150070"/>
    <x v="210"/>
    <d v="2014-09-13T00:00:00"/>
    <s v="Standard Class"/>
    <x v="35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2-137064"/>
    <x v="525"/>
    <d v="2012-02-13T00:00:00"/>
    <s v="Standard Class"/>
    <x v="772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2-137064"/>
    <x v="525"/>
    <d v="2012-02-13T00:00:00"/>
    <s v="Standard Class"/>
    <x v="772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2-137064"/>
    <x v="525"/>
    <d v="2012-02-13T00:00:00"/>
    <s v="Standard Class"/>
    <x v="772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4-157350"/>
    <x v="775"/>
    <d v="2014-09-02T00:00:00"/>
    <s v="Standard Class"/>
    <x v="24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1-127866"/>
    <x v="836"/>
    <d v="2011-07-23T00:00:00"/>
    <s v="First Class"/>
    <x v="63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1-127866"/>
    <x v="836"/>
    <d v="2011-07-23T00:00:00"/>
    <s v="First Class"/>
    <x v="63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1-127866"/>
    <x v="836"/>
    <d v="2011-07-23T00:00:00"/>
    <s v="First Class"/>
    <x v="63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1-127866"/>
    <x v="836"/>
    <d v="2011-07-23T00:00:00"/>
    <s v="First Class"/>
    <x v="63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2-131352"/>
    <x v="1049"/>
    <d v="2012-10-13T00:00:00"/>
    <s v="Standard Class"/>
    <x v="16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2-121776"/>
    <x v="1130"/>
    <d v="2012-02-21T00:00:00"/>
    <s v="Standard Class"/>
    <x v="361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2-121776"/>
    <x v="1130"/>
    <d v="2012-02-21T00:00:00"/>
    <s v="Standard Class"/>
    <x v="361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3-118073"/>
    <x v="399"/>
    <d v="2013-08-17T00:00:00"/>
    <s v="Standard Class"/>
    <x v="703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1-103219"/>
    <x v="187"/>
    <d v="2011-11-13T00:00:00"/>
    <s v="Standard Class"/>
    <x v="682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3-102561"/>
    <x v="427"/>
    <d v="2013-07-23T00:00:00"/>
    <s v="Standard Class"/>
    <x v="71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3-102561"/>
    <x v="427"/>
    <d v="2013-07-23T00:00:00"/>
    <s v="Standard Class"/>
    <x v="71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3-102561"/>
    <x v="427"/>
    <d v="2013-07-23T00:00:00"/>
    <s v="Standard Class"/>
    <x v="71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3-100993"/>
    <x v="473"/>
    <d v="2013-02-10T00:00:00"/>
    <s v="Standard Class"/>
    <x v="616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3-100993"/>
    <x v="473"/>
    <d v="2013-02-10T00:00:00"/>
    <s v="Standard Class"/>
    <x v="616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3-100993"/>
    <x v="473"/>
    <d v="2013-02-10T00:00:00"/>
    <s v="Standard Class"/>
    <x v="616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3-100993"/>
    <x v="473"/>
    <d v="2013-02-10T00:00:00"/>
    <s v="Standard Class"/>
    <x v="616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1-112949"/>
    <x v="886"/>
    <d v="2011-06-27T00:00:00"/>
    <s v="Standard Class"/>
    <x v="476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1-112949"/>
    <x v="886"/>
    <d v="2011-06-27T00:00:00"/>
    <s v="Standard Class"/>
    <x v="476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4-146822"/>
    <x v="255"/>
    <d v="2014-06-15T00:00:00"/>
    <s v="Standard Class"/>
    <x v="165"/>
    <s v="Anna Gayman"/>
    <s v="Consumer"/>
    <s v="United States"/>
    <s v="Salem"/>
    <s v="Virginia"/>
    <n v="24153"/>
    <s v="South"/>
    <s v="OFF-PA-10000249"/>
    <s v="Office Supplies"/>
    <s v="Paper"/>
    <s v="Staples"/>
    <n v="49.12"/>
    <n v="4"/>
    <n v="0"/>
    <n v="23.086399999999998"/>
  </r>
  <r>
    <n v="8149"/>
    <s v="US-2013-131058"/>
    <x v="797"/>
    <d v="2014-01-01T00:00:00"/>
    <s v="Standard Class"/>
    <x v="67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1-167997"/>
    <x v="755"/>
    <d v="2011-01-30T00:00:00"/>
    <s v="First Class"/>
    <x v="662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1-167997"/>
    <x v="755"/>
    <d v="2011-01-30T00:00:00"/>
    <s v="First Class"/>
    <x v="662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4-140151"/>
    <x v="721"/>
    <d v="2014-03-26T00:00:00"/>
    <s v="First Class"/>
    <x v="181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4-140151"/>
    <x v="721"/>
    <d v="2014-03-26T00:00:00"/>
    <s v="First Class"/>
    <x v="181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4-140151"/>
    <x v="721"/>
    <d v="2014-03-26T00:00:00"/>
    <s v="First Class"/>
    <x v="181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4-143770"/>
    <x v="177"/>
    <d v="2014-03-25T00:00:00"/>
    <s v="Standard Class"/>
    <x v="742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4-143770"/>
    <x v="177"/>
    <d v="2014-03-25T00:00:00"/>
    <s v="Standard Class"/>
    <x v="742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3-131296"/>
    <x v="964"/>
    <d v="2013-10-10T00:00:00"/>
    <s v="Standard Class"/>
    <x v="234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3-103464"/>
    <x v="741"/>
    <d v="2013-11-23T00:00:00"/>
    <s v="Standard Class"/>
    <x v="31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4-136238"/>
    <x v="377"/>
    <d v="2015-01-02T00:00:00"/>
    <s v="Standard Class"/>
    <x v="208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3-120803"/>
    <x v="1185"/>
    <d v="2013-03-14T00:00:00"/>
    <s v="Standard Class"/>
    <x v="46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3-134138"/>
    <x v="595"/>
    <d v="2013-02-20T00:00:00"/>
    <s v="Standard Class"/>
    <x v="479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2-120915"/>
    <x v="694"/>
    <d v="2012-10-03T00:00:00"/>
    <s v="Second Class"/>
    <x v="370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2-120915"/>
    <x v="694"/>
    <d v="2012-10-03T00:00:00"/>
    <s v="Second Class"/>
    <x v="370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2-168207"/>
    <x v="121"/>
    <d v="2012-11-06T00:00:00"/>
    <s v="Standard Class"/>
    <x v="299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2-168207"/>
    <x v="121"/>
    <d v="2012-11-06T00:00:00"/>
    <s v="Standard Class"/>
    <x v="299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2-168207"/>
    <x v="121"/>
    <d v="2012-11-06T00:00:00"/>
    <s v="Standard Class"/>
    <x v="299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2-168207"/>
    <x v="121"/>
    <d v="2012-11-06T00:00:00"/>
    <s v="Standard Class"/>
    <x v="299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3-144148"/>
    <x v="995"/>
    <d v="2013-08-06T00:00:00"/>
    <s v="Standard Class"/>
    <x v="706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4-107174"/>
    <x v="44"/>
    <d v="2014-11-14T00:00:00"/>
    <s v="Standard Class"/>
    <x v="144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4-107174"/>
    <x v="44"/>
    <d v="2014-11-14T00:00:00"/>
    <s v="Standard Class"/>
    <x v="144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4-107174"/>
    <x v="44"/>
    <d v="2014-11-14T00:00:00"/>
    <s v="Standard Class"/>
    <x v="144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3-146150"/>
    <x v="1173"/>
    <d v="2013-02-19T00:00:00"/>
    <s v="Standard Class"/>
    <x v="248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1-114125"/>
    <x v="868"/>
    <d v="2011-07-13T00:00:00"/>
    <s v="Standard Class"/>
    <x v="689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1-114125"/>
    <x v="868"/>
    <d v="2011-07-13T00:00:00"/>
    <s v="Standard Class"/>
    <x v="689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1-114125"/>
    <x v="868"/>
    <d v="2011-07-13T00:00:00"/>
    <s v="Standard Class"/>
    <x v="689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3-114944"/>
    <x v="806"/>
    <d v="2013-02-04T00:00:00"/>
    <s v="Standard Class"/>
    <x v="785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3-135965"/>
    <x v="897"/>
    <d v="2013-09-26T00:00:00"/>
    <s v="First Class"/>
    <x v="449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4-149699"/>
    <x v="66"/>
    <d v="2014-12-25T00:00:00"/>
    <s v="First Class"/>
    <x v="441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3-166429"/>
    <x v="476"/>
    <d v="2013-09-09T00:00:00"/>
    <s v="Standard Class"/>
    <x v="592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2-112767"/>
    <x v="991"/>
    <d v="2012-08-06T00:00:00"/>
    <s v="Standard Class"/>
    <x v="213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2-119879"/>
    <x v="82"/>
    <d v="2012-11-25T00:00:00"/>
    <s v="Standard Class"/>
    <x v="757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2-119879"/>
    <x v="82"/>
    <d v="2012-11-25T00:00:00"/>
    <s v="Standard Class"/>
    <x v="757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4-155642"/>
    <x v="796"/>
    <d v="2014-05-23T00:00:00"/>
    <s v="Standard Class"/>
    <x v="606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4-155642"/>
    <x v="796"/>
    <d v="2014-05-23T00:00:00"/>
    <s v="Standard Class"/>
    <x v="606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4-101721"/>
    <x v="283"/>
    <d v="2014-07-28T00:00:00"/>
    <s v="Standard Class"/>
    <x v="199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2-136728"/>
    <x v="1023"/>
    <d v="2012-09-17T00:00:00"/>
    <s v="Second Class"/>
    <x v="151"/>
    <s v="Arthur Gainer"/>
    <s v="Consumer"/>
    <s v="United States"/>
    <s v="Chicago"/>
    <s v="Illinois"/>
    <n v="60623"/>
    <s v="Central"/>
    <s v="OFF-EN-10002621"/>
    <s v="Office Supplies"/>
    <s v="Envelopes"/>
    <s v="Staples"/>
    <n v="7.8239999999999998"/>
    <n v="1"/>
    <n v="0.2"/>
    <n v="2.9339999999999997"/>
  </r>
  <r>
    <n v="8187"/>
    <s v="CA-2012-136728"/>
    <x v="1023"/>
    <d v="2012-09-17T00:00:00"/>
    <s v="Second Class"/>
    <x v="151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3-127194"/>
    <x v="107"/>
    <d v="2013-12-17T00:00:00"/>
    <s v="Standard Class"/>
    <x v="308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2-140375"/>
    <x v="653"/>
    <d v="2012-10-05T00:00:00"/>
    <s v="Second Class"/>
    <x v="495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2-140375"/>
    <x v="653"/>
    <d v="2012-10-05T00:00:00"/>
    <s v="Second Class"/>
    <x v="495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4-155866"/>
    <x v="701"/>
    <d v="2014-11-22T00:00:00"/>
    <s v="Standard Class"/>
    <x v="666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4-155866"/>
    <x v="701"/>
    <d v="2014-11-22T00:00:00"/>
    <s v="Standard Class"/>
    <x v="666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2-141327"/>
    <x v="672"/>
    <d v="2012-12-03T00:00:00"/>
    <s v="First Class"/>
    <x v="23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2-141327"/>
    <x v="672"/>
    <d v="2012-12-03T00:00:00"/>
    <s v="First Class"/>
    <x v="23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2-141327"/>
    <x v="672"/>
    <d v="2012-12-03T00:00:00"/>
    <s v="First Class"/>
    <x v="23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2-136700"/>
    <x v="401"/>
    <d v="2012-12-11T00:00:00"/>
    <s v="Second Class"/>
    <x v="106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4-102736"/>
    <x v="528"/>
    <d v="2014-09-10T00:00:00"/>
    <s v="Standard Class"/>
    <x v="431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4-102736"/>
    <x v="528"/>
    <d v="2014-09-10T00:00:00"/>
    <s v="Standard Class"/>
    <x v="431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4-102736"/>
    <x v="528"/>
    <d v="2014-09-10T00:00:00"/>
    <s v="Standard Class"/>
    <x v="431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4-125269"/>
    <x v="558"/>
    <d v="2014-05-01T00:00:00"/>
    <s v="Standard Class"/>
    <x v="578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4-125269"/>
    <x v="558"/>
    <d v="2014-05-01T00:00:00"/>
    <s v="Standard Class"/>
    <x v="578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2-114811"/>
    <x v="627"/>
    <d v="2012-11-08T00:00:00"/>
    <s v="Same Day"/>
    <x v="470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2-114811"/>
    <x v="627"/>
    <d v="2012-11-08T00:00:00"/>
    <s v="Same Day"/>
    <x v="470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2-114811"/>
    <x v="627"/>
    <d v="2012-11-08T00:00:00"/>
    <s v="Same Day"/>
    <x v="470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2-114811"/>
    <x v="627"/>
    <d v="2012-11-08T00:00:00"/>
    <s v="Same Day"/>
    <x v="470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2-114811"/>
    <x v="627"/>
    <d v="2012-11-08T00:00:00"/>
    <s v="Same Day"/>
    <x v="470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2-122266"/>
    <x v="33"/>
    <d v="2012-04-30T00:00:00"/>
    <s v="Standard Class"/>
    <x v="193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2-122266"/>
    <x v="33"/>
    <d v="2012-04-30T00:00:00"/>
    <s v="Standard Class"/>
    <x v="193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2-141565"/>
    <x v="1181"/>
    <d v="2012-09-24T00:00:00"/>
    <s v="Standard Class"/>
    <x v="767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2-141565"/>
    <x v="1181"/>
    <d v="2012-09-24T00:00:00"/>
    <s v="Standard Class"/>
    <x v="767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4-128769"/>
    <x v="210"/>
    <d v="2014-09-13T00:00:00"/>
    <s v="Standard Class"/>
    <x v="678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3-116337"/>
    <x v="77"/>
    <d v="2013-11-13T00:00:00"/>
    <s v="Standard Class"/>
    <x v="266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3-116337"/>
    <x v="77"/>
    <d v="2013-11-13T00:00:00"/>
    <s v="Standard Class"/>
    <x v="266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2-120845"/>
    <x v="12"/>
    <d v="2012-10-02T00:00:00"/>
    <s v="Standard Class"/>
    <x v="504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2-120845"/>
    <x v="12"/>
    <d v="2012-10-02T00:00:00"/>
    <s v="Standard Class"/>
    <x v="504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2-120845"/>
    <x v="12"/>
    <d v="2012-10-02T00:00:00"/>
    <s v="Standard Class"/>
    <x v="504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2-120845"/>
    <x v="12"/>
    <d v="2012-10-02T00:00:00"/>
    <s v="Standard Class"/>
    <x v="504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1-120775"/>
    <x v="462"/>
    <d v="2011-10-07T00:00:00"/>
    <s v="Standard Class"/>
    <x v="709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1-120775"/>
    <x v="462"/>
    <d v="2011-10-07T00:00:00"/>
    <s v="Standard Class"/>
    <x v="709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1-120775"/>
    <x v="462"/>
    <d v="2011-10-07T00:00:00"/>
    <s v="Standard Class"/>
    <x v="709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1-120775"/>
    <x v="462"/>
    <d v="2011-10-07T00:00:00"/>
    <s v="Standard Class"/>
    <x v="709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1-120775"/>
    <x v="462"/>
    <d v="2011-10-07T00:00:00"/>
    <s v="Standard Class"/>
    <x v="709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1-152905"/>
    <x v="1087"/>
    <d v="2011-02-25T00:00:00"/>
    <s v="Standard Class"/>
    <x v="75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3-104633"/>
    <x v="1"/>
    <d v="2013-06-17T00:00:00"/>
    <s v="Standard Class"/>
    <x v="10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3-104633"/>
    <x v="1"/>
    <d v="2013-06-17T00:00:00"/>
    <s v="Standard Class"/>
    <x v="10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4-104136"/>
    <x v="752"/>
    <d v="2014-11-05T00:00:00"/>
    <s v="Second Class"/>
    <x v="11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4-104136"/>
    <x v="752"/>
    <d v="2014-11-05T00:00:00"/>
    <s v="Second Class"/>
    <x v="11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3-123050"/>
    <x v="958"/>
    <d v="2013-04-09T00:00:00"/>
    <s v="Second Class"/>
    <x v="604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3-123050"/>
    <x v="958"/>
    <d v="2013-04-09T00:00:00"/>
    <s v="Second Class"/>
    <x v="604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3-123050"/>
    <x v="958"/>
    <d v="2013-04-09T00:00:00"/>
    <s v="Second Class"/>
    <x v="604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3-162355"/>
    <x v="1186"/>
    <d v="2013-07-03T00:00:00"/>
    <s v="Second Class"/>
    <x v="58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3-162355"/>
    <x v="1186"/>
    <d v="2013-07-03T00:00:00"/>
    <s v="Second Class"/>
    <x v="58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1-158225"/>
    <x v="358"/>
    <d v="2011-09-28T00:00:00"/>
    <s v="Standard Class"/>
    <x v="339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1-158225"/>
    <x v="358"/>
    <d v="2011-09-28T00:00:00"/>
    <s v="Standard Class"/>
    <x v="339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4-102204"/>
    <x v="927"/>
    <d v="2014-05-07T00:00:00"/>
    <s v="Standard Class"/>
    <x v="17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4-102204"/>
    <x v="927"/>
    <d v="2014-05-07T00:00:00"/>
    <s v="Standard Class"/>
    <x v="17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4-102204"/>
    <x v="927"/>
    <d v="2014-05-07T00:00:00"/>
    <s v="Standard Class"/>
    <x v="17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4-103065"/>
    <x v="179"/>
    <d v="2014-10-21T00:00:00"/>
    <s v="Same Day"/>
    <x v="6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4-103065"/>
    <x v="179"/>
    <d v="2014-10-21T00:00:00"/>
    <s v="Same Day"/>
    <x v="6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4-103065"/>
    <x v="179"/>
    <d v="2014-10-21T00:00:00"/>
    <s v="Same Day"/>
    <x v="6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4-103065"/>
    <x v="179"/>
    <d v="2014-10-21T00:00:00"/>
    <s v="Same Day"/>
    <x v="6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1-109855"/>
    <x v="416"/>
    <d v="2011-09-05T00:00:00"/>
    <s v="Standard Class"/>
    <x v="23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1-109855"/>
    <x v="416"/>
    <d v="2011-09-05T00:00:00"/>
    <s v="Standard Class"/>
    <x v="23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1-109897"/>
    <x v="1132"/>
    <d v="2011-08-16T00:00:00"/>
    <s v="Standard Class"/>
    <x v="572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1-109897"/>
    <x v="1132"/>
    <d v="2011-08-16T00:00:00"/>
    <s v="Standard Class"/>
    <x v="572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1-143581"/>
    <x v="710"/>
    <d v="2011-08-23T00:00:00"/>
    <s v="Standard Class"/>
    <x v="740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2-129217"/>
    <x v="1187"/>
    <d v="2012-05-10T00:00:00"/>
    <s v="Same Day"/>
    <x v="503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2-129217"/>
    <x v="1187"/>
    <d v="2012-05-10T00:00:00"/>
    <s v="Same Day"/>
    <x v="503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3-133816"/>
    <x v="1120"/>
    <d v="2013-05-14T00:00:00"/>
    <s v="Second Class"/>
    <x v="37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2-140221"/>
    <x v="616"/>
    <d v="2012-03-09T00:00:00"/>
    <s v="Second Class"/>
    <x v="333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2-140221"/>
    <x v="616"/>
    <d v="2012-03-09T00:00:00"/>
    <s v="Second Class"/>
    <x v="333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2-140221"/>
    <x v="616"/>
    <d v="2012-03-09T00:00:00"/>
    <s v="Second Class"/>
    <x v="333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2-140221"/>
    <x v="616"/>
    <d v="2012-03-09T00:00:00"/>
    <s v="Second Class"/>
    <x v="333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4-152310"/>
    <x v="801"/>
    <d v="2014-08-20T00:00:00"/>
    <s v="Standard Class"/>
    <x v="729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4-152310"/>
    <x v="801"/>
    <d v="2014-08-20T00:00:00"/>
    <s v="Standard Class"/>
    <x v="729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4-152310"/>
    <x v="801"/>
    <d v="2014-08-20T00:00:00"/>
    <s v="Standard Class"/>
    <x v="729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4-152310"/>
    <x v="801"/>
    <d v="2014-08-20T00:00:00"/>
    <s v="Standard Class"/>
    <x v="729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4-152310"/>
    <x v="801"/>
    <d v="2014-08-20T00:00:00"/>
    <s v="Standard Class"/>
    <x v="729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4-152310"/>
    <x v="801"/>
    <d v="2014-08-20T00:00:00"/>
    <s v="Standard Class"/>
    <x v="729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3-118101"/>
    <x v="190"/>
    <d v="2013-06-27T00:00:00"/>
    <s v="Same Day"/>
    <x v="381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3-118101"/>
    <x v="190"/>
    <d v="2013-06-27T00:00:00"/>
    <s v="Same Day"/>
    <x v="381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3-118101"/>
    <x v="190"/>
    <d v="2013-06-27T00:00:00"/>
    <s v="Same Day"/>
    <x v="381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3-100307"/>
    <x v="272"/>
    <d v="2013-12-20T00:00:00"/>
    <s v="Standard Class"/>
    <x v="679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2-138457"/>
    <x v="1023"/>
    <d v="2012-09-17T00:00:00"/>
    <s v="Standard Class"/>
    <x v="562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1-131800"/>
    <x v="125"/>
    <d v="2012-01-04T00:00:00"/>
    <s v="Standard Class"/>
    <x v="195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1-131800"/>
    <x v="125"/>
    <d v="2012-01-04T00:00:00"/>
    <s v="Standard Class"/>
    <x v="195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1-118304"/>
    <x v="333"/>
    <d v="2011-05-04T00:00:00"/>
    <s v="Standard Class"/>
    <x v="347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4-121790"/>
    <x v="289"/>
    <d v="2014-02-07T00:00:00"/>
    <s v="Standard Class"/>
    <x v="431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4-121790"/>
    <x v="289"/>
    <d v="2014-02-07T00:00:00"/>
    <s v="Standard Class"/>
    <x v="431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4-121790"/>
    <x v="289"/>
    <d v="2014-02-07T00:00:00"/>
    <s v="Standard Class"/>
    <x v="431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4-121790"/>
    <x v="289"/>
    <d v="2014-02-07T00:00:00"/>
    <s v="Standard Class"/>
    <x v="431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3-169670"/>
    <x v="591"/>
    <d v="2014-01-01T00:00:00"/>
    <s v="Standard Class"/>
    <x v="55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3-139549"/>
    <x v="201"/>
    <d v="2013-10-26T00:00:00"/>
    <s v="Standard Class"/>
    <x v="501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2-104059"/>
    <x v="385"/>
    <d v="2012-06-15T00:00:00"/>
    <s v="Second Class"/>
    <x v="763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4-164112"/>
    <x v="160"/>
    <d v="2014-07-05T00:00:00"/>
    <s v="Standard Class"/>
    <x v="54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2-143882"/>
    <x v="153"/>
    <d v="2012-06-30T00:00:00"/>
    <s v="Standard Class"/>
    <x v="748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3-139262"/>
    <x v="823"/>
    <d v="2013-02-25T00:00:00"/>
    <s v="Standard Class"/>
    <x v="784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3-139262"/>
    <x v="823"/>
    <d v="2013-02-25T00:00:00"/>
    <s v="Standard Class"/>
    <x v="784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3-139262"/>
    <x v="823"/>
    <d v="2013-02-25T00:00:00"/>
    <s v="Standard Class"/>
    <x v="784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4-146192"/>
    <x v="300"/>
    <d v="2014-04-27T00:00:00"/>
    <s v="Standard Class"/>
    <x v="232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4-134810"/>
    <x v="1188"/>
    <d v="2014-05-11T00:00:00"/>
    <s v="First Class"/>
    <x v="204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4-134810"/>
    <x v="1188"/>
    <d v="2014-05-11T00:00:00"/>
    <s v="First Class"/>
    <x v="204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2-154284"/>
    <x v="379"/>
    <d v="2012-12-26T00:00:00"/>
    <s v="Second Class"/>
    <x v="449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2-154284"/>
    <x v="379"/>
    <d v="2012-12-26T00:00:00"/>
    <s v="Second Class"/>
    <x v="449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2-154284"/>
    <x v="379"/>
    <d v="2012-12-26T00:00:00"/>
    <s v="Second Class"/>
    <x v="449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2-154284"/>
    <x v="379"/>
    <d v="2012-12-26T00:00:00"/>
    <s v="Second Class"/>
    <x v="449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1-156244"/>
    <x v="1132"/>
    <d v="2011-08-16T00:00:00"/>
    <s v="Standard Class"/>
    <x v="723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1-156244"/>
    <x v="1132"/>
    <d v="2011-08-16T00:00:00"/>
    <s v="Standard Class"/>
    <x v="723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1-156244"/>
    <x v="1132"/>
    <d v="2011-08-16T00:00:00"/>
    <s v="Standard Class"/>
    <x v="723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1-156244"/>
    <x v="1132"/>
    <d v="2011-08-16T00:00:00"/>
    <s v="Standard Class"/>
    <x v="723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1-156244"/>
    <x v="1132"/>
    <d v="2011-08-16T00:00:00"/>
    <s v="Standard Class"/>
    <x v="723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1-156244"/>
    <x v="1132"/>
    <d v="2011-08-16T00:00:00"/>
    <s v="Standard Class"/>
    <x v="723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2-106362"/>
    <x v="555"/>
    <d v="2012-12-15T00:00:00"/>
    <s v="Standard Class"/>
    <x v="62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4-168802"/>
    <x v="132"/>
    <d v="2014-11-08T00:00:00"/>
    <s v="Standard Class"/>
    <x v="70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4-146906"/>
    <x v="677"/>
    <d v="2014-03-18T00:00:00"/>
    <s v="Standard Class"/>
    <x v="363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3-166380"/>
    <x v="198"/>
    <d v="2013-06-04T00:00:00"/>
    <s v="Standard Class"/>
    <x v="494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3-166380"/>
    <x v="198"/>
    <d v="2013-06-04T00:00:00"/>
    <s v="Standard Class"/>
    <x v="494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2-158911"/>
    <x v="761"/>
    <d v="2012-07-11T00:00:00"/>
    <s v="Standard Class"/>
    <x v="276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2-158911"/>
    <x v="761"/>
    <d v="2012-07-11T00:00:00"/>
    <s v="Standard Class"/>
    <x v="276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1-103338"/>
    <x v="518"/>
    <d v="2011-03-15T00:00:00"/>
    <s v="Standard Class"/>
    <x v="579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2-109169"/>
    <x v="704"/>
    <d v="2012-04-24T00:00:00"/>
    <s v="Standard Class"/>
    <x v="22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4-167318"/>
    <x v="1189"/>
    <d v="2014-08-02T00:00:00"/>
    <s v="Standard Class"/>
    <x v="433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4-167318"/>
    <x v="1189"/>
    <d v="2014-08-02T00:00:00"/>
    <s v="Standard Class"/>
    <x v="433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1-120313"/>
    <x v="656"/>
    <d v="2011-11-02T00:00:00"/>
    <s v="Second Class"/>
    <x v="644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4-135419"/>
    <x v="132"/>
    <d v="2014-11-10T00:00:00"/>
    <s v="Standard Class"/>
    <x v="696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3-128671"/>
    <x v="1190"/>
    <d v="2013-08-17T00:00:00"/>
    <s v="Standard Class"/>
    <x v="192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3-128671"/>
    <x v="1190"/>
    <d v="2013-08-17T00:00:00"/>
    <s v="Standard Class"/>
    <x v="192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3-128671"/>
    <x v="1190"/>
    <d v="2013-08-17T00:00:00"/>
    <s v="Standard Class"/>
    <x v="192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3-149335"/>
    <x v="197"/>
    <d v="2013-07-26T00:00:00"/>
    <s v="Same Day"/>
    <x v="604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1-168312"/>
    <x v="72"/>
    <d v="2011-03-07T00:00:00"/>
    <s v="Standard Class"/>
    <x v="543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1-168312"/>
    <x v="72"/>
    <d v="2011-03-07T00:00:00"/>
    <s v="Standard Class"/>
    <x v="543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4-105935"/>
    <x v="795"/>
    <d v="2014-02-01T00:00:00"/>
    <s v="Standard Class"/>
    <x v="214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4-105935"/>
    <x v="795"/>
    <d v="2014-02-01T00:00:00"/>
    <s v="Standard Class"/>
    <x v="214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1-161508"/>
    <x v="136"/>
    <d v="2011-07-16T00:00:00"/>
    <s v="Standard Class"/>
    <x v="391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1-161508"/>
    <x v="136"/>
    <d v="2011-07-16T00:00:00"/>
    <s v="Standard Class"/>
    <x v="391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1-161508"/>
    <x v="136"/>
    <d v="2011-07-16T00:00:00"/>
    <s v="Standard Class"/>
    <x v="391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1-161508"/>
    <x v="136"/>
    <d v="2011-07-16T00:00:00"/>
    <s v="Standard Class"/>
    <x v="391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4-130904"/>
    <x v="645"/>
    <d v="2014-04-17T00:00:00"/>
    <s v="Standard Class"/>
    <x v="31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4-130904"/>
    <x v="645"/>
    <d v="2014-04-17T00:00:00"/>
    <s v="Standard Class"/>
    <x v="31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4-133620"/>
    <x v="38"/>
    <d v="2014-11-19T00:00:00"/>
    <s v="Standard Class"/>
    <x v="191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2-142937"/>
    <x v="901"/>
    <d v="2012-12-06T00:00:00"/>
    <s v="First Class"/>
    <x v="11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3-149790"/>
    <x v="182"/>
    <d v="2013-10-02T00:00:00"/>
    <s v="Standard Class"/>
    <x v="618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3-130778"/>
    <x v="258"/>
    <d v="2013-11-26T00:00:00"/>
    <s v="Standard Class"/>
    <x v="444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3-130778"/>
    <x v="258"/>
    <d v="2013-11-26T00:00:00"/>
    <s v="Standard Class"/>
    <x v="444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4-144456"/>
    <x v="565"/>
    <d v="2014-09-10T00:00:00"/>
    <s v="First Class"/>
    <x v="763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4-144456"/>
    <x v="565"/>
    <d v="2014-09-10T00:00:00"/>
    <s v="First Class"/>
    <x v="763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4-103478"/>
    <x v="246"/>
    <d v="2014-07-25T00:00:00"/>
    <s v="Second Class"/>
    <x v="126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4-103478"/>
    <x v="246"/>
    <d v="2014-07-25T00:00:00"/>
    <s v="Second Class"/>
    <x v="126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4-118577"/>
    <x v="833"/>
    <d v="2014-10-12T00:00:00"/>
    <s v="Standard Class"/>
    <x v="190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4-118577"/>
    <x v="833"/>
    <d v="2014-10-12T00:00:00"/>
    <s v="Standard Class"/>
    <x v="190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4-113572"/>
    <x v="659"/>
    <d v="2014-11-12T00:00:00"/>
    <s v="Standard Class"/>
    <x v="224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3-153269"/>
    <x v="1185"/>
    <d v="2013-03-13T00:00:00"/>
    <s v="First Class"/>
    <x v="519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3-153269"/>
    <x v="1185"/>
    <d v="2013-03-13T00:00:00"/>
    <s v="First Class"/>
    <x v="519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3-153269"/>
    <x v="1185"/>
    <d v="2013-03-13T00:00:00"/>
    <s v="First Class"/>
    <x v="519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3-153269"/>
    <x v="1185"/>
    <d v="2013-03-13T00:00:00"/>
    <s v="First Class"/>
    <x v="519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4-161655"/>
    <x v="726"/>
    <d v="2014-05-19T00:00:00"/>
    <s v="Second Class"/>
    <x v="194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3-101469"/>
    <x v="415"/>
    <d v="2013-07-09T00:00:00"/>
    <s v="Standard Class"/>
    <x v="347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1-153087"/>
    <x v="422"/>
    <d v="2012-01-03T00:00:00"/>
    <s v="Standard Class"/>
    <x v="568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1-153087"/>
    <x v="422"/>
    <d v="2012-01-03T00:00:00"/>
    <s v="Standard Class"/>
    <x v="568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4-135076"/>
    <x v="669"/>
    <d v="2014-04-18T00:00:00"/>
    <s v="Standard Class"/>
    <x v="453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1-161634"/>
    <x v="687"/>
    <d v="2011-11-20T00:00:00"/>
    <s v="Standard Class"/>
    <x v="417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4-141481"/>
    <x v="532"/>
    <d v="2014-06-15T00:00:00"/>
    <s v="First Class"/>
    <x v="9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3-132549"/>
    <x v="881"/>
    <d v="2013-12-01T00:00:00"/>
    <s v="Standard Class"/>
    <x v="271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1-155544"/>
    <x v="90"/>
    <d v="2011-03-25T00:00:00"/>
    <s v="Standard Class"/>
    <x v="306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1-155544"/>
    <x v="90"/>
    <d v="2011-03-25T00:00:00"/>
    <s v="Standard Class"/>
    <x v="306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1-155544"/>
    <x v="90"/>
    <d v="2011-03-25T00:00:00"/>
    <s v="Standard Class"/>
    <x v="306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2-115238"/>
    <x v="28"/>
    <d v="2012-05-04T00:00:00"/>
    <s v="Standard Class"/>
    <x v="478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2-115238"/>
    <x v="28"/>
    <d v="2012-05-04T00:00:00"/>
    <s v="Standard Class"/>
    <x v="478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2-115238"/>
    <x v="28"/>
    <d v="2012-05-04T00:00:00"/>
    <s v="Standard Class"/>
    <x v="478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2-115238"/>
    <x v="28"/>
    <d v="2012-05-04T00:00:00"/>
    <s v="Standard Class"/>
    <x v="478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2-115238"/>
    <x v="28"/>
    <d v="2012-05-04T00:00:00"/>
    <s v="Standard Class"/>
    <x v="478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4-132199"/>
    <x v="898"/>
    <d v="2014-05-09T00:00:00"/>
    <s v="Standard Class"/>
    <x v="635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4-132199"/>
    <x v="898"/>
    <d v="2014-05-09T00:00:00"/>
    <s v="Standard Class"/>
    <x v="635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4-132199"/>
    <x v="898"/>
    <d v="2014-05-09T00:00:00"/>
    <s v="Standard Class"/>
    <x v="635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4-132199"/>
    <x v="898"/>
    <d v="2014-05-09T00:00:00"/>
    <s v="Standard Class"/>
    <x v="635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4-132199"/>
    <x v="898"/>
    <d v="2014-05-09T00:00:00"/>
    <s v="Standard Class"/>
    <x v="635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3-163174"/>
    <x v="370"/>
    <d v="2013-08-31T00:00:00"/>
    <s v="Standard Class"/>
    <x v="190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1-110555"/>
    <x v="909"/>
    <d v="2011-04-18T00:00:00"/>
    <s v="Standard Class"/>
    <x v="514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1-110555"/>
    <x v="909"/>
    <d v="2011-04-18T00:00:00"/>
    <s v="Standard Class"/>
    <x v="514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1-110555"/>
    <x v="909"/>
    <d v="2011-04-18T00:00:00"/>
    <s v="Standard Class"/>
    <x v="514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4-147207"/>
    <x v="460"/>
    <d v="2014-01-05T00:00:00"/>
    <s v="Second Class"/>
    <x v="772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4-147207"/>
    <x v="460"/>
    <d v="2014-01-05T00:00:00"/>
    <s v="Second Class"/>
    <x v="772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4-147207"/>
    <x v="460"/>
    <d v="2014-01-05T00:00:00"/>
    <s v="Second Class"/>
    <x v="772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4-147207"/>
    <x v="460"/>
    <d v="2014-01-05T00:00:00"/>
    <s v="Second Class"/>
    <x v="772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4-137631"/>
    <x v="1045"/>
    <d v="2014-05-03T00:00:00"/>
    <s v="Standard Class"/>
    <x v="538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4-157273"/>
    <x v="289"/>
    <d v="2014-02-03T00:00:00"/>
    <s v="First Class"/>
    <x v="449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1-109918"/>
    <x v="557"/>
    <d v="2011-09-12T00:00:00"/>
    <s v="Second Class"/>
    <x v="756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1-109918"/>
    <x v="557"/>
    <d v="2011-09-12T00:00:00"/>
    <s v="Second Class"/>
    <x v="756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1-109918"/>
    <x v="557"/>
    <d v="2011-09-12T00:00:00"/>
    <s v="Second Class"/>
    <x v="756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3-118745"/>
    <x v="725"/>
    <d v="2013-06-17T00:00:00"/>
    <s v="Standard Class"/>
    <x v="277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3-163972"/>
    <x v="508"/>
    <d v="2013-10-22T00:00:00"/>
    <s v="Standard Class"/>
    <x v="45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1-165393"/>
    <x v="422"/>
    <d v="2011-12-30T00:00:00"/>
    <s v="First Class"/>
    <x v="720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3-113726"/>
    <x v="390"/>
    <d v="2013-12-02T00:00:00"/>
    <s v="Standard Class"/>
    <x v="649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3-152940"/>
    <x v="338"/>
    <d v="2013-11-14T00:00:00"/>
    <s v="First Class"/>
    <x v="197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2-158701"/>
    <x v="956"/>
    <d v="2012-01-10T00:00:00"/>
    <s v="Standard Class"/>
    <x v="311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2-158701"/>
    <x v="956"/>
    <d v="2012-01-10T00:00:00"/>
    <s v="Standard Class"/>
    <x v="311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4-156272"/>
    <x v="708"/>
    <d v="2014-03-28T00:00:00"/>
    <s v="Standard Class"/>
    <x v="463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2-162964"/>
    <x v="768"/>
    <d v="2012-11-18T00:00:00"/>
    <s v="Standard Class"/>
    <x v="751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2-162964"/>
    <x v="768"/>
    <d v="2012-11-18T00:00:00"/>
    <s v="Standard Class"/>
    <x v="751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2-162964"/>
    <x v="768"/>
    <d v="2012-11-18T00:00:00"/>
    <s v="Standard Class"/>
    <x v="751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1-103527"/>
    <x v="340"/>
    <d v="2011-09-14T00:00:00"/>
    <s v="Second Class"/>
    <x v="417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3-134544"/>
    <x v="716"/>
    <d v="2013-03-20T00:00:00"/>
    <s v="Second Class"/>
    <x v="663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3-163048"/>
    <x v="597"/>
    <d v="2013-02-15T00:00:00"/>
    <s v="Standard Class"/>
    <x v="775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3-145135"/>
    <x v="491"/>
    <d v="2013-11-29T00:00:00"/>
    <s v="First Class"/>
    <x v="522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3-145135"/>
    <x v="491"/>
    <d v="2013-11-29T00:00:00"/>
    <s v="First Class"/>
    <x v="522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4-137582"/>
    <x v="507"/>
    <d v="2014-09-09T00:00:00"/>
    <s v="Standard Class"/>
    <x v="51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2-149601"/>
    <x v="71"/>
    <d v="2012-06-03T00:00:00"/>
    <s v="Standard Class"/>
    <x v="577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2-149601"/>
    <x v="71"/>
    <d v="2012-06-03T00:00:00"/>
    <s v="Standard Class"/>
    <x v="577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1-139423"/>
    <x v="301"/>
    <d v="2011-11-05T00:00:00"/>
    <s v="Standard Class"/>
    <x v="375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3-102596"/>
    <x v="797"/>
    <d v="2013-12-31T00:00:00"/>
    <s v="First Class"/>
    <x v="279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4-153227"/>
    <x v="769"/>
    <d v="2014-12-07T00:00:00"/>
    <s v="First Class"/>
    <x v="294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4-110625"/>
    <x v="331"/>
    <d v="2014-12-31T00:00:00"/>
    <s v="Standard Class"/>
    <x v="674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3-142594"/>
    <x v="49"/>
    <d v="2013-12-07T00:00:00"/>
    <s v="Second Class"/>
    <x v="412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3-142594"/>
    <x v="49"/>
    <d v="2013-12-07T00:00:00"/>
    <s v="Second Class"/>
    <x v="412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3-142594"/>
    <x v="49"/>
    <d v="2013-12-07T00:00:00"/>
    <s v="Second Class"/>
    <x v="412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3-142594"/>
    <x v="49"/>
    <d v="2013-12-07T00:00:00"/>
    <s v="Second Class"/>
    <x v="412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1-152254"/>
    <x v="479"/>
    <d v="2011-06-30T00:00:00"/>
    <s v="Same Day"/>
    <x v="379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1-120236"/>
    <x v="1010"/>
    <d v="2011-09-04T00:00:00"/>
    <s v="First Class"/>
    <x v="280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4-120061"/>
    <x v="808"/>
    <d v="2014-11-08T00:00:00"/>
    <s v="Second Class"/>
    <x v="676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2-133837"/>
    <x v="657"/>
    <d v="2012-04-18T00:00:00"/>
    <s v="Standard Class"/>
    <x v="513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2-110814"/>
    <x v="901"/>
    <d v="2012-12-09T00:00:00"/>
    <s v="Second Class"/>
    <x v="631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2-110814"/>
    <x v="901"/>
    <d v="2012-12-09T00:00:00"/>
    <s v="Second Class"/>
    <x v="631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2-110814"/>
    <x v="901"/>
    <d v="2012-12-09T00:00:00"/>
    <s v="Second Class"/>
    <x v="631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3-154067"/>
    <x v="854"/>
    <d v="2013-02-07T00:00:00"/>
    <s v="Standard Class"/>
    <x v="416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4-140480"/>
    <x v="141"/>
    <d v="2014-07-13T00:00:00"/>
    <s v="Standard Class"/>
    <x v="785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4-140480"/>
    <x v="141"/>
    <d v="2014-07-13T00:00:00"/>
    <s v="Standard Class"/>
    <x v="785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4-140480"/>
    <x v="141"/>
    <d v="2014-07-13T00:00:00"/>
    <s v="Standard Class"/>
    <x v="785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4-140480"/>
    <x v="141"/>
    <d v="2014-07-13T00:00:00"/>
    <s v="Standard Class"/>
    <x v="785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4-140480"/>
    <x v="141"/>
    <d v="2014-07-13T00:00:00"/>
    <s v="Standard Class"/>
    <x v="785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2-134082"/>
    <x v="555"/>
    <d v="2012-12-17T00:00:00"/>
    <s v="Standard Class"/>
    <x v="82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3-130820"/>
    <x v="625"/>
    <d v="2013-11-16T00:00:00"/>
    <s v="Same Day"/>
    <x v="21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3-159765"/>
    <x v="195"/>
    <d v="2013-05-13T00:00:00"/>
    <s v="Second Class"/>
    <x v="513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4-132290"/>
    <x v="434"/>
    <d v="2014-03-15T00:00:00"/>
    <s v="Standard Class"/>
    <x v="198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3-147109"/>
    <x v="907"/>
    <d v="2013-12-22T00:00:00"/>
    <s v="Standard Class"/>
    <x v="340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3-147109"/>
    <x v="907"/>
    <d v="2013-12-22T00:00:00"/>
    <s v="Standard Class"/>
    <x v="340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4-107265"/>
    <x v="1191"/>
    <d v="2014-04-13T00:00:00"/>
    <s v="Standard Class"/>
    <x v="529"/>
    <s v="Max Ludwig"/>
    <s v="Home Office"/>
    <s v="United States"/>
    <s v="Marion"/>
    <s v="Iowa"/>
    <n v="52302"/>
    <s v="Central"/>
    <s v="OFF-PA-10000474"/>
    <s v="Office Supplies"/>
    <s v="Paper"/>
    <s v="Staples"/>
    <n v="106.32"/>
    <n v="3"/>
    <n v="0"/>
    <n v="49.970399999999991"/>
  </r>
  <r>
    <n v="8417"/>
    <s v="CA-2014-118199"/>
    <x v="1188"/>
    <d v="2014-05-12T00:00:00"/>
    <s v="First Class"/>
    <x v="697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4-118199"/>
    <x v="1188"/>
    <d v="2014-05-12T00:00:00"/>
    <s v="First Class"/>
    <x v="697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4-118199"/>
    <x v="1188"/>
    <d v="2014-05-12T00:00:00"/>
    <s v="First Class"/>
    <x v="697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4-118199"/>
    <x v="1188"/>
    <d v="2014-05-12T00:00:00"/>
    <s v="First Class"/>
    <x v="697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4-118199"/>
    <x v="1188"/>
    <d v="2014-05-12T00:00:00"/>
    <s v="First Class"/>
    <x v="697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4-150091"/>
    <x v="386"/>
    <d v="2014-10-17T00:00:00"/>
    <s v="Standard Class"/>
    <x v="73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4-150091"/>
    <x v="386"/>
    <d v="2014-10-17T00:00:00"/>
    <s v="Standard Class"/>
    <x v="73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4-150091"/>
    <x v="386"/>
    <d v="2014-10-17T00:00:00"/>
    <s v="Standard Class"/>
    <x v="73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4-150091"/>
    <x v="386"/>
    <d v="2014-10-17T00:00:00"/>
    <s v="Standard Class"/>
    <x v="73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3-137652"/>
    <x v="770"/>
    <d v="2013-08-31T00:00:00"/>
    <s v="First Class"/>
    <x v="494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2-128356"/>
    <x v="653"/>
    <d v="2012-10-07T00:00:00"/>
    <s v="Standard Class"/>
    <x v="261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4-167017"/>
    <x v="51"/>
    <d v="2014-11-26T00:00:00"/>
    <s v="First Class"/>
    <x v="419"/>
    <s v="Dan Campbell"/>
    <s v="Consumer"/>
    <s v="United States"/>
    <s v="Roseville"/>
    <s v="Michigan"/>
    <n v="48066"/>
    <s v="Central"/>
    <s v="OFF-SU-10001935"/>
    <s v="Office Supplies"/>
    <s v="Supplies"/>
    <s v="Staples"/>
    <n v="4.3600000000000003"/>
    <n v="2"/>
    <n v="0"/>
    <n v="0.17439999999999944"/>
  </r>
  <r>
    <n v="8429"/>
    <s v="US-2014-132220"/>
    <x v="105"/>
    <d v="2014-11-17T00:00:00"/>
    <s v="Standard Class"/>
    <x v="137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3-118129"/>
    <x v="1054"/>
    <d v="2013-12-22T00:00:00"/>
    <s v="Second Class"/>
    <x v="52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1-113124"/>
    <x v="809"/>
    <d v="2011-04-05T00:00:00"/>
    <s v="Standard Class"/>
    <x v="396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4-155621"/>
    <x v="1183"/>
    <d v="2014-11-14T00:00:00"/>
    <s v="Standard Class"/>
    <x v="634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1-127635"/>
    <x v="80"/>
    <d v="2011-09-18T00:00:00"/>
    <s v="Second Class"/>
    <x v="609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1-127635"/>
    <x v="80"/>
    <d v="2011-09-18T00:00:00"/>
    <s v="Second Class"/>
    <x v="609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1-127635"/>
    <x v="80"/>
    <d v="2011-09-18T00:00:00"/>
    <s v="Second Class"/>
    <x v="609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1-127635"/>
    <x v="80"/>
    <d v="2011-09-18T00:00:00"/>
    <s v="Second Class"/>
    <x v="609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2-151470"/>
    <x v="1181"/>
    <d v="2012-09-26T00:00:00"/>
    <s v="Standard Class"/>
    <x v="562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2-112823"/>
    <x v="895"/>
    <d v="2012-12-16T00:00:00"/>
    <s v="Standard Class"/>
    <x v="362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1-108861"/>
    <x v="1061"/>
    <d v="2011-06-01T00:00:00"/>
    <s v="Standard Class"/>
    <x v="57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4-114370"/>
    <x v="1192"/>
    <d v="2014-03-18T00:00:00"/>
    <s v="Second Class"/>
    <x v="272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3-158302"/>
    <x v="16"/>
    <d v="2013-12-13T00:00:00"/>
    <s v="Second Class"/>
    <x v="674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4-145779"/>
    <x v="636"/>
    <d v="2014-05-11T00:00:00"/>
    <s v="Standard Class"/>
    <x v="140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3-155173"/>
    <x v="1193"/>
    <d v="2013-03-11T00:00:00"/>
    <s v="Standard Class"/>
    <x v="674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3-155173"/>
    <x v="1193"/>
    <d v="2013-03-11T00:00:00"/>
    <s v="Standard Class"/>
    <x v="674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3-155173"/>
    <x v="1193"/>
    <d v="2013-03-11T00:00:00"/>
    <s v="Standard Class"/>
    <x v="674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4-125451"/>
    <x v="436"/>
    <d v="2014-10-25T00:00:00"/>
    <s v="First Class"/>
    <x v="340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4-125451"/>
    <x v="436"/>
    <d v="2014-10-25T00:00:00"/>
    <s v="First Class"/>
    <x v="340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4-125451"/>
    <x v="436"/>
    <d v="2014-10-25T00:00:00"/>
    <s v="First Class"/>
    <x v="340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4-125451"/>
    <x v="436"/>
    <d v="2014-10-25T00:00:00"/>
    <s v="First Class"/>
    <x v="340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4-125451"/>
    <x v="436"/>
    <d v="2014-10-25T00:00:00"/>
    <s v="First Class"/>
    <x v="340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4-125451"/>
    <x v="436"/>
    <d v="2014-10-25T00:00:00"/>
    <s v="First Class"/>
    <x v="340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1-131387"/>
    <x v="582"/>
    <d v="2011-04-30T00:00:00"/>
    <s v="First Class"/>
    <x v="482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3-125087"/>
    <x v="724"/>
    <d v="2013-04-24T00:00:00"/>
    <s v="Standard Class"/>
    <x v="764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3-125087"/>
    <x v="724"/>
    <d v="2013-04-24T00:00:00"/>
    <s v="Standard Class"/>
    <x v="764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3-125087"/>
    <x v="724"/>
    <d v="2013-04-24T00:00:00"/>
    <s v="Standard Class"/>
    <x v="764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3-154081"/>
    <x v="730"/>
    <d v="2013-05-30T00:00:00"/>
    <s v="Standard Class"/>
    <x v="531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4-118556"/>
    <x v="39"/>
    <d v="2014-06-03T00:00:00"/>
    <s v="Second Class"/>
    <x v="260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4-118556"/>
    <x v="39"/>
    <d v="2014-06-03T00:00:00"/>
    <s v="Second Class"/>
    <x v="260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1-126200"/>
    <x v="55"/>
    <d v="2011-08-29T00:00:00"/>
    <s v="Standard Class"/>
    <x v="55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1-126200"/>
    <x v="55"/>
    <d v="2011-08-29T00:00:00"/>
    <s v="Standard Class"/>
    <x v="55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1-146500"/>
    <x v="1194"/>
    <d v="2011-09-04T00:00:00"/>
    <s v="Standard Class"/>
    <x v="247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1-146500"/>
    <x v="1194"/>
    <d v="2011-09-04T00:00:00"/>
    <s v="Standard Class"/>
    <x v="247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2-169537"/>
    <x v="37"/>
    <d v="2012-09-07T00:00:00"/>
    <s v="Second Class"/>
    <x v="581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1-100881"/>
    <x v="1176"/>
    <d v="2011-04-01T00:00:00"/>
    <s v="Standard Class"/>
    <x v="66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2-144043"/>
    <x v="1187"/>
    <d v="2012-05-15T00:00:00"/>
    <s v="Standard Class"/>
    <x v="269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2-116512"/>
    <x v="265"/>
    <d v="2012-04-14T00:00:00"/>
    <s v="Standard Class"/>
    <x v="498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2-101000"/>
    <x v="265"/>
    <d v="2012-04-14T00:00:00"/>
    <s v="Standard Class"/>
    <x v="490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3-168557"/>
    <x v="251"/>
    <d v="2013-09-24T00:00:00"/>
    <s v="Standard Class"/>
    <x v="39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3-164196"/>
    <x v="583"/>
    <d v="2013-11-18T00:00:00"/>
    <s v="Standard Class"/>
    <x v="15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4-132031"/>
    <x v="756"/>
    <d v="2014-04-28T00:00:00"/>
    <s v="Standard Class"/>
    <x v="43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4-132031"/>
    <x v="756"/>
    <d v="2014-04-28T00:00:00"/>
    <s v="Standard Class"/>
    <x v="43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4-132031"/>
    <x v="756"/>
    <d v="2014-04-28T00:00:00"/>
    <s v="Standard Class"/>
    <x v="43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4-132031"/>
    <x v="756"/>
    <d v="2014-04-28T00:00:00"/>
    <s v="Standard Class"/>
    <x v="43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2-169733"/>
    <x v="420"/>
    <d v="2012-10-26T00:00:00"/>
    <s v="Second Class"/>
    <x v="421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4-169404"/>
    <x v="359"/>
    <d v="2014-04-15T00:00:00"/>
    <s v="Standard Class"/>
    <x v="544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4-169404"/>
    <x v="359"/>
    <d v="2014-04-15T00:00:00"/>
    <s v="Standard Class"/>
    <x v="544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4-134880"/>
    <x v="855"/>
    <d v="2014-11-02T00:00:00"/>
    <s v="Standard Class"/>
    <x v="69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2-145758"/>
    <x v="628"/>
    <d v="2012-10-30T00:00:00"/>
    <s v="Same Day"/>
    <x v="292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4-158736"/>
    <x v="404"/>
    <d v="2014-12-25T00:00:00"/>
    <s v="Standard Class"/>
    <x v="499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3-119270"/>
    <x v="299"/>
    <d v="2013-03-17T00:00:00"/>
    <s v="Standard Class"/>
    <x v="573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1-109890"/>
    <x v="609"/>
    <d v="2011-07-27T00:00:00"/>
    <s v="Standard Class"/>
    <x v="31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3-138583"/>
    <x v="1012"/>
    <d v="2013-05-29T00:00:00"/>
    <s v="Standard Class"/>
    <x v="503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4-118535"/>
    <x v="512"/>
    <d v="2014-02-16T00:00:00"/>
    <s v="Standard Class"/>
    <x v="137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3-126284"/>
    <x v="873"/>
    <d v="2013-09-25T00:00:00"/>
    <s v="Standard Class"/>
    <x v="633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4-142391"/>
    <x v="241"/>
    <d v="2014-09-25T00:00:00"/>
    <s v="Same Day"/>
    <x v="171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4-124716"/>
    <x v="996"/>
    <d v="2014-04-01T00:00:00"/>
    <s v="Standard Class"/>
    <x v="786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4-124716"/>
    <x v="996"/>
    <d v="2014-04-01T00:00:00"/>
    <s v="Standard Class"/>
    <x v="786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4-124716"/>
    <x v="996"/>
    <d v="2014-04-01T00:00:00"/>
    <s v="Standard Class"/>
    <x v="786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3-158841"/>
    <x v="1056"/>
    <d v="2013-02-04T00:00:00"/>
    <s v="Second Class"/>
    <x v="339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3-158841"/>
    <x v="1056"/>
    <d v="2013-02-04T00:00:00"/>
    <s v="Second Class"/>
    <x v="339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3-158841"/>
    <x v="1056"/>
    <d v="2013-02-04T00:00:00"/>
    <s v="Second Class"/>
    <x v="339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4-106824"/>
    <x v="437"/>
    <d v="2014-07-12T00:00:00"/>
    <s v="Standard Class"/>
    <x v="247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2-109190"/>
    <x v="924"/>
    <d v="2012-10-28T00:00:00"/>
    <s v="Standard Class"/>
    <x v="530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2-109190"/>
    <x v="924"/>
    <d v="2012-10-28T00:00:00"/>
    <s v="Standard Class"/>
    <x v="530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2-109190"/>
    <x v="924"/>
    <d v="2012-10-28T00:00:00"/>
    <s v="Standard Class"/>
    <x v="530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3-143154"/>
    <x v="499"/>
    <d v="2013-12-09T00:00:00"/>
    <s v="Standard Class"/>
    <x v="127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1-169061"/>
    <x v="1195"/>
    <d v="2011-03-08T00:00:00"/>
    <s v="Second Class"/>
    <x v="492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1-169061"/>
    <x v="1195"/>
    <d v="2011-03-08T00:00:00"/>
    <s v="Second Class"/>
    <x v="492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1-169061"/>
    <x v="1195"/>
    <d v="2011-03-08T00:00:00"/>
    <s v="Second Class"/>
    <x v="492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1-169061"/>
    <x v="1195"/>
    <d v="2011-03-08T00:00:00"/>
    <s v="Second Class"/>
    <x v="492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1-169061"/>
    <x v="1195"/>
    <d v="2011-03-08T00:00:00"/>
    <s v="Second Class"/>
    <x v="492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2-102316"/>
    <x v="879"/>
    <d v="2012-03-03T00:00:00"/>
    <s v="Second Class"/>
    <x v="704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2-102316"/>
    <x v="879"/>
    <d v="2012-03-03T00:00:00"/>
    <s v="Second Class"/>
    <x v="704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1-164903"/>
    <x v="980"/>
    <d v="2011-02-25T00:00:00"/>
    <s v="Standard Class"/>
    <x v="256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3-109400"/>
    <x v="440"/>
    <d v="2013-05-07T00:00:00"/>
    <s v="Standard Class"/>
    <x v="749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3-130400"/>
    <x v="387"/>
    <d v="2013-03-13T00:00:00"/>
    <s v="Standard Class"/>
    <x v="319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3-130400"/>
    <x v="387"/>
    <d v="2013-03-13T00:00:00"/>
    <s v="Standard Class"/>
    <x v="319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3-130400"/>
    <x v="387"/>
    <d v="2013-03-13T00:00:00"/>
    <s v="Standard Class"/>
    <x v="319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2-135853"/>
    <x v="555"/>
    <d v="2012-12-14T00:00:00"/>
    <s v="First Class"/>
    <x v="222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2-135853"/>
    <x v="555"/>
    <d v="2012-12-14T00:00:00"/>
    <s v="First Class"/>
    <x v="222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2-135853"/>
    <x v="555"/>
    <d v="2012-12-14T00:00:00"/>
    <s v="First Class"/>
    <x v="222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3-103359"/>
    <x v="596"/>
    <d v="2013-12-27T00:00:00"/>
    <s v="Standard Class"/>
    <x v="62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3-144645"/>
    <x v="1056"/>
    <d v="2013-02-08T00:00:00"/>
    <s v="Standard Class"/>
    <x v="374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4-141614"/>
    <x v="929"/>
    <d v="2014-06-10T00:00:00"/>
    <s v="Standard Class"/>
    <x v="374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2-122168"/>
    <x v="291"/>
    <d v="2012-08-26T00:00:00"/>
    <s v="Standard Class"/>
    <x v="428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2-122168"/>
    <x v="291"/>
    <d v="2012-08-26T00:00:00"/>
    <s v="Standard Class"/>
    <x v="428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3-132899"/>
    <x v="281"/>
    <d v="2013-04-12T00:00:00"/>
    <s v="Standard Class"/>
    <x v="227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4-149720"/>
    <x v="400"/>
    <d v="2014-06-08T00:00:00"/>
    <s v="Second Class"/>
    <x v="191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4-118003"/>
    <x v="769"/>
    <d v="2014-12-11T00:00:00"/>
    <s v="Standard Class"/>
    <x v="770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4-118003"/>
    <x v="769"/>
    <d v="2014-12-11T00:00:00"/>
    <s v="Standard Class"/>
    <x v="770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4-118003"/>
    <x v="769"/>
    <d v="2014-12-11T00:00:00"/>
    <s v="Standard Class"/>
    <x v="770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3-141887"/>
    <x v="383"/>
    <d v="2013-01-15T00:00:00"/>
    <s v="Standard Class"/>
    <x v="88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3-160206"/>
    <x v="178"/>
    <d v="2013-04-08T00:00:00"/>
    <s v="Standard Class"/>
    <x v="501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4-133074"/>
    <x v="296"/>
    <d v="2014-09-26T00:00:00"/>
    <s v="Standard Class"/>
    <x v="140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4-161172"/>
    <x v="633"/>
    <d v="2014-03-17T00:00:00"/>
    <s v="Same Day"/>
    <x v="727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4-161172"/>
    <x v="633"/>
    <d v="2014-03-17T00:00:00"/>
    <s v="Same Day"/>
    <x v="727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4-161172"/>
    <x v="633"/>
    <d v="2014-03-17T00:00:00"/>
    <s v="Same Day"/>
    <x v="727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4-161172"/>
    <x v="633"/>
    <d v="2014-03-17T00:00:00"/>
    <s v="Same Day"/>
    <x v="727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4-161172"/>
    <x v="633"/>
    <d v="2014-03-17T00:00:00"/>
    <s v="Same Day"/>
    <x v="727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4-137624"/>
    <x v="468"/>
    <d v="2014-11-18T00:00:00"/>
    <s v="Standard Class"/>
    <x v="467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3-156748"/>
    <x v="885"/>
    <d v="2013-12-07T00:00:00"/>
    <s v="Standard Class"/>
    <x v="94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3-156748"/>
    <x v="885"/>
    <d v="2013-12-07T00:00:00"/>
    <s v="Standard Class"/>
    <x v="94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3-156748"/>
    <x v="885"/>
    <d v="2013-12-07T00:00:00"/>
    <s v="Standard Class"/>
    <x v="94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3-156748"/>
    <x v="885"/>
    <d v="2013-12-07T00:00:00"/>
    <s v="Standard Class"/>
    <x v="94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2-169677"/>
    <x v="1004"/>
    <d v="2012-01-15T00:00:00"/>
    <s v="Second Class"/>
    <x v="754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1-163146"/>
    <x v="1174"/>
    <d v="2011-05-20T00:00:00"/>
    <s v="Standard Class"/>
    <x v="693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2-157343"/>
    <x v="722"/>
    <d v="2012-06-11T00:00:00"/>
    <s v="Standard Class"/>
    <x v="787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2-157343"/>
    <x v="722"/>
    <d v="2012-06-11T00:00:00"/>
    <s v="Standard Class"/>
    <x v="787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2-157343"/>
    <x v="722"/>
    <d v="2012-06-11T00:00:00"/>
    <s v="Standard Class"/>
    <x v="787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4-147354"/>
    <x v="631"/>
    <d v="2014-03-14T00:00:00"/>
    <s v="Standard Class"/>
    <x v="41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4-147354"/>
    <x v="631"/>
    <d v="2014-03-14T00:00:00"/>
    <s v="Standard Class"/>
    <x v="41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2-157287"/>
    <x v="937"/>
    <d v="2012-12-23T00:00:00"/>
    <s v="First Class"/>
    <x v="403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2-157287"/>
    <x v="937"/>
    <d v="2012-12-23T00:00:00"/>
    <s v="First Class"/>
    <x v="403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1-137575"/>
    <x v="908"/>
    <d v="2011-08-11T00:00:00"/>
    <s v="Standard Class"/>
    <x v="577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3-119074"/>
    <x v="1196"/>
    <d v="2013-04-01T00:00:00"/>
    <s v="Standard Class"/>
    <x v="103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3-119074"/>
    <x v="1196"/>
    <d v="2013-04-01T00:00:00"/>
    <s v="Standard Class"/>
    <x v="103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3-119074"/>
    <x v="1196"/>
    <d v="2013-04-01T00:00:00"/>
    <s v="Standard Class"/>
    <x v="103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2-149566"/>
    <x v="901"/>
    <d v="2012-12-10T00:00:00"/>
    <s v="Standard Class"/>
    <x v="334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2-149566"/>
    <x v="901"/>
    <d v="2012-12-10T00:00:00"/>
    <s v="Standard Class"/>
    <x v="334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2-126186"/>
    <x v="861"/>
    <d v="2012-09-12T00:00:00"/>
    <s v="First Class"/>
    <x v="334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2-121132"/>
    <x v="789"/>
    <d v="2012-07-24T00:00:00"/>
    <s v="Standard Class"/>
    <x v="146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2-121132"/>
    <x v="789"/>
    <d v="2012-07-24T00:00:00"/>
    <s v="Standard Class"/>
    <x v="146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1-140473"/>
    <x v="992"/>
    <d v="2011-06-03T00:00:00"/>
    <s v="Standard Class"/>
    <x v="466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4-102904"/>
    <x v="38"/>
    <d v="2014-11-21T00:00:00"/>
    <s v="Standard Class"/>
    <x v="90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3-102092"/>
    <x v="10"/>
    <d v="2013-12-12T00:00:00"/>
    <s v="First Class"/>
    <x v="40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2-117884"/>
    <x v="204"/>
    <d v="2012-03-22T00:00:00"/>
    <s v="Same Day"/>
    <x v="290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2-117884"/>
    <x v="204"/>
    <d v="2012-03-22T00:00:00"/>
    <s v="Same Day"/>
    <x v="290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3-132829"/>
    <x v="443"/>
    <d v="2013-12-27T00:00:00"/>
    <s v="Second Class"/>
    <x v="156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3-132829"/>
    <x v="443"/>
    <d v="2013-12-27T00:00:00"/>
    <s v="Second Class"/>
    <x v="156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3-132829"/>
    <x v="443"/>
    <d v="2013-12-27T00:00:00"/>
    <s v="Second Class"/>
    <x v="156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3-132829"/>
    <x v="443"/>
    <d v="2013-12-27T00:00:00"/>
    <s v="Second Class"/>
    <x v="156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3-132829"/>
    <x v="443"/>
    <d v="2013-12-27T00:00:00"/>
    <s v="Second Class"/>
    <x v="156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3-123540"/>
    <x v="1197"/>
    <d v="2013-04-07T00:00:00"/>
    <s v="Second Class"/>
    <x v="249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4-108315"/>
    <x v="504"/>
    <d v="2014-05-05T00:00:00"/>
    <s v="Standard Class"/>
    <x v="414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4-108315"/>
    <x v="504"/>
    <d v="2014-05-05T00:00:00"/>
    <s v="Standard Class"/>
    <x v="414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3-134110"/>
    <x v="1019"/>
    <d v="2013-11-19T00:00:00"/>
    <s v="First Class"/>
    <x v="767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3-134110"/>
    <x v="1019"/>
    <d v="2013-11-19T00:00:00"/>
    <s v="First Class"/>
    <x v="767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3-136581"/>
    <x v="338"/>
    <d v="2013-11-13T00:00:00"/>
    <s v="First Class"/>
    <x v="277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3-162390"/>
    <x v="409"/>
    <d v="2013-12-13T00:00:00"/>
    <s v="Standard Class"/>
    <x v="317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3-162390"/>
    <x v="409"/>
    <d v="2013-12-13T00:00:00"/>
    <s v="Standard Class"/>
    <x v="317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3-162390"/>
    <x v="409"/>
    <d v="2013-12-13T00:00:00"/>
    <s v="Standard Class"/>
    <x v="317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3-162222"/>
    <x v="1015"/>
    <d v="2013-04-04T00:00:00"/>
    <s v="Same Day"/>
    <x v="256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1-121629"/>
    <x v="683"/>
    <d v="2011-12-02T00:00:00"/>
    <s v="Standard Class"/>
    <x v="537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2-164623"/>
    <x v="1182"/>
    <d v="2012-10-22T00:00:00"/>
    <s v="First Class"/>
    <x v="474"/>
    <s v="Maxwell Schwartz"/>
    <s v="Consumer"/>
    <s v="United States"/>
    <s v="New York City"/>
    <s v="New York"/>
    <n v="10035"/>
    <s v="East"/>
    <s v="OFF-PA-10000249"/>
    <s v="Office Supplies"/>
    <s v="Paper"/>
    <s v="Staples"/>
    <n v="24.56"/>
    <n v="2"/>
    <n v="0"/>
    <n v="11.543199999999999"/>
  </r>
  <r>
    <n v="8575"/>
    <s v="CA-2011-159849"/>
    <x v="111"/>
    <d v="2011-09-19T00:00:00"/>
    <s v="Same Day"/>
    <x v="82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4-101273"/>
    <x v="151"/>
    <d v="2014-08-31T00:00:00"/>
    <s v="Second Class"/>
    <x v="461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4-106747"/>
    <x v="445"/>
    <d v="2014-07-05T00:00:00"/>
    <s v="First Class"/>
    <x v="700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4-146164"/>
    <x v="66"/>
    <d v="2014-12-27T00:00:00"/>
    <s v="Standard Class"/>
    <x v="496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4-146164"/>
    <x v="66"/>
    <d v="2014-12-27T00:00:00"/>
    <s v="Standard Class"/>
    <x v="496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3-111605"/>
    <x v="797"/>
    <d v="2014-01-03T00:00:00"/>
    <s v="Standard Class"/>
    <x v="527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1-130673"/>
    <x v="671"/>
    <d v="2011-05-22T00:00:00"/>
    <s v="Second Class"/>
    <x v="565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1-130673"/>
    <x v="671"/>
    <d v="2011-05-22T00:00:00"/>
    <s v="Second Class"/>
    <x v="565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1-130673"/>
    <x v="671"/>
    <d v="2011-05-22T00:00:00"/>
    <s v="Second Class"/>
    <x v="565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1-130673"/>
    <x v="671"/>
    <d v="2011-05-22T00:00:00"/>
    <s v="Second Class"/>
    <x v="565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1-104808"/>
    <x v="519"/>
    <d v="2011-02-09T00:00:00"/>
    <s v="Second Class"/>
    <x v="775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4-132927"/>
    <x v="34"/>
    <d v="2014-12-16T00:00:00"/>
    <s v="Standard Class"/>
    <x v="742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4-162012"/>
    <x v="497"/>
    <d v="2014-07-19T00:00:00"/>
    <s v="Standard Class"/>
    <x v="208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4-162012"/>
    <x v="497"/>
    <d v="2014-07-19T00:00:00"/>
    <s v="Standard Class"/>
    <x v="208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2-138492"/>
    <x v="1060"/>
    <d v="2012-05-22T00:00:00"/>
    <s v="Standard Class"/>
    <x v="712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4-145338"/>
    <x v="926"/>
    <d v="2014-02-02T00:00:00"/>
    <s v="First Class"/>
    <x v="42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4-126676"/>
    <x v="365"/>
    <d v="2014-10-02T00:00:00"/>
    <s v="First Class"/>
    <x v="92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4-101700"/>
    <x v="756"/>
    <d v="2014-04-27T00:00:00"/>
    <s v="First Class"/>
    <x v="2"/>
    <s v="Sean O'Donnell"/>
    <s v="Consumer"/>
    <s v="United States"/>
    <s v="Greeley"/>
    <s v="Colorado"/>
    <n v="80634"/>
    <s v="West"/>
    <s v="OFF-EN-10003134"/>
    <s v="Office Supplies"/>
    <s v="Envelopes"/>
    <s v="Staples"/>
    <n v="18.687999999999999"/>
    <n v="2"/>
    <n v="0.2"/>
    <n v="7.008"/>
  </r>
  <r>
    <n v="8593"/>
    <s v="CA-2014-101700"/>
    <x v="756"/>
    <d v="2014-04-27T00:00:00"/>
    <s v="First Class"/>
    <x v="2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4-159667"/>
    <x v="45"/>
    <d v="2014-11-14T00:00:00"/>
    <s v="Standard Class"/>
    <x v="327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4-159667"/>
    <x v="45"/>
    <d v="2014-11-14T00:00:00"/>
    <s v="Standard Class"/>
    <x v="327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1-111934"/>
    <x v="952"/>
    <d v="2011-05-07T00:00:00"/>
    <s v="First Class"/>
    <x v="241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1-111934"/>
    <x v="952"/>
    <d v="2011-05-07T00:00:00"/>
    <s v="First Class"/>
    <x v="241"/>
    <s v="Giulietta Dortch"/>
    <s v="Corporate"/>
    <s v="United States"/>
    <s v="Arlington"/>
    <s v="Virginia"/>
    <n v="22204"/>
    <s v="South"/>
    <s v="OFF-PA-10000474"/>
    <s v="Office Supplies"/>
    <s v="Paper"/>
    <s v="Staples"/>
    <n v="35.44"/>
    <n v="1"/>
    <n v="0"/>
    <n v="16.656799999999997"/>
  </r>
  <r>
    <n v="8598"/>
    <s v="US-2013-117387"/>
    <x v="189"/>
    <d v="2013-11-01T00:00:00"/>
    <s v="Standard Class"/>
    <x v="5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1-141110"/>
    <x v="35"/>
    <d v="2011-12-01T00:00:00"/>
    <s v="Standard Class"/>
    <x v="624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1-141110"/>
    <x v="35"/>
    <d v="2011-12-01T00:00:00"/>
    <s v="Standard Class"/>
    <x v="624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1-141110"/>
    <x v="35"/>
    <d v="2011-12-01T00:00:00"/>
    <s v="Standard Class"/>
    <x v="624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1-141110"/>
    <x v="35"/>
    <d v="2011-12-01T00:00:00"/>
    <s v="Standard Class"/>
    <x v="624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1-133949"/>
    <x v="520"/>
    <d v="2011-12-31T00:00:00"/>
    <s v="Same Day"/>
    <x v="311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3-116365"/>
    <x v="835"/>
    <d v="2013-01-08T00:00:00"/>
    <s v="Standard Class"/>
    <x v="119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3-116365"/>
    <x v="835"/>
    <d v="2013-01-08T00:00:00"/>
    <s v="Standard Class"/>
    <x v="119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3-116365"/>
    <x v="835"/>
    <d v="2013-01-08T00:00:00"/>
    <s v="Standard Class"/>
    <x v="119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4-162936"/>
    <x v="238"/>
    <d v="2014-08-23T00:00:00"/>
    <s v="Standard Class"/>
    <x v="38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1-151946"/>
    <x v="611"/>
    <d v="2011-06-09T00:00:00"/>
    <s v="Standard Class"/>
    <x v="59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1-151946"/>
    <x v="611"/>
    <d v="2011-06-09T00:00:00"/>
    <s v="Standard Class"/>
    <x v="59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1-151946"/>
    <x v="611"/>
    <d v="2011-06-09T00:00:00"/>
    <s v="Standard Class"/>
    <x v="59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1-151946"/>
    <x v="611"/>
    <d v="2011-06-09T00:00:00"/>
    <s v="Standard Class"/>
    <x v="59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4-123624"/>
    <x v="38"/>
    <d v="2014-11-18T00:00:00"/>
    <s v="Second Class"/>
    <x v="339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3-146437"/>
    <x v="1198"/>
    <d v="2013-02-01T00:00:00"/>
    <s v="Second Class"/>
    <x v="428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3-138233"/>
    <x v="1199"/>
    <d v="2013-11-15T00:00:00"/>
    <s v="Standard Class"/>
    <x v="58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3-165918"/>
    <x v="545"/>
    <d v="2013-09-15T00:00:00"/>
    <s v="Standard Class"/>
    <x v="42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3-165918"/>
    <x v="545"/>
    <d v="2013-09-15T00:00:00"/>
    <s v="Standard Class"/>
    <x v="42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3-165918"/>
    <x v="545"/>
    <d v="2013-09-15T00:00:00"/>
    <s v="Standard Class"/>
    <x v="42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3-165918"/>
    <x v="545"/>
    <d v="2013-09-15T00:00:00"/>
    <s v="Standard Class"/>
    <x v="42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4-117513"/>
    <x v="448"/>
    <d v="2014-03-09T00:00:00"/>
    <s v="Standard Class"/>
    <x v="387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4-132437"/>
    <x v="565"/>
    <d v="2014-09-14T00:00:00"/>
    <s v="Second Class"/>
    <x v="313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4-119319"/>
    <x v="44"/>
    <d v="2014-11-10T00:00:00"/>
    <s v="Second Class"/>
    <x v="702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4-104318"/>
    <x v="726"/>
    <d v="2014-05-19T00:00:00"/>
    <s v="Standard Class"/>
    <x v="39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3-114230"/>
    <x v="581"/>
    <d v="2013-12-02T00:00:00"/>
    <s v="Standard Class"/>
    <x v="632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2-136147"/>
    <x v="50"/>
    <d v="2012-11-18T00:00:00"/>
    <s v="Standard Class"/>
    <x v="248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2-136147"/>
    <x v="50"/>
    <d v="2012-11-18T00:00:00"/>
    <s v="Standard Class"/>
    <x v="248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2-156118"/>
    <x v="575"/>
    <d v="2012-12-12T00:00:00"/>
    <s v="Standard Class"/>
    <x v="428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2-164084"/>
    <x v="67"/>
    <d v="2012-09-12T00:00:00"/>
    <s v="Standard Class"/>
    <x v="132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2-164084"/>
    <x v="67"/>
    <d v="2012-09-12T00:00:00"/>
    <s v="Standard Class"/>
    <x v="132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2-164084"/>
    <x v="67"/>
    <d v="2012-09-12T00:00:00"/>
    <s v="Standard Class"/>
    <x v="132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2-164084"/>
    <x v="67"/>
    <d v="2012-09-12T00:00:00"/>
    <s v="Standard Class"/>
    <x v="132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2-164084"/>
    <x v="67"/>
    <d v="2012-09-12T00:00:00"/>
    <s v="Standard Class"/>
    <x v="132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3-107783"/>
    <x v="1062"/>
    <d v="2013-07-30T00:00:00"/>
    <s v="First Class"/>
    <x v="22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3-107783"/>
    <x v="1062"/>
    <d v="2013-07-30T00:00:00"/>
    <s v="First Class"/>
    <x v="22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3-107783"/>
    <x v="1062"/>
    <d v="2013-07-30T00:00:00"/>
    <s v="First Class"/>
    <x v="22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4-159793"/>
    <x v="326"/>
    <d v="2014-08-30T00:00:00"/>
    <s v="Standard Class"/>
    <x v="277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1-160094"/>
    <x v="1013"/>
    <d v="2011-05-02T00:00:00"/>
    <s v="First Class"/>
    <x v="594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1-160094"/>
    <x v="1013"/>
    <d v="2011-05-02T00:00:00"/>
    <s v="First Class"/>
    <x v="594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4-151281"/>
    <x v="842"/>
    <d v="2014-05-03T00:00:00"/>
    <s v="Standard Class"/>
    <x v="31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4-118346"/>
    <x v="283"/>
    <d v="2014-07-25T00:00:00"/>
    <s v="First Class"/>
    <x v="178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1-129819"/>
    <x v="736"/>
    <d v="2011-12-15T00:00:00"/>
    <s v="Second Class"/>
    <x v="169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4-148551"/>
    <x v="602"/>
    <d v="2014-01-17T00:00:00"/>
    <s v="Standard Class"/>
    <x v="106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4-147767"/>
    <x v="574"/>
    <d v="2014-12-03T00:00:00"/>
    <s v="Same Day"/>
    <x v="603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2-108259"/>
    <x v="627"/>
    <d v="2012-11-15T00:00:00"/>
    <s v="Standard Class"/>
    <x v="374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2-108259"/>
    <x v="627"/>
    <d v="2012-11-15T00:00:00"/>
    <s v="Standard Class"/>
    <x v="374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2-108259"/>
    <x v="627"/>
    <d v="2012-11-15T00:00:00"/>
    <s v="Standard Class"/>
    <x v="374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2-108259"/>
    <x v="627"/>
    <d v="2012-11-15T00:00:00"/>
    <s v="Standard Class"/>
    <x v="374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3-113341"/>
    <x v="881"/>
    <d v="2013-11-30T00:00:00"/>
    <s v="Standard Class"/>
    <x v="708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2-131842"/>
    <x v="901"/>
    <d v="2012-12-08T00:00:00"/>
    <s v="First Class"/>
    <x v="64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3-164574"/>
    <x v="875"/>
    <d v="2013-08-04T00:00:00"/>
    <s v="Standard Class"/>
    <x v="653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3-164574"/>
    <x v="875"/>
    <d v="2013-08-04T00:00:00"/>
    <s v="Standard Class"/>
    <x v="653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1-142769"/>
    <x v="103"/>
    <d v="2011-09-13T00:00:00"/>
    <s v="Same Day"/>
    <x v="261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1-142769"/>
    <x v="103"/>
    <d v="2011-09-13T00:00:00"/>
    <s v="Same Day"/>
    <x v="261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1-142769"/>
    <x v="103"/>
    <d v="2011-09-13T00:00:00"/>
    <s v="Same Day"/>
    <x v="261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1-142769"/>
    <x v="103"/>
    <d v="2011-09-13T00:00:00"/>
    <s v="Same Day"/>
    <x v="261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1-142769"/>
    <x v="103"/>
    <d v="2011-09-13T00:00:00"/>
    <s v="Same Day"/>
    <x v="261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1-142769"/>
    <x v="103"/>
    <d v="2011-09-13T00:00:00"/>
    <s v="Same Day"/>
    <x v="261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1-142769"/>
    <x v="103"/>
    <d v="2011-09-13T00:00:00"/>
    <s v="Same Day"/>
    <x v="261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1-142769"/>
    <x v="103"/>
    <d v="2011-09-13T00:00:00"/>
    <s v="Same Day"/>
    <x v="261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3-168361"/>
    <x v="1028"/>
    <d v="2013-06-26T00:00:00"/>
    <s v="Standard Class"/>
    <x v="33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3-153185"/>
    <x v="323"/>
    <d v="2013-09-09T00:00:00"/>
    <s v="Standard Class"/>
    <x v="588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4-124765"/>
    <x v="920"/>
    <d v="2014-12-01T00:00:00"/>
    <s v="Standard Class"/>
    <x v="521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2-131856"/>
    <x v="793"/>
    <d v="2012-05-17T00:00:00"/>
    <s v="Standard Class"/>
    <x v="506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2-131856"/>
    <x v="793"/>
    <d v="2012-05-17T00:00:00"/>
    <s v="Standard Class"/>
    <x v="506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2-131856"/>
    <x v="793"/>
    <d v="2012-05-17T00:00:00"/>
    <s v="Standard Class"/>
    <x v="506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4-126634"/>
    <x v="983"/>
    <d v="2014-04-02T00:00:00"/>
    <s v="Second Class"/>
    <x v="269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3-118500"/>
    <x v="1019"/>
    <d v="2013-11-19T00:00:00"/>
    <s v="First Class"/>
    <x v="707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3-163951"/>
    <x v="945"/>
    <d v="2014-01-03T00:00:00"/>
    <s v="First Class"/>
    <x v="788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3-149916"/>
    <x v="596"/>
    <d v="2013-12-25T00:00:00"/>
    <s v="Second Class"/>
    <x v="52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3-149916"/>
    <x v="596"/>
    <d v="2013-12-25T00:00:00"/>
    <s v="Second Class"/>
    <x v="52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2-158918"/>
    <x v="139"/>
    <d v="2012-12-25T00:00:00"/>
    <s v="Second Class"/>
    <x v="482"/>
    <s v="Arianne Irving"/>
    <s v="Consumer"/>
    <s v="United States"/>
    <s v="Los Angeles"/>
    <s v="California"/>
    <n v="90036"/>
    <s v="West"/>
    <s v="OFF-PA-10004947"/>
    <s v="Office Supplies"/>
    <s v="Paper"/>
    <s v="Staples"/>
    <n v="17.12"/>
    <n v="4"/>
    <n v="0"/>
    <n v="7.7039999999999988"/>
  </r>
  <r>
    <n v="8671"/>
    <s v="US-2011-159611"/>
    <x v="422"/>
    <d v="2012-01-01T00:00:00"/>
    <s v="Second Class"/>
    <x v="41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1-159611"/>
    <x v="422"/>
    <d v="2012-01-01T00:00:00"/>
    <s v="Second Class"/>
    <x v="41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4-163265"/>
    <x v="911"/>
    <d v="2014-02-22T00:00:00"/>
    <s v="Standard Class"/>
    <x v="559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4-163265"/>
    <x v="911"/>
    <d v="2014-02-22T00:00:00"/>
    <s v="Standard Class"/>
    <x v="559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4-163265"/>
    <x v="911"/>
    <d v="2014-02-22T00:00:00"/>
    <s v="Standard Class"/>
    <x v="559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4-163265"/>
    <x v="911"/>
    <d v="2014-02-22T00:00:00"/>
    <s v="Standard Class"/>
    <x v="559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4-163265"/>
    <x v="911"/>
    <d v="2014-02-22T00:00:00"/>
    <s v="Standard Class"/>
    <x v="559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4-141705"/>
    <x v="1200"/>
    <d v="2014-10-27T00:00:00"/>
    <s v="First Class"/>
    <x v="138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3-112739"/>
    <x v="476"/>
    <d v="2013-09-08T00:00:00"/>
    <s v="Second Class"/>
    <x v="279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3-112739"/>
    <x v="476"/>
    <d v="2013-09-08T00:00:00"/>
    <s v="Second Class"/>
    <x v="279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3-143805"/>
    <x v="49"/>
    <d v="2013-12-04T00:00:00"/>
    <s v="Second Class"/>
    <x v="63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3-143805"/>
    <x v="49"/>
    <d v="2013-12-04T00:00:00"/>
    <s v="Second Class"/>
    <x v="63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1-133634"/>
    <x v="1127"/>
    <d v="2011-11-10T00:00:00"/>
    <s v="Standard Class"/>
    <x v="256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4-101665"/>
    <x v="920"/>
    <d v="2014-12-02T00:00:00"/>
    <s v="Standard Class"/>
    <x v="356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3-155446"/>
    <x v="186"/>
    <d v="2013-12-24T00:00:00"/>
    <s v="Standard Class"/>
    <x v="184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4-137323"/>
    <x v="237"/>
    <d v="2014-11-19T00:00:00"/>
    <s v="Second Class"/>
    <x v="463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3-144015"/>
    <x v="190"/>
    <d v="2013-06-27T00:00:00"/>
    <s v="Same Day"/>
    <x v="340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3-144015"/>
    <x v="190"/>
    <d v="2013-06-27T00:00:00"/>
    <s v="Same Day"/>
    <x v="340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3-144015"/>
    <x v="190"/>
    <d v="2013-06-27T00:00:00"/>
    <s v="Same Day"/>
    <x v="340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1-101427"/>
    <x v="58"/>
    <d v="2011-12-30T00:00:00"/>
    <s v="Standard Class"/>
    <x v="672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3-136770"/>
    <x v="1041"/>
    <d v="2013-08-19T00:00:00"/>
    <s v="Standard Class"/>
    <x v="7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3-136770"/>
    <x v="1041"/>
    <d v="2013-08-19T00:00:00"/>
    <s v="Standard Class"/>
    <x v="7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3-136770"/>
    <x v="1041"/>
    <d v="2013-08-19T00:00:00"/>
    <s v="Standard Class"/>
    <x v="7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3-118311"/>
    <x v="1057"/>
    <d v="2013-10-29T00:00:00"/>
    <s v="Standard Class"/>
    <x v="52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1-112795"/>
    <x v="709"/>
    <d v="2011-08-28T00:00:00"/>
    <s v="Second Class"/>
    <x v="128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4-127096"/>
    <x v="175"/>
    <d v="2014-09-18T00:00:00"/>
    <s v="Second Class"/>
    <x v="37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4-119284"/>
    <x v="140"/>
    <d v="2014-06-21T00:00:00"/>
    <s v="Standard Class"/>
    <x v="131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4-119284"/>
    <x v="140"/>
    <d v="2014-06-21T00:00:00"/>
    <s v="Standard Class"/>
    <x v="131"/>
    <s v="Thomas Seio"/>
    <s v="Corporate"/>
    <s v="United States"/>
    <s v="Nashville"/>
    <s v="Tennessee"/>
    <n v="37211"/>
    <s v="South"/>
    <s v="FUR-FU-10004351"/>
    <s v="Furniture"/>
    <s v="Furnishings"/>
    <s v="Staples"/>
    <n v="31.168000000000003"/>
    <n v="4"/>
    <n v="0.2"/>
    <n v="9.3504000000000005"/>
  </r>
  <r>
    <n v="8699"/>
    <s v="CA-2014-119284"/>
    <x v="140"/>
    <d v="2014-06-21T00:00:00"/>
    <s v="Standard Class"/>
    <x v="131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4-119284"/>
    <x v="140"/>
    <d v="2014-06-21T00:00:00"/>
    <s v="Standard Class"/>
    <x v="131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4-119284"/>
    <x v="140"/>
    <d v="2014-06-21T00:00:00"/>
    <s v="Standard Class"/>
    <x v="131"/>
    <s v="Thomas Seio"/>
    <s v="Corporate"/>
    <s v="United States"/>
    <s v="Nashville"/>
    <s v="Tennessee"/>
    <n v="37211"/>
    <s v="South"/>
    <s v="OFF-AP-10004249"/>
    <s v="Office Supplies"/>
    <s v="Appliances"/>
    <s v="Staples"/>
    <n v="76.608000000000004"/>
    <n v="8"/>
    <n v="0.2"/>
    <n v="6.7031999999999954"/>
  </r>
  <r>
    <n v="8702"/>
    <s v="CA-2014-119284"/>
    <x v="140"/>
    <d v="2014-06-21T00:00:00"/>
    <s v="Standard Class"/>
    <x v="131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4-119284"/>
    <x v="140"/>
    <d v="2014-06-21T00:00:00"/>
    <s v="Standard Class"/>
    <x v="131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2-133494"/>
    <x v="1201"/>
    <d v="2012-03-05T00:00:00"/>
    <s v="Standard Class"/>
    <x v="261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3-111318"/>
    <x v="310"/>
    <d v="2013-07-27T00:00:00"/>
    <s v="First Class"/>
    <x v="582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1-132745"/>
    <x v="1202"/>
    <d v="2011-10-05T00:00:00"/>
    <s v="Standard Class"/>
    <x v="739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1-146815"/>
    <x v="78"/>
    <d v="2011-09-13T00:00:00"/>
    <s v="Standard Class"/>
    <x v="452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1-146815"/>
    <x v="78"/>
    <d v="2011-09-13T00:00:00"/>
    <s v="Standard Class"/>
    <x v="452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1-119144"/>
    <x v="912"/>
    <d v="2011-11-18T00:00:00"/>
    <s v="First Class"/>
    <x v="251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1-119144"/>
    <x v="912"/>
    <d v="2011-11-18T00:00:00"/>
    <s v="First Class"/>
    <x v="251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1-119144"/>
    <x v="912"/>
    <d v="2011-11-18T00:00:00"/>
    <s v="First Class"/>
    <x v="251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1-105648"/>
    <x v="223"/>
    <d v="2011-03-07T00:00:00"/>
    <s v="Standard Class"/>
    <x v="412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2-145422"/>
    <x v="155"/>
    <d v="2012-12-07T00:00:00"/>
    <s v="Standard Class"/>
    <x v="617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4-136623"/>
    <x v="497"/>
    <d v="2014-07-17T00:00:00"/>
    <s v="Standard Class"/>
    <x v="747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4-136623"/>
    <x v="497"/>
    <d v="2014-07-17T00:00:00"/>
    <s v="Standard Class"/>
    <x v="747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4-121678"/>
    <x v="673"/>
    <d v="2014-11-21T00:00:00"/>
    <s v="Second Class"/>
    <x v="312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3-120824"/>
    <x v="1"/>
    <d v="2013-06-17T00:00:00"/>
    <s v="Second Class"/>
    <x v="585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3-120824"/>
    <x v="1"/>
    <d v="2013-06-17T00:00:00"/>
    <s v="Second Class"/>
    <x v="585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3-120824"/>
    <x v="1"/>
    <d v="2013-06-17T00:00:00"/>
    <s v="Second Class"/>
    <x v="585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3-120824"/>
    <x v="1"/>
    <d v="2013-06-17T00:00:00"/>
    <s v="Second Class"/>
    <x v="585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3-120824"/>
    <x v="1"/>
    <d v="2013-06-17T00:00:00"/>
    <s v="Second Class"/>
    <x v="585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3-120824"/>
    <x v="1"/>
    <d v="2013-06-17T00:00:00"/>
    <s v="Second Class"/>
    <x v="585"/>
    <s v="Arthur Wiediger"/>
    <s v="Home Office"/>
    <s v="United States"/>
    <s v="Houston"/>
    <s v="Texas"/>
    <n v="77070"/>
    <s v="Central"/>
    <s v="OFF-ST-10002562"/>
    <s v="Office Supplies"/>
    <s v="Storage"/>
    <s v="Staples"/>
    <n v="67.536000000000016"/>
    <n v="9"/>
    <n v="0.2"/>
    <n v="6.7535999999999987"/>
  </r>
  <r>
    <n v="8723"/>
    <s v="CA-2013-120824"/>
    <x v="1"/>
    <d v="2013-06-17T00:00:00"/>
    <s v="Second Class"/>
    <x v="585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3-135209"/>
    <x v="723"/>
    <d v="2014-01-01T00:00:00"/>
    <s v="Second Class"/>
    <x v="762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3-135209"/>
    <x v="723"/>
    <d v="2014-01-01T00:00:00"/>
    <s v="Second Class"/>
    <x v="762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4-148145"/>
    <x v="257"/>
    <d v="2014-03-24T00:00:00"/>
    <s v="Standard Class"/>
    <x v="349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2-103870"/>
    <x v="17"/>
    <d v="2012-12-31T00:00:00"/>
    <s v="Standard Class"/>
    <x v="133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2-103870"/>
    <x v="17"/>
    <d v="2012-12-31T00:00:00"/>
    <s v="Standard Class"/>
    <x v="133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2-103870"/>
    <x v="17"/>
    <d v="2012-12-31T00:00:00"/>
    <s v="Standard Class"/>
    <x v="133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2-103870"/>
    <x v="17"/>
    <d v="2012-12-31T00:00:00"/>
    <s v="Standard Class"/>
    <x v="133"/>
    <s v="Sung Pak"/>
    <s v="Corporate"/>
    <s v="United States"/>
    <s v="Murfreesboro"/>
    <s v="Tennessee"/>
    <n v="37130"/>
    <s v="South"/>
    <s v="OFF-ST-10002562"/>
    <s v="Office Supplies"/>
    <s v="Storage"/>
    <s v="Staples"/>
    <n v="22.512000000000004"/>
    <n v="3"/>
    <n v="0.2"/>
    <n v="2.2511999999999999"/>
  </r>
  <r>
    <n v="8731"/>
    <s v="CA-2012-103870"/>
    <x v="17"/>
    <d v="2012-12-31T00:00:00"/>
    <s v="Standard Class"/>
    <x v="133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2-111017"/>
    <x v="374"/>
    <d v="2012-08-06T00:00:00"/>
    <s v="Standard Class"/>
    <x v="281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4-116988"/>
    <x v="818"/>
    <d v="2014-06-30T00:00:00"/>
    <s v="Second Class"/>
    <x v="463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4-116988"/>
    <x v="818"/>
    <d v="2014-06-30T00:00:00"/>
    <s v="Second Class"/>
    <x v="463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4-116988"/>
    <x v="818"/>
    <d v="2014-06-30T00:00:00"/>
    <s v="Second Class"/>
    <x v="463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1-169390"/>
    <x v="315"/>
    <d v="2011-02-11T00:00:00"/>
    <s v="Second Class"/>
    <x v="294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3-168774"/>
    <x v="913"/>
    <d v="2013-09-10T00:00:00"/>
    <s v="Standard Class"/>
    <x v="532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4-161592"/>
    <x v="1191"/>
    <d v="2014-04-11T00:00:00"/>
    <s v="Standard Class"/>
    <x v="728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4-131961"/>
    <x v="166"/>
    <d v="2014-12-12T00:00:00"/>
    <s v="First Class"/>
    <x v="77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4-131961"/>
    <x v="166"/>
    <d v="2014-12-12T00:00:00"/>
    <s v="First Class"/>
    <x v="77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3-102498"/>
    <x v="1131"/>
    <d v="2013-07-26T00:00:00"/>
    <s v="First Class"/>
    <x v="506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2-113222"/>
    <x v="529"/>
    <d v="2012-11-09T00:00:00"/>
    <s v="Same Day"/>
    <x v="326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2-144771"/>
    <x v="653"/>
    <d v="2012-10-04T00:00:00"/>
    <s v="First Class"/>
    <x v="237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2-144771"/>
    <x v="653"/>
    <d v="2012-10-04T00:00:00"/>
    <s v="First Class"/>
    <x v="237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2-162376"/>
    <x v="6"/>
    <d v="2012-11-25T00:00:00"/>
    <s v="Second Class"/>
    <x v="787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2-162376"/>
    <x v="6"/>
    <d v="2012-11-25T00:00:00"/>
    <s v="Second Class"/>
    <x v="787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4-128076"/>
    <x v="62"/>
    <d v="2014-02-08T00:00:00"/>
    <s v="Standard Class"/>
    <x v="635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4-128076"/>
    <x v="62"/>
    <d v="2014-02-08T00:00:00"/>
    <s v="Standard Class"/>
    <x v="635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4-128076"/>
    <x v="62"/>
    <d v="2014-02-08T00:00:00"/>
    <s v="Standard Class"/>
    <x v="635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2-163825"/>
    <x v="382"/>
    <d v="2012-06-19T00:00:00"/>
    <s v="First Class"/>
    <x v="62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2-163825"/>
    <x v="382"/>
    <d v="2012-06-19T00:00:00"/>
    <s v="First Class"/>
    <x v="62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3-105662"/>
    <x v="465"/>
    <d v="2013-05-10T00:00:00"/>
    <s v="Standard Class"/>
    <x v="46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3-105662"/>
    <x v="465"/>
    <d v="2013-05-10T00:00:00"/>
    <s v="Standard Class"/>
    <x v="46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4-152198"/>
    <x v="428"/>
    <d v="2014-09-11T00:00:00"/>
    <s v="First Class"/>
    <x v="557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4-152198"/>
    <x v="428"/>
    <d v="2014-09-11T00:00:00"/>
    <s v="First Class"/>
    <x v="557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4-152198"/>
    <x v="428"/>
    <d v="2014-09-11T00:00:00"/>
    <s v="First Class"/>
    <x v="557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3-114307"/>
    <x v="405"/>
    <d v="2013-07-27T00:00:00"/>
    <s v="Standard Class"/>
    <x v="716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3-114307"/>
    <x v="405"/>
    <d v="2013-07-27T00:00:00"/>
    <s v="Standard Class"/>
    <x v="716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3-114307"/>
    <x v="405"/>
    <d v="2013-07-27T00:00:00"/>
    <s v="Standard Class"/>
    <x v="716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3-114307"/>
    <x v="405"/>
    <d v="2013-07-27T00:00:00"/>
    <s v="Standard Class"/>
    <x v="716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3-159891"/>
    <x v="1011"/>
    <d v="2013-02-06T00:00:00"/>
    <s v="Standard Class"/>
    <x v="408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3-159891"/>
    <x v="1011"/>
    <d v="2013-02-06T00:00:00"/>
    <s v="Standard Class"/>
    <x v="408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3-112578"/>
    <x v="723"/>
    <d v="2014-01-03T00:00:00"/>
    <s v="Standard Class"/>
    <x v="383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3-112578"/>
    <x v="723"/>
    <d v="2014-01-03T00:00:00"/>
    <s v="Standard Class"/>
    <x v="383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2-107083"/>
    <x v="82"/>
    <d v="2012-11-27T00:00:00"/>
    <s v="Standard Class"/>
    <x v="179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2-107083"/>
    <x v="82"/>
    <d v="2012-11-27T00:00:00"/>
    <s v="Standard Class"/>
    <x v="179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2-107083"/>
    <x v="82"/>
    <d v="2012-11-27T00:00:00"/>
    <s v="Standard Class"/>
    <x v="179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2-107083"/>
    <x v="82"/>
    <d v="2012-11-27T00:00:00"/>
    <s v="Standard Class"/>
    <x v="179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2-151722"/>
    <x v="348"/>
    <d v="2012-10-09T00:00:00"/>
    <s v="Standard Class"/>
    <x v="582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3-151148"/>
    <x v="126"/>
    <d v="2013-09-14T00:00:00"/>
    <s v="Same Day"/>
    <x v="178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3-151148"/>
    <x v="126"/>
    <d v="2013-09-14T00:00:00"/>
    <s v="Same Day"/>
    <x v="178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4-115882"/>
    <x v="32"/>
    <d v="2014-09-18T00:00:00"/>
    <s v="First Class"/>
    <x v="587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4-115882"/>
    <x v="32"/>
    <d v="2014-09-18T00:00:00"/>
    <s v="First Class"/>
    <x v="587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2-132276"/>
    <x v="1203"/>
    <d v="2012-02-28T00:00:00"/>
    <s v="Standard Class"/>
    <x v="784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2-132276"/>
    <x v="1203"/>
    <d v="2012-02-28T00:00:00"/>
    <s v="Standard Class"/>
    <x v="784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3-163636"/>
    <x v="5"/>
    <d v="2013-12-10T00:00:00"/>
    <s v="Second Class"/>
    <x v="486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3-102813"/>
    <x v="415"/>
    <d v="2013-07-04T00:00:00"/>
    <s v="First Class"/>
    <x v="10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3-102813"/>
    <x v="415"/>
    <d v="2013-07-04T00:00:00"/>
    <s v="First Class"/>
    <x v="10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4-135377"/>
    <x v="1096"/>
    <d v="2014-12-19T00:00:00"/>
    <s v="Standard Class"/>
    <x v="162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2-165813"/>
    <x v="305"/>
    <d v="2012-03-22T00:00:00"/>
    <s v="Second Class"/>
    <x v="298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2-133585"/>
    <x v="1201"/>
    <d v="2012-03-04T00:00:00"/>
    <s v="First Class"/>
    <x v="782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2-133585"/>
    <x v="1201"/>
    <d v="2012-03-04T00:00:00"/>
    <s v="First Class"/>
    <x v="782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3-116911"/>
    <x v="306"/>
    <d v="2013-09-21T00:00:00"/>
    <s v="Standard Class"/>
    <x v="251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3-116911"/>
    <x v="306"/>
    <d v="2013-09-21T00:00:00"/>
    <s v="Standard Class"/>
    <x v="251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4-129224"/>
    <x v="294"/>
    <d v="2014-03-24T00:00:00"/>
    <s v="Standard Class"/>
    <x v="357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4-145765"/>
    <x v="39"/>
    <d v="2014-06-03T00:00:00"/>
    <s v="Standard Class"/>
    <x v="698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4-145765"/>
    <x v="39"/>
    <d v="2014-06-03T00:00:00"/>
    <s v="Standard Class"/>
    <x v="698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4-145765"/>
    <x v="39"/>
    <d v="2014-06-03T00:00:00"/>
    <s v="Standard Class"/>
    <x v="698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4-126914"/>
    <x v="140"/>
    <d v="2014-06-20T00:00:00"/>
    <s v="Standard Class"/>
    <x v="55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4-126914"/>
    <x v="140"/>
    <d v="2014-06-20T00:00:00"/>
    <s v="Standard Class"/>
    <x v="55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2-169572"/>
    <x v="684"/>
    <d v="2012-09-12T00:00:00"/>
    <s v="Standard Class"/>
    <x v="132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4-162075"/>
    <x v="257"/>
    <d v="2014-03-25T00:00:00"/>
    <s v="Standard Class"/>
    <x v="627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1-162992"/>
    <x v="174"/>
    <d v="2011-12-21T00:00:00"/>
    <s v="First Class"/>
    <x v="162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1-162992"/>
    <x v="174"/>
    <d v="2011-12-21T00:00:00"/>
    <s v="First Class"/>
    <x v="162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1-162992"/>
    <x v="174"/>
    <d v="2011-12-21T00:00:00"/>
    <s v="First Class"/>
    <x v="162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1-162992"/>
    <x v="174"/>
    <d v="2011-12-21T00:00:00"/>
    <s v="First Class"/>
    <x v="162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3-106397"/>
    <x v="274"/>
    <d v="2013-07-14T00:00:00"/>
    <s v="Standard Class"/>
    <x v="77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3-106397"/>
    <x v="274"/>
    <d v="2013-07-14T00:00:00"/>
    <s v="Standard Class"/>
    <x v="77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3-150140"/>
    <x v="1204"/>
    <d v="2013-04-11T00:00:00"/>
    <s v="Standard Class"/>
    <x v="91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1-116666"/>
    <x v="1205"/>
    <d v="2011-05-10T00:00:00"/>
    <s v="First Class"/>
    <x v="409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4-148992"/>
    <x v="51"/>
    <d v="2014-11-28T00:00:00"/>
    <s v="Standard Class"/>
    <x v="294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3-140935"/>
    <x v="338"/>
    <d v="2013-11-13T00:00:00"/>
    <s v="First Class"/>
    <x v="75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3-140935"/>
    <x v="338"/>
    <d v="2013-11-13T00:00:00"/>
    <s v="First Class"/>
    <x v="75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1-157644"/>
    <x v="520"/>
    <d v="2012-01-01T00:00:00"/>
    <s v="First Class"/>
    <x v="692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1-157644"/>
    <x v="520"/>
    <d v="2012-01-01T00:00:00"/>
    <s v="First Class"/>
    <x v="692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4-100398"/>
    <x v="971"/>
    <d v="2014-08-24T00:00:00"/>
    <s v="Standard Class"/>
    <x v="157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3-113082"/>
    <x v="126"/>
    <d v="2013-09-17T00:00:00"/>
    <s v="Standard Class"/>
    <x v="565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4-110646"/>
    <x v="40"/>
    <d v="2014-11-01T00:00:00"/>
    <s v="Standard Class"/>
    <x v="44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4-110646"/>
    <x v="40"/>
    <d v="2014-11-01T00:00:00"/>
    <s v="Standard Class"/>
    <x v="44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4-110646"/>
    <x v="40"/>
    <d v="2014-11-01T00:00:00"/>
    <s v="Standard Class"/>
    <x v="44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4-120614"/>
    <x v="1109"/>
    <d v="2014-06-05T00:00:00"/>
    <s v="Standard Class"/>
    <x v="416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3-140172"/>
    <x v="387"/>
    <d v="2013-03-14T00:00:00"/>
    <s v="Standard Class"/>
    <x v="7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3-140172"/>
    <x v="387"/>
    <d v="2013-03-14T00:00:00"/>
    <s v="Standard Class"/>
    <x v="7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2-127754"/>
    <x v="353"/>
    <d v="2012-07-31T00:00:00"/>
    <s v="Standard Class"/>
    <x v="316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2-144274"/>
    <x v="521"/>
    <d v="2012-11-25T00:00:00"/>
    <s v="Second Class"/>
    <x v="617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2-144274"/>
    <x v="521"/>
    <d v="2012-11-25T00:00:00"/>
    <s v="Second Class"/>
    <x v="617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2-144274"/>
    <x v="521"/>
    <d v="2012-11-25T00:00:00"/>
    <s v="Second Class"/>
    <x v="617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2-144274"/>
    <x v="521"/>
    <d v="2012-11-25T00:00:00"/>
    <s v="Second Class"/>
    <x v="617"/>
    <s v="Pierre Wener"/>
    <s v="Consumer"/>
    <s v="United States"/>
    <s v="Wilmington"/>
    <s v="Delaware"/>
    <n v="19805"/>
    <s v="East"/>
    <s v="OFF-EN-10003286"/>
    <s v="Office Supplies"/>
    <s v="Envelopes"/>
    <s v="Staples"/>
    <n v="16.559999999999999"/>
    <n v="2"/>
    <n v="0"/>
    <n v="7.783199999999999"/>
  </r>
  <r>
    <n v="8819"/>
    <s v="CA-2012-144274"/>
    <x v="521"/>
    <d v="2012-11-25T00:00:00"/>
    <s v="Second Class"/>
    <x v="617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2-142930"/>
    <x v="109"/>
    <d v="2012-12-02T00:00:00"/>
    <s v="Standard Class"/>
    <x v="432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4-100622"/>
    <x v="132"/>
    <d v="2014-11-08T00:00:00"/>
    <s v="Standard Class"/>
    <x v="54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4-100622"/>
    <x v="132"/>
    <d v="2014-11-08T00:00:00"/>
    <s v="Standard Class"/>
    <x v="54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4-100622"/>
    <x v="132"/>
    <d v="2014-11-08T00:00:00"/>
    <s v="Standard Class"/>
    <x v="54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4-100622"/>
    <x v="132"/>
    <d v="2014-11-08T00:00:00"/>
    <s v="Standard Class"/>
    <x v="54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4-117156"/>
    <x v="708"/>
    <d v="2014-03-24T00:00:00"/>
    <s v="Second Class"/>
    <x v="26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2-115399"/>
    <x v="546"/>
    <d v="2012-12-22T00:00:00"/>
    <s v="First Class"/>
    <x v="151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1-157847"/>
    <x v="1063"/>
    <d v="2011-04-06T00:00:00"/>
    <s v="Second Class"/>
    <x v="71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1-157847"/>
    <x v="1063"/>
    <d v="2011-04-06T00:00:00"/>
    <s v="Second Class"/>
    <x v="71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2-115168"/>
    <x v="1117"/>
    <d v="2012-06-09T00:00:00"/>
    <s v="Standard Class"/>
    <x v="179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1-109680"/>
    <x v="191"/>
    <d v="2011-10-09T00:00:00"/>
    <s v="First Class"/>
    <x v="778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3-167983"/>
    <x v="1036"/>
    <d v="2013-08-25T00:00:00"/>
    <s v="Second Class"/>
    <x v="345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2-145324"/>
    <x v="219"/>
    <d v="2012-11-19T00:00:00"/>
    <s v="Standard Class"/>
    <x v="723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2-153423"/>
    <x v="137"/>
    <d v="2012-06-27T00:00:00"/>
    <s v="Standard Class"/>
    <x v="517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4-132675"/>
    <x v="241"/>
    <d v="2014-09-29T00:00:00"/>
    <s v="Standard Class"/>
    <x v="580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4-132675"/>
    <x v="241"/>
    <d v="2014-09-29T00:00:00"/>
    <s v="Standard Class"/>
    <x v="580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4-132675"/>
    <x v="241"/>
    <d v="2014-09-29T00:00:00"/>
    <s v="Standard Class"/>
    <x v="580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4-132675"/>
    <x v="241"/>
    <d v="2014-09-29T00:00:00"/>
    <s v="Standard Class"/>
    <x v="580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4-132675"/>
    <x v="241"/>
    <d v="2014-09-29T00:00:00"/>
    <s v="Standard Class"/>
    <x v="580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1-153808"/>
    <x v="322"/>
    <d v="2011-04-10T00:00:00"/>
    <s v="Second Class"/>
    <x v="39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1-153808"/>
    <x v="322"/>
    <d v="2011-04-10T00:00:00"/>
    <s v="Second Class"/>
    <x v="39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1-153808"/>
    <x v="322"/>
    <d v="2011-04-10T00:00:00"/>
    <s v="Second Class"/>
    <x v="39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3-112396"/>
    <x v="1206"/>
    <d v="2013-02-13T00:00:00"/>
    <s v="Standard Class"/>
    <x v="335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3-112396"/>
    <x v="1206"/>
    <d v="2013-02-13T00:00:00"/>
    <s v="Standard Class"/>
    <x v="335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1-141173"/>
    <x v="728"/>
    <d v="2011-11-20T00:00:00"/>
    <s v="Second Class"/>
    <x v="36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4-156664"/>
    <x v="404"/>
    <d v="2014-12-24T00:00:00"/>
    <s v="Standard Class"/>
    <x v="443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4-156664"/>
    <x v="404"/>
    <d v="2014-12-24T00:00:00"/>
    <s v="Standard Class"/>
    <x v="443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4-156664"/>
    <x v="404"/>
    <d v="2014-12-24T00:00:00"/>
    <s v="Standard Class"/>
    <x v="443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4-156664"/>
    <x v="404"/>
    <d v="2014-12-24T00:00:00"/>
    <s v="Standard Class"/>
    <x v="443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2-140718"/>
    <x v="740"/>
    <d v="2012-07-04T00:00:00"/>
    <s v="First Class"/>
    <x v="135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2-140718"/>
    <x v="740"/>
    <d v="2012-07-04T00:00:00"/>
    <s v="First Class"/>
    <x v="135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2-140718"/>
    <x v="740"/>
    <d v="2012-07-04T00:00:00"/>
    <s v="First Class"/>
    <x v="135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2-140718"/>
    <x v="740"/>
    <d v="2012-07-04T00:00:00"/>
    <s v="First Class"/>
    <x v="135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1-119977"/>
    <x v="1169"/>
    <d v="2011-10-13T00:00:00"/>
    <s v="Second Class"/>
    <x v="35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2-115343"/>
    <x v="357"/>
    <d v="2012-09-25T00:00:00"/>
    <s v="First Class"/>
    <x v="383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2-115343"/>
    <x v="357"/>
    <d v="2012-09-25T00:00:00"/>
    <s v="First Class"/>
    <x v="383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4-163671"/>
    <x v="165"/>
    <d v="2014-12-31T00:00:00"/>
    <s v="Standard Class"/>
    <x v="317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4-135909"/>
    <x v="119"/>
    <d v="2014-10-21T00:00:00"/>
    <s v="Standard Class"/>
    <x v="478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4-135909"/>
    <x v="119"/>
    <d v="2014-10-21T00:00:00"/>
    <s v="Standard Class"/>
    <x v="478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4-135909"/>
    <x v="119"/>
    <d v="2014-10-21T00:00:00"/>
    <s v="Standard Class"/>
    <x v="478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4-114356"/>
    <x v="648"/>
    <d v="2014-08-27T00:00:00"/>
    <s v="Standard Class"/>
    <x v="499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2-125934"/>
    <x v="861"/>
    <d v="2012-09-18T00:00:00"/>
    <s v="Standard Class"/>
    <x v="381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2-125934"/>
    <x v="861"/>
    <d v="2012-09-18T00:00:00"/>
    <s v="Standard Class"/>
    <x v="381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2-125934"/>
    <x v="861"/>
    <d v="2012-09-18T00:00:00"/>
    <s v="Standard Class"/>
    <x v="381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2-125934"/>
    <x v="861"/>
    <d v="2012-09-18T00:00:00"/>
    <s v="Standard Class"/>
    <x v="381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2-125934"/>
    <x v="861"/>
    <d v="2012-09-18T00:00:00"/>
    <s v="Standard Class"/>
    <x v="381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2-158148"/>
    <x v="139"/>
    <d v="2012-12-26T00:00:00"/>
    <s v="Standard Class"/>
    <x v="622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1-120411"/>
    <x v="59"/>
    <d v="2011-09-23T00:00:00"/>
    <s v="First Class"/>
    <x v="766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1-120411"/>
    <x v="59"/>
    <d v="2011-09-23T00:00:00"/>
    <s v="First Class"/>
    <x v="766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3-158260"/>
    <x v="254"/>
    <d v="2013-11-09T00:00:00"/>
    <s v="Standard Class"/>
    <x v="693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4-101805"/>
    <x v="96"/>
    <d v="2014-12-07T00:00:00"/>
    <s v="Standard Class"/>
    <x v="64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4-101805"/>
    <x v="96"/>
    <d v="2014-12-07T00:00:00"/>
    <s v="Standard Class"/>
    <x v="64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4-101805"/>
    <x v="96"/>
    <d v="2014-12-07T00:00:00"/>
    <s v="Standard Class"/>
    <x v="64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1-105137"/>
    <x v="982"/>
    <d v="2011-10-10T00:00:00"/>
    <s v="Same Day"/>
    <x v="579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1-105137"/>
    <x v="982"/>
    <d v="2011-10-10T00:00:00"/>
    <s v="Same Day"/>
    <x v="579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4-142489"/>
    <x v="237"/>
    <d v="2014-11-17T00:00:00"/>
    <s v="Second Class"/>
    <x v="646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3-141264"/>
    <x v="572"/>
    <d v="2013-08-20T00:00:00"/>
    <s v="Standard Class"/>
    <x v="564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3-141264"/>
    <x v="572"/>
    <d v="2013-08-20T00:00:00"/>
    <s v="Standard Class"/>
    <x v="564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4-126928"/>
    <x v="697"/>
    <d v="2014-09-24T00:00:00"/>
    <s v="Standard Class"/>
    <x v="47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4-126928"/>
    <x v="697"/>
    <d v="2014-09-24T00:00:00"/>
    <s v="Standard Class"/>
    <x v="47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2-107944"/>
    <x v="391"/>
    <d v="2012-03-25T00:00:00"/>
    <s v="First Class"/>
    <x v="87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2-107944"/>
    <x v="391"/>
    <d v="2012-03-25T00:00:00"/>
    <s v="First Class"/>
    <x v="87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3-135594"/>
    <x v="1186"/>
    <d v="2013-07-04T00:00:00"/>
    <s v="Second Class"/>
    <x v="571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4-115252"/>
    <x v="179"/>
    <d v="2014-10-26T00:00:00"/>
    <s v="Standard Class"/>
    <x v="501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4-115252"/>
    <x v="179"/>
    <d v="2014-10-26T00:00:00"/>
    <s v="Standard Class"/>
    <x v="501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1-107398"/>
    <x v="55"/>
    <d v="2011-08-30T00:00:00"/>
    <s v="Standard Class"/>
    <x v="29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1-107398"/>
    <x v="55"/>
    <d v="2011-08-30T00:00:00"/>
    <s v="Standard Class"/>
    <x v="29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1-107398"/>
    <x v="55"/>
    <d v="2011-08-30T00:00:00"/>
    <s v="Standard Class"/>
    <x v="29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1-169642"/>
    <x v="923"/>
    <d v="2011-07-30T00:00:00"/>
    <s v="Second Class"/>
    <x v="121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4-103968"/>
    <x v="96"/>
    <d v="2014-12-08T00:00:00"/>
    <s v="Standard Class"/>
    <x v="529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3-147256"/>
    <x v="508"/>
    <d v="2013-10-22T00:00:00"/>
    <s v="Second Class"/>
    <x v="763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3-147256"/>
    <x v="508"/>
    <d v="2013-10-22T00:00:00"/>
    <s v="Second Class"/>
    <x v="763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3-162159"/>
    <x v="1142"/>
    <d v="2013-09-19T00:00:00"/>
    <s v="First Class"/>
    <x v="128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2-111038"/>
    <x v="494"/>
    <d v="2012-12-06T00:00:00"/>
    <s v="Standard Class"/>
    <x v="784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1-124723"/>
    <x v="79"/>
    <d v="2011-08-12T00:00:00"/>
    <s v="Standard Class"/>
    <x v="47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3-167241"/>
    <x v="243"/>
    <d v="2013-08-23T00:00:00"/>
    <s v="Standard Class"/>
    <x v="217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3-167241"/>
    <x v="243"/>
    <d v="2013-08-23T00:00:00"/>
    <s v="Standard Class"/>
    <x v="217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3-167241"/>
    <x v="243"/>
    <d v="2013-08-23T00:00:00"/>
    <s v="Standard Class"/>
    <x v="217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3-167241"/>
    <x v="243"/>
    <d v="2013-08-23T00:00:00"/>
    <s v="Standard Class"/>
    <x v="217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2-163237"/>
    <x v="976"/>
    <d v="2012-08-09T00:00:00"/>
    <s v="Second Class"/>
    <x v="313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x v="976"/>
    <d v="2012-08-09T00:00:00"/>
    <s v="Second Class"/>
    <x v="313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3-150483"/>
    <x v="1207"/>
    <d v="2013-06-05T00:00:00"/>
    <s v="Standard Class"/>
    <x v="443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3-150483"/>
    <x v="1207"/>
    <d v="2013-06-05T00:00:00"/>
    <s v="Standard Class"/>
    <x v="443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3-150483"/>
    <x v="1207"/>
    <d v="2013-06-05T00:00:00"/>
    <s v="Standard Class"/>
    <x v="443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3-150483"/>
    <x v="1207"/>
    <d v="2013-06-05T00:00:00"/>
    <s v="Standard Class"/>
    <x v="443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3-126431"/>
    <x v="949"/>
    <d v="2013-07-02T00:00:00"/>
    <s v="Same Day"/>
    <x v="711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3-126431"/>
    <x v="949"/>
    <d v="2013-07-02T00:00:00"/>
    <s v="Same Day"/>
    <x v="711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3-126431"/>
    <x v="949"/>
    <d v="2013-07-02T00:00:00"/>
    <s v="Same Day"/>
    <x v="711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3-139934"/>
    <x v="122"/>
    <d v="2013-12-21T00:00:00"/>
    <s v="First Class"/>
    <x v="672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x v="1208"/>
    <d v="2012-02-01T00:00:00"/>
    <s v="Standard Class"/>
    <x v="60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4-160661"/>
    <x v="960"/>
    <d v="2014-11-02T00:00:00"/>
    <s v="Standard Class"/>
    <x v="193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4-102610"/>
    <x v="259"/>
    <d v="2014-11-09T00:00:00"/>
    <s v="Standard Class"/>
    <x v="244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4-102610"/>
    <x v="259"/>
    <d v="2014-11-09T00:00:00"/>
    <s v="Standard Class"/>
    <x v="244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4-102610"/>
    <x v="259"/>
    <d v="2014-11-09T00:00:00"/>
    <s v="Standard Class"/>
    <x v="244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4-102610"/>
    <x v="259"/>
    <d v="2014-11-09T00:00:00"/>
    <s v="Standard Class"/>
    <x v="244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3-144057"/>
    <x v="195"/>
    <d v="2013-05-14T00:00:00"/>
    <s v="Standard Class"/>
    <x v="51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3-144057"/>
    <x v="195"/>
    <d v="2013-05-14T00:00:00"/>
    <s v="Standard Class"/>
    <x v="51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3-144057"/>
    <x v="195"/>
    <d v="2013-05-14T00:00:00"/>
    <s v="Standard Class"/>
    <x v="51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3-144057"/>
    <x v="195"/>
    <d v="2013-05-14T00:00:00"/>
    <s v="Standard Class"/>
    <x v="51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3-144057"/>
    <x v="195"/>
    <d v="2013-05-14T00:00:00"/>
    <s v="Standard Class"/>
    <x v="51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1-160276"/>
    <x v="1063"/>
    <d v="2011-04-08T00:00:00"/>
    <s v="Standard Class"/>
    <x v="706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1-132983"/>
    <x v="582"/>
    <d v="2011-05-03T00:00:00"/>
    <s v="Standard Class"/>
    <x v="103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3-145709"/>
    <x v="964"/>
    <d v="2013-10-09T00:00:00"/>
    <s v="Standard Class"/>
    <x v="706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3-145709"/>
    <x v="964"/>
    <d v="2013-10-09T00:00:00"/>
    <s v="Standard Class"/>
    <x v="706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4-133928"/>
    <x v="532"/>
    <d v="2014-06-18T00:00:00"/>
    <s v="Standard Class"/>
    <x v="233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3-168032"/>
    <x v="806"/>
    <d v="2013-02-03T00:00:00"/>
    <s v="Standard Class"/>
    <x v="650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3-168032"/>
    <x v="806"/>
    <d v="2013-02-03T00:00:00"/>
    <s v="Standard Class"/>
    <x v="650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3-168032"/>
    <x v="806"/>
    <d v="2013-02-03T00:00:00"/>
    <s v="Standard Class"/>
    <x v="650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2-143616"/>
    <x v="874"/>
    <d v="2012-09-29T00:00:00"/>
    <s v="Second Class"/>
    <x v="164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2-168704"/>
    <x v="657"/>
    <d v="2012-04-17T00:00:00"/>
    <s v="Standard Class"/>
    <x v="224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2-168704"/>
    <x v="657"/>
    <d v="2012-04-17T00:00:00"/>
    <s v="Standard Class"/>
    <x v="224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2-168704"/>
    <x v="657"/>
    <d v="2012-04-17T00:00:00"/>
    <s v="Standard Class"/>
    <x v="224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4-143252"/>
    <x v="404"/>
    <d v="2014-12-25T00:00:00"/>
    <s v="Standard Class"/>
    <x v="785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4-143252"/>
    <x v="404"/>
    <d v="2014-12-25T00:00:00"/>
    <s v="Standard Class"/>
    <x v="785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3-102134"/>
    <x v="560"/>
    <d v="2013-03-20T00:00:00"/>
    <s v="Standard Class"/>
    <x v="259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4-130036"/>
    <x v="151"/>
    <d v="2014-08-28T00:00:00"/>
    <s v="Same Day"/>
    <x v="130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4-130036"/>
    <x v="151"/>
    <d v="2014-08-28T00:00:00"/>
    <s v="Same Day"/>
    <x v="130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2-134117"/>
    <x v="997"/>
    <d v="2012-12-19T00:00:00"/>
    <s v="Second Class"/>
    <x v="38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2-134117"/>
    <x v="997"/>
    <d v="2012-12-19T00:00:00"/>
    <s v="Second Class"/>
    <x v="38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2-134117"/>
    <x v="997"/>
    <d v="2012-12-19T00:00:00"/>
    <s v="Second Class"/>
    <x v="38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2-134117"/>
    <x v="997"/>
    <d v="2012-12-19T00:00:00"/>
    <s v="Second Class"/>
    <x v="38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1-130918"/>
    <x v="963"/>
    <d v="2011-08-24T00:00:00"/>
    <s v="Second Class"/>
    <x v="187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3-159023"/>
    <x v="54"/>
    <d v="2013-11-06T00:00:00"/>
    <s v="First Class"/>
    <x v="508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3-159023"/>
    <x v="54"/>
    <d v="2013-11-06T00:00:00"/>
    <s v="First Class"/>
    <x v="508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4-111717"/>
    <x v="1209"/>
    <d v="2014-10-17T00:00:00"/>
    <s v="Standard Class"/>
    <x v="573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1-154592"/>
    <x v="1035"/>
    <d v="2011-12-08T00:00:00"/>
    <s v="First Class"/>
    <x v="382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1-128622"/>
    <x v="647"/>
    <d v="2011-11-17T00:00:00"/>
    <s v="Second Class"/>
    <x v="609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4-148355"/>
    <x v="165"/>
    <d v="2014-12-29T00:00:00"/>
    <s v="Standard Class"/>
    <x v="714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4-148355"/>
    <x v="165"/>
    <d v="2014-12-29T00:00:00"/>
    <s v="Standard Class"/>
    <x v="714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1-132913"/>
    <x v="163"/>
    <d v="2011-12-26T00:00:00"/>
    <s v="First Class"/>
    <x v="548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4-150910"/>
    <x v="66"/>
    <d v="2014-12-29T00:00:00"/>
    <s v="Standard Class"/>
    <x v="691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4-150910"/>
    <x v="66"/>
    <d v="2014-12-29T00:00:00"/>
    <s v="Standard Class"/>
    <x v="691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4-150910"/>
    <x v="66"/>
    <d v="2014-12-29T00:00:00"/>
    <s v="Standard Class"/>
    <x v="691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4-150910"/>
    <x v="66"/>
    <d v="2014-12-29T00:00:00"/>
    <s v="Standard Class"/>
    <x v="691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4-150910"/>
    <x v="66"/>
    <d v="2014-12-29T00:00:00"/>
    <s v="Standard Class"/>
    <x v="691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1-156790"/>
    <x v="233"/>
    <d v="2011-08-10T00:00:00"/>
    <s v="Second Class"/>
    <x v="364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1-126480"/>
    <x v="59"/>
    <d v="2011-09-24T00:00:00"/>
    <s v="Standard Class"/>
    <x v="428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4-105620"/>
    <x v="53"/>
    <d v="2014-12-29T00:00:00"/>
    <s v="First Class"/>
    <x v="371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4-105620"/>
    <x v="53"/>
    <d v="2014-12-29T00:00:00"/>
    <s v="First Class"/>
    <x v="371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4-150266"/>
    <x v="920"/>
    <d v="2014-12-01T00:00:00"/>
    <s v="Standard Class"/>
    <x v="197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4-150266"/>
    <x v="920"/>
    <d v="2014-12-01T00:00:00"/>
    <s v="Standard Class"/>
    <x v="197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4-150266"/>
    <x v="920"/>
    <d v="2014-12-01T00:00:00"/>
    <s v="Standard Class"/>
    <x v="197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4-150266"/>
    <x v="920"/>
    <d v="2014-12-01T00:00:00"/>
    <s v="Standard Class"/>
    <x v="197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3-157280"/>
    <x v="732"/>
    <d v="2013-11-08T00:00:00"/>
    <s v="First Class"/>
    <x v="752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3-157280"/>
    <x v="732"/>
    <d v="2013-11-08T00:00:00"/>
    <s v="First Class"/>
    <x v="752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3-157280"/>
    <x v="732"/>
    <d v="2013-11-08T00:00:00"/>
    <s v="First Class"/>
    <x v="752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4-106691"/>
    <x v="44"/>
    <d v="2014-11-13T00:00:00"/>
    <s v="Standard Class"/>
    <x v="666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3-134180"/>
    <x v="54"/>
    <d v="2013-11-08T00:00:00"/>
    <s v="Standard Class"/>
    <x v="65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3-134180"/>
    <x v="54"/>
    <d v="2013-11-08T00:00:00"/>
    <s v="Standard Class"/>
    <x v="65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1-166730"/>
    <x v="125"/>
    <d v="2012-01-01T00:00:00"/>
    <s v="First Class"/>
    <x v="732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4-157469"/>
    <x v="574"/>
    <d v="2014-12-08T00:00:00"/>
    <s v="Standard Class"/>
    <x v="2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4-157469"/>
    <x v="574"/>
    <d v="2014-12-08T00:00:00"/>
    <s v="Standard Class"/>
    <x v="2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4-122308"/>
    <x v="668"/>
    <d v="2014-03-29T00:00:00"/>
    <s v="Standard Class"/>
    <x v="597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1-149034"/>
    <x v="84"/>
    <d v="2011-11-21T00:00:00"/>
    <s v="First Class"/>
    <x v="76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4-159226"/>
    <x v="1016"/>
    <d v="2014-04-28T00:00:00"/>
    <s v="Second Class"/>
    <x v="210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4-156622"/>
    <x v="51"/>
    <d v="2014-11-27T00:00:00"/>
    <s v="First Class"/>
    <x v="687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4-156622"/>
    <x v="51"/>
    <d v="2014-11-27T00:00:00"/>
    <s v="First Class"/>
    <x v="687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4-156622"/>
    <x v="51"/>
    <d v="2014-11-27T00:00:00"/>
    <s v="First Class"/>
    <x v="687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4-156622"/>
    <x v="51"/>
    <d v="2014-11-27T00:00:00"/>
    <s v="First Class"/>
    <x v="687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1-119529"/>
    <x v="935"/>
    <d v="2011-11-05T00:00:00"/>
    <s v="Second Class"/>
    <x v="664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2-150413"/>
    <x v="324"/>
    <d v="2012-10-24T00:00:00"/>
    <s v="Second Class"/>
    <x v="75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1-108182"/>
    <x v="644"/>
    <d v="2011-02-11T00:00:00"/>
    <s v="Second Class"/>
    <x v="111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3-110898"/>
    <x v="1193"/>
    <d v="2013-03-13T00:00:00"/>
    <s v="Standard Class"/>
    <x v="48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3-110898"/>
    <x v="1193"/>
    <d v="2013-03-13T00:00:00"/>
    <s v="Standard Class"/>
    <x v="48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3-110898"/>
    <x v="1193"/>
    <d v="2013-03-13T00:00:00"/>
    <s v="Standard Class"/>
    <x v="48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3-110898"/>
    <x v="1193"/>
    <d v="2013-03-13T00:00:00"/>
    <s v="Standard Class"/>
    <x v="48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2-123092"/>
    <x v="155"/>
    <d v="2012-12-07T00:00:00"/>
    <s v="Standard Class"/>
    <x v="161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2-123092"/>
    <x v="155"/>
    <d v="2012-12-07T00:00:00"/>
    <s v="Standard Class"/>
    <x v="161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2-123092"/>
    <x v="155"/>
    <d v="2012-12-07T00:00:00"/>
    <s v="Standard Class"/>
    <x v="161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2-123092"/>
    <x v="155"/>
    <d v="2012-12-07T00:00:00"/>
    <s v="Standard Class"/>
    <x v="161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2-128587"/>
    <x v="100"/>
    <d v="2012-12-30T00:00:00"/>
    <s v="Standard Class"/>
    <x v="447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2-128587"/>
    <x v="100"/>
    <d v="2012-12-30T00:00:00"/>
    <s v="Standard Class"/>
    <x v="447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4-139577"/>
    <x v="172"/>
    <d v="2014-10-07T00:00:00"/>
    <s v="Standard Class"/>
    <x v="184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4-159100"/>
    <x v="524"/>
    <d v="2014-10-22T00:00:00"/>
    <s v="Standard Class"/>
    <x v="778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4-159100"/>
    <x v="524"/>
    <d v="2014-10-22T00:00:00"/>
    <s v="Standard Class"/>
    <x v="778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1-109043"/>
    <x v="860"/>
    <d v="2011-08-17T00:00:00"/>
    <s v="First Class"/>
    <x v="394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1-109043"/>
    <x v="860"/>
    <d v="2011-08-17T00:00:00"/>
    <s v="First Class"/>
    <x v="394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4-116491"/>
    <x v="343"/>
    <d v="2014-11-14T00:00:00"/>
    <s v="First Class"/>
    <x v="31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4-122763"/>
    <x v="177"/>
    <d v="2014-03-21T00:00:00"/>
    <s v="Same Day"/>
    <x v="668"/>
    <s v="Harry Greene"/>
    <s v="Consumer"/>
    <s v="United States"/>
    <s v="Houston"/>
    <s v="Texas"/>
    <n v="77041"/>
    <s v="Central"/>
    <s v="OFF-PA-10000474"/>
    <s v="Office Supplies"/>
    <s v="Paper"/>
    <s v="Staples"/>
    <n v="56.704000000000001"/>
    <n v="2"/>
    <n v="0.2"/>
    <n v="19.137599999999992"/>
  </r>
  <r>
    <n v="8999"/>
    <s v="CA-2014-122763"/>
    <x v="177"/>
    <d v="2014-03-21T00:00:00"/>
    <s v="Same Day"/>
    <x v="668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4-137785"/>
    <x v="726"/>
    <d v="2014-05-18T00:00:00"/>
    <s v="Standard Class"/>
    <x v="414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1-133389"/>
    <x v="169"/>
    <d v="2011-06-22T00:00:00"/>
    <s v="Same Day"/>
    <x v="509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1-103807"/>
    <x v="266"/>
    <d v="2011-12-09T00:00:00"/>
    <s v="Standard Class"/>
    <x v="60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1-103807"/>
    <x v="266"/>
    <d v="2011-12-09T00:00:00"/>
    <s v="Standard Class"/>
    <x v="60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2-102855"/>
    <x v="57"/>
    <d v="2012-04-06T00:00:00"/>
    <s v="Same Day"/>
    <x v="226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2-102855"/>
    <x v="57"/>
    <d v="2012-04-06T00:00:00"/>
    <s v="Same Day"/>
    <x v="226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4-107825"/>
    <x v="551"/>
    <d v="2014-11-19T00:00:00"/>
    <s v="Same Day"/>
    <x v="240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4-107825"/>
    <x v="551"/>
    <d v="2014-11-19T00:00:00"/>
    <s v="Same Day"/>
    <x v="240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4-107825"/>
    <x v="551"/>
    <d v="2014-11-19T00:00:00"/>
    <s v="Same Day"/>
    <x v="240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4-107825"/>
    <x v="551"/>
    <d v="2014-11-19T00:00:00"/>
    <s v="Same Day"/>
    <x v="240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4-106047"/>
    <x v="1210"/>
    <d v="2014-07-19T00:00:00"/>
    <s v="Standard Class"/>
    <x v="75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4-127803"/>
    <x v="240"/>
    <d v="2014-05-24T00:00:00"/>
    <s v="Standard Class"/>
    <x v="54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2-137071"/>
    <x v="139"/>
    <d v="2012-12-21T00:00:00"/>
    <s v="First Class"/>
    <x v="52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3-121447"/>
    <x v="823"/>
    <d v="2013-02-22T00:00:00"/>
    <s v="First Class"/>
    <x v="10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4-143084"/>
    <x v="257"/>
    <d v="2014-03-23T00:00:00"/>
    <s v="Standard Class"/>
    <x v="771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4-143084"/>
    <x v="257"/>
    <d v="2014-03-23T00:00:00"/>
    <s v="Standard Class"/>
    <x v="771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3-131639"/>
    <x v="907"/>
    <d v="2013-12-24T00:00:00"/>
    <s v="Standard Class"/>
    <x v="374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3-131639"/>
    <x v="907"/>
    <d v="2013-12-24T00:00:00"/>
    <s v="Standard Class"/>
    <x v="374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3-161361"/>
    <x v="253"/>
    <d v="2013-03-29T00:00:00"/>
    <s v="Second Class"/>
    <x v="597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3-161361"/>
    <x v="253"/>
    <d v="2013-03-29T00:00:00"/>
    <s v="Second Class"/>
    <x v="597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1-100706"/>
    <x v="757"/>
    <d v="2011-12-18T00:00:00"/>
    <s v="Second Class"/>
    <x v="97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1-100706"/>
    <x v="757"/>
    <d v="2011-12-18T00:00:00"/>
    <s v="Second Class"/>
    <x v="97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2-129525"/>
    <x v="219"/>
    <d v="2012-11-20T00:00:00"/>
    <s v="Standard Class"/>
    <x v="778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3-141880"/>
    <x v="250"/>
    <d v="2013-08-24T00:00:00"/>
    <s v="First Class"/>
    <x v="679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2-165799"/>
    <x v="685"/>
    <d v="2012-07-02T00:00:00"/>
    <s v="First Class"/>
    <x v="495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3-102127"/>
    <x v="190"/>
    <d v="2013-07-03T00:00:00"/>
    <s v="Standard Class"/>
    <x v="778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3-102127"/>
    <x v="190"/>
    <d v="2013-07-03T00:00:00"/>
    <s v="Standard Class"/>
    <x v="778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3-102127"/>
    <x v="190"/>
    <d v="2013-07-03T00:00:00"/>
    <s v="Standard Class"/>
    <x v="778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3-152415"/>
    <x v="42"/>
    <d v="2013-09-23T00:00:00"/>
    <s v="Standard Class"/>
    <x v="22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3-152415"/>
    <x v="42"/>
    <d v="2013-09-23T00:00:00"/>
    <s v="Standard Class"/>
    <x v="22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1-138198"/>
    <x v="667"/>
    <d v="2011-07-23T00:00:00"/>
    <s v="Standard Class"/>
    <x v="691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4-128041"/>
    <x v="853"/>
    <d v="2014-09-02T00:00:00"/>
    <s v="Same Day"/>
    <x v="459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4-128041"/>
    <x v="853"/>
    <d v="2014-09-02T00:00:00"/>
    <s v="Same Day"/>
    <x v="459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4-105823"/>
    <x v="738"/>
    <d v="2014-06-27T00:00:00"/>
    <s v="Standard Class"/>
    <x v="46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1-152268"/>
    <x v="814"/>
    <d v="2011-09-07T00:00:00"/>
    <s v="Standard Class"/>
    <x v="183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2-148873"/>
    <x v="486"/>
    <d v="2012-10-05T00:00:00"/>
    <s v="Standard Class"/>
    <x v="75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2-148873"/>
    <x v="486"/>
    <d v="2012-10-05T00:00:00"/>
    <s v="Standard Class"/>
    <x v="75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2-166492"/>
    <x v="1003"/>
    <d v="2012-04-10T00:00:00"/>
    <s v="First Class"/>
    <x v="261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2-166492"/>
    <x v="1003"/>
    <d v="2012-04-10T00:00:00"/>
    <s v="First Class"/>
    <x v="261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4-157420"/>
    <x v="610"/>
    <d v="2014-11-22T00:00:00"/>
    <s v="Same Day"/>
    <x v="521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3-117121"/>
    <x v="907"/>
    <d v="2013-12-22T00:00:00"/>
    <s v="Standard Class"/>
    <x v="45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1-138177"/>
    <x v="111"/>
    <d v="2011-09-24T00:00:00"/>
    <s v="Standard Class"/>
    <x v="54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1-114335"/>
    <x v="450"/>
    <d v="2011-10-03T00:00:00"/>
    <s v="Standard Class"/>
    <x v="190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2-168760"/>
    <x v="357"/>
    <d v="2012-09-26T00:00:00"/>
    <s v="Second Class"/>
    <x v="152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3-168830"/>
    <x v="77"/>
    <d v="2013-11-14T00:00:00"/>
    <s v="Standard Class"/>
    <x v="504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4-137463"/>
    <x v="819"/>
    <d v="2014-12-21T00:00:00"/>
    <s v="Second Class"/>
    <x v="366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4-137463"/>
    <x v="819"/>
    <d v="2014-12-21T00:00:00"/>
    <s v="Second Class"/>
    <x v="366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4-137463"/>
    <x v="819"/>
    <d v="2014-12-21T00:00:00"/>
    <s v="Second Class"/>
    <x v="366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4-137463"/>
    <x v="819"/>
    <d v="2014-12-21T00:00:00"/>
    <s v="Second Class"/>
    <x v="366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4-137463"/>
    <x v="819"/>
    <d v="2014-12-21T00:00:00"/>
    <s v="Second Class"/>
    <x v="366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1-124513"/>
    <x v="158"/>
    <d v="2011-09-25T00:00:00"/>
    <s v="Standard Class"/>
    <x v="359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2-165554"/>
    <x v="1211"/>
    <d v="2012-05-22T00:00:00"/>
    <s v="Standard Class"/>
    <x v="321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1-141838"/>
    <x v="959"/>
    <d v="2011-03-31T00:00:00"/>
    <s v="Second Class"/>
    <x v="460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1-141838"/>
    <x v="959"/>
    <d v="2011-03-31T00:00:00"/>
    <s v="Second Class"/>
    <x v="460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1-141838"/>
    <x v="959"/>
    <d v="2011-03-31T00:00:00"/>
    <s v="Second Class"/>
    <x v="460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4-117009"/>
    <x v="585"/>
    <d v="2014-09-29T00:00:00"/>
    <s v="Standard Class"/>
    <x v="318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2-128993"/>
    <x v="811"/>
    <d v="2012-09-17T00:00:00"/>
    <s v="Second Class"/>
    <x v="113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2-160227"/>
    <x v="121"/>
    <d v="2012-11-04T00:00:00"/>
    <s v="First Class"/>
    <x v="52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2-149097"/>
    <x v="1182"/>
    <d v="2012-10-24T00:00:00"/>
    <s v="Standard Class"/>
    <x v="647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2-149097"/>
    <x v="1182"/>
    <d v="2012-10-24T00:00:00"/>
    <s v="Standard Class"/>
    <x v="647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3-132304"/>
    <x v="403"/>
    <d v="2013-06-19T00:00:00"/>
    <s v="Standard Class"/>
    <x v="25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2-136420"/>
    <x v="312"/>
    <d v="2012-11-21T00:00:00"/>
    <s v="First Class"/>
    <x v="294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2-136420"/>
    <x v="312"/>
    <d v="2012-11-21T00:00:00"/>
    <s v="First Class"/>
    <x v="294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3-101623"/>
    <x v="1212"/>
    <d v="2013-03-07T00:00:00"/>
    <s v="Standard Class"/>
    <x v="64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1-151015"/>
    <x v="1005"/>
    <d v="2011-10-20T00:00:00"/>
    <s v="Standard Class"/>
    <x v="214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1-151015"/>
    <x v="1005"/>
    <d v="2011-10-20T00:00:00"/>
    <s v="Standard Class"/>
    <x v="214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1-151015"/>
    <x v="1005"/>
    <d v="2011-10-20T00:00:00"/>
    <s v="Standard Class"/>
    <x v="214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4-152968"/>
    <x v="1143"/>
    <d v="2014-05-31T00:00:00"/>
    <s v="Standard Class"/>
    <x v="298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3-150077"/>
    <x v="1084"/>
    <d v="2013-02-10T00:00:00"/>
    <s v="Standard Class"/>
    <x v="333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3-106278"/>
    <x v="476"/>
    <d v="2013-09-06T00:00:00"/>
    <s v="Second Class"/>
    <x v="78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3-106278"/>
    <x v="476"/>
    <d v="2013-09-06T00:00:00"/>
    <s v="Second Class"/>
    <x v="78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4-147550"/>
    <x v="769"/>
    <d v="2014-12-06T00:00:00"/>
    <s v="First Class"/>
    <x v="722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2-136105"/>
    <x v="821"/>
    <d v="2012-06-16T00:00:00"/>
    <s v="Standard Class"/>
    <x v="449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3-142524"/>
    <x v="913"/>
    <d v="2013-09-09T00:00:00"/>
    <s v="Standard Class"/>
    <x v="469"/>
    <s v="Mick Brown"/>
    <s v="Consumer"/>
    <s v="United States"/>
    <s v="Springfield"/>
    <s v="Missouri"/>
    <n v="65807"/>
    <s v="Central"/>
    <s v="OFF-EN-10003286"/>
    <s v="Office Supplies"/>
    <s v="Envelopes"/>
    <s v="Staples"/>
    <n v="16.559999999999999"/>
    <n v="2"/>
    <n v="0"/>
    <n v="7.783199999999999"/>
  </r>
  <r>
    <n v="9074"/>
    <s v="CA-2013-142524"/>
    <x v="913"/>
    <d v="2013-09-09T00:00:00"/>
    <s v="Standard Class"/>
    <x v="469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1-136336"/>
    <x v="419"/>
    <d v="2011-04-26T00:00:00"/>
    <s v="Standard Class"/>
    <x v="587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2-136259"/>
    <x v="599"/>
    <d v="2012-11-08T00:00:00"/>
    <s v="First Class"/>
    <x v="558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2-136259"/>
    <x v="599"/>
    <d v="2012-11-08T00:00:00"/>
    <s v="First Class"/>
    <x v="558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1-124625"/>
    <x v="935"/>
    <d v="2011-11-07T00:00:00"/>
    <s v="Standard Class"/>
    <x v="7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3-108105"/>
    <x v="595"/>
    <d v="2013-02-23T00:00:00"/>
    <s v="Standard Class"/>
    <x v="543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3-108105"/>
    <x v="595"/>
    <d v="2013-02-23T00:00:00"/>
    <s v="Standard Class"/>
    <x v="543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4-166898"/>
    <x v="220"/>
    <d v="2014-09-14T00:00:00"/>
    <s v="Second Class"/>
    <x v="175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4-166898"/>
    <x v="220"/>
    <d v="2014-09-14T00:00:00"/>
    <s v="Second Class"/>
    <x v="175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4-169005"/>
    <x v="808"/>
    <d v="2014-11-07T00:00:00"/>
    <s v="Standard Class"/>
    <x v="767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2-104038"/>
    <x v="525"/>
    <d v="2012-02-08T00:00:00"/>
    <s v="First Class"/>
    <x v="628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2-104038"/>
    <x v="525"/>
    <d v="2012-02-08T00:00:00"/>
    <s v="First Class"/>
    <x v="628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3-126102"/>
    <x v="545"/>
    <d v="2013-09-13T00:00:00"/>
    <s v="Second Class"/>
    <x v="231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3-143406"/>
    <x v="182"/>
    <d v="2013-10-01T00:00:00"/>
    <s v="Standard Class"/>
    <x v="756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3-143406"/>
    <x v="182"/>
    <d v="2013-10-01T00:00:00"/>
    <s v="Standard Class"/>
    <x v="756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2-150308"/>
    <x v="83"/>
    <d v="2012-12-20T00:00:00"/>
    <s v="Standard Class"/>
    <x v="64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3-131093"/>
    <x v="42"/>
    <d v="2013-09-21T00:00:00"/>
    <s v="Second Class"/>
    <x v="59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4-148831"/>
    <x v="119"/>
    <d v="2014-10-16T00:00:00"/>
    <s v="First Class"/>
    <x v="117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2-162950"/>
    <x v="1141"/>
    <d v="2012-07-03T00:00:00"/>
    <s v="Second Class"/>
    <x v="61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2-162950"/>
    <x v="1141"/>
    <d v="2012-07-03T00:00:00"/>
    <s v="Second Class"/>
    <x v="61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2-132836"/>
    <x v="932"/>
    <d v="2012-06-05T00:00:00"/>
    <s v="Standard Class"/>
    <x v="219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2-132836"/>
    <x v="932"/>
    <d v="2012-06-05T00:00:00"/>
    <s v="Standard Class"/>
    <x v="219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2-132836"/>
    <x v="932"/>
    <d v="2012-06-05T00:00:00"/>
    <s v="Standard Class"/>
    <x v="219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2-132836"/>
    <x v="932"/>
    <d v="2012-06-05T00:00:00"/>
    <s v="Standard Class"/>
    <x v="219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1-158365"/>
    <x v="791"/>
    <d v="2011-04-17T00:00:00"/>
    <s v="Standard Class"/>
    <x v="647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4-152933"/>
    <x v="386"/>
    <d v="2014-10-17T00:00:00"/>
    <s v="Standard Class"/>
    <x v="377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4-152933"/>
    <x v="386"/>
    <d v="2014-10-17T00:00:00"/>
    <s v="Standard Class"/>
    <x v="377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4-152933"/>
    <x v="386"/>
    <d v="2014-10-17T00:00:00"/>
    <s v="Standard Class"/>
    <x v="377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2-163181"/>
    <x v="209"/>
    <d v="2012-11-12T00:00:00"/>
    <s v="Standard Class"/>
    <x v="45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2-163181"/>
    <x v="209"/>
    <d v="2012-11-12T00:00:00"/>
    <s v="Standard Class"/>
    <x v="45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2-163181"/>
    <x v="209"/>
    <d v="2012-11-12T00:00:00"/>
    <s v="Standard Class"/>
    <x v="45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2-163181"/>
    <x v="209"/>
    <d v="2012-11-12T00:00:00"/>
    <s v="Standard Class"/>
    <x v="45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2-163181"/>
    <x v="209"/>
    <d v="2012-11-12T00:00:00"/>
    <s v="Standard Class"/>
    <x v="45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2-163181"/>
    <x v="209"/>
    <d v="2012-11-12T00:00:00"/>
    <s v="Standard Class"/>
    <x v="45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2-132941"/>
    <x v="442"/>
    <d v="2012-05-28T00:00:00"/>
    <s v="First Class"/>
    <x v="152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2-132941"/>
    <x v="442"/>
    <d v="2012-05-28T00:00:00"/>
    <s v="First Class"/>
    <x v="152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2-132941"/>
    <x v="442"/>
    <d v="2012-05-28T00:00:00"/>
    <s v="First Class"/>
    <x v="152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1-132010"/>
    <x v="303"/>
    <d v="2011-10-15T00:00:00"/>
    <s v="First Class"/>
    <x v="671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1-132010"/>
    <x v="303"/>
    <d v="2011-10-15T00:00:00"/>
    <s v="First Class"/>
    <x v="671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1-132010"/>
    <x v="303"/>
    <d v="2011-10-15T00:00:00"/>
    <s v="First Class"/>
    <x v="671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1-132010"/>
    <x v="303"/>
    <d v="2011-10-15T00:00:00"/>
    <s v="First Class"/>
    <x v="671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3-135461"/>
    <x v="569"/>
    <d v="2013-02-10T00:00:00"/>
    <s v="Second Class"/>
    <x v="424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4-153045"/>
    <x v="617"/>
    <d v="2014-01-25T00:00:00"/>
    <s v="Second Class"/>
    <x v="51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4-153045"/>
    <x v="617"/>
    <d v="2014-01-25T00:00:00"/>
    <s v="Second Class"/>
    <x v="51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4-153045"/>
    <x v="617"/>
    <d v="2014-01-25T00:00:00"/>
    <s v="Second Class"/>
    <x v="51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4-153045"/>
    <x v="617"/>
    <d v="2014-01-25T00:00:00"/>
    <s v="Second Class"/>
    <x v="51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3-155971"/>
    <x v="112"/>
    <d v="2013-06-13T00:00:00"/>
    <s v="Standard Class"/>
    <x v="176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3-155971"/>
    <x v="112"/>
    <d v="2013-06-13T00:00:00"/>
    <s v="Standard Class"/>
    <x v="176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4-122007"/>
    <x v="257"/>
    <d v="2014-03-21T00:00:00"/>
    <s v="Second Class"/>
    <x v="759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4-162250"/>
    <x v="221"/>
    <d v="2014-11-25T00:00:00"/>
    <s v="Same Day"/>
    <x v="701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3-158288"/>
    <x v="491"/>
    <d v="2013-11-29T00:00:00"/>
    <s v="Second Class"/>
    <x v="13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3-128916"/>
    <x v="298"/>
    <d v="2013-08-21T00:00:00"/>
    <s v="Second Class"/>
    <x v="15"/>
    <s v="Matt Abelman"/>
    <s v="Home Office"/>
    <s v="United States"/>
    <s v="Houston"/>
    <s v="Texas"/>
    <n v="77070"/>
    <s v="Central"/>
    <s v="FUR-FU-10001940"/>
    <s v="Furniture"/>
    <s v="Furnishings"/>
    <s v="Staples"/>
    <n v="9.5519999999999996"/>
    <n v="3"/>
    <n v="0.6"/>
    <n v="-3.8207999999999984"/>
  </r>
  <r>
    <n v="9126"/>
    <s v="CA-2013-128916"/>
    <x v="298"/>
    <d v="2013-08-21T00:00:00"/>
    <s v="Second Class"/>
    <x v="15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2-157028"/>
    <x v="109"/>
    <d v="2012-12-03T00:00:00"/>
    <s v="Standard Class"/>
    <x v="671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4-112473"/>
    <x v="1126"/>
    <d v="2014-06-02T00:00:00"/>
    <s v="Standard Class"/>
    <x v="14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4-147655"/>
    <x v="507"/>
    <d v="2014-09-06T00:00:00"/>
    <s v="First Class"/>
    <x v="442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3-130911"/>
    <x v="830"/>
    <d v="2013-03-27T00:00:00"/>
    <s v="Second Class"/>
    <x v="419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3-130911"/>
    <x v="830"/>
    <d v="2013-03-27T00:00:00"/>
    <s v="Second Class"/>
    <x v="419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4-100055"/>
    <x v="39"/>
    <d v="2014-06-02T00:00:00"/>
    <s v="Standard Class"/>
    <x v="55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4-100055"/>
    <x v="39"/>
    <d v="2014-06-02T00:00:00"/>
    <s v="Standard Class"/>
    <x v="55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2-157805"/>
    <x v="284"/>
    <d v="2012-09-04T00:00:00"/>
    <s v="Standard Class"/>
    <x v="563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3-124254"/>
    <x v="408"/>
    <d v="2013-04-18T00:00:00"/>
    <s v="Standard Class"/>
    <x v="533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3-124254"/>
    <x v="408"/>
    <d v="2013-04-18T00:00:00"/>
    <s v="Standard Class"/>
    <x v="533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3-124254"/>
    <x v="408"/>
    <d v="2013-04-18T00:00:00"/>
    <s v="Standard Class"/>
    <x v="533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1-123400"/>
    <x v="563"/>
    <d v="2011-02-10T00:00:00"/>
    <s v="Standard Class"/>
    <x v="518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1-123400"/>
    <x v="563"/>
    <d v="2011-02-10T00:00:00"/>
    <s v="Standard Class"/>
    <x v="518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1-106971"/>
    <x v="814"/>
    <d v="2011-09-08T00:00:00"/>
    <s v="Standard Class"/>
    <x v="298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4-123029"/>
    <x v="1033"/>
    <d v="2014-10-03T00:00:00"/>
    <s v="Second Class"/>
    <x v="404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3-139409"/>
    <x v="64"/>
    <d v="2013-09-08T00:00:00"/>
    <s v="First Class"/>
    <x v="783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4-166688"/>
    <x v="968"/>
    <d v="2014-05-27T00:00:00"/>
    <s v="Standard Class"/>
    <x v="502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4-166688"/>
    <x v="968"/>
    <d v="2014-05-27T00:00:00"/>
    <s v="Standard Class"/>
    <x v="502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4-166688"/>
    <x v="968"/>
    <d v="2014-05-27T00:00:00"/>
    <s v="Standard Class"/>
    <x v="502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2-126970"/>
    <x v="1181"/>
    <d v="2012-09-24T00:00:00"/>
    <s v="Standard Class"/>
    <x v="236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3-165505"/>
    <x v="1156"/>
    <d v="2013-01-27T00:00:00"/>
    <s v="Standard Class"/>
    <x v="118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3-165505"/>
    <x v="1156"/>
    <d v="2013-01-27T00:00:00"/>
    <s v="Standard Class"/>
    <x v="118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3-165505"/>
    <x v="1156"/>
    <d v="2013-01-27T00:00:00"/>
    <s v="Standard Class"/>
    <x v="118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1-157070"/>
    <x v="106"/>
    <d v="2011-06-06T00:00:00"/>
    <s v="Standard Class"/>
    <x v="42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1-157070"/>
    <x v="106"/>
    <d v="2011-06-06T00:00:00"/>
    <s v="Standard Class"/>
    <x v="42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2-106873"/>
    <x v="496"/>
    <d v="2012-09-29T00:00:00"/>
    <s v="Second Class"/>
    <x v="27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2-106873"/>
    <x v="496"/>
    <d v="2012-09-29T00:00:00"/>
    <s v="Second Class"/>
    <x v="27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2-106873"/>
    <x v="496"/>
    <d v="2012-09-29T00:00:00"/>
    <s v="Second Class"/>
    <x v="27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3-132990"/>
    <x v="1147"/>
    <d v="2013-08-04T00:00:00"/>
    <s v="Second Class"/>
    <x v="73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1-102645"/>
    <x v="1213"/>
    <d v="2011-01-29T00:00:00"/>
    <s v="Standard Class"/>
    <x v="780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1-134215"/>
    <x v="472"/>
    <d v="2011-08-08T00:00:00"/>
    <s v="Standard Class"/>
    <x v="504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1-134215"/>
    <x v="472"/>
    <d v="2011-08-08T00:00:00"/>
    <s v="Standard Class"/>
    <x v="504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1-134215"/>
    <x v="472"/>
    <d v="2011-08-08T00:00:00"/>
    <s v="Standard Class"/>
    <x v="504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3-118934"/>
    <x v="888"/>
    <d v="2013-08-15T00:00:00"/>
    <s v="Standard Class"/>
    <x v="689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3-118934"/>
    <x v="888"/>
    <d v="2013-08-15T00:00:00"/>
    <s v="Standard Class"/>
    <x v="689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3-160108"/>
    <x v="16"/>
    <d v="2013-12-13T00:00:00"/>
    <s v="Standard Class"/>
    <x v="151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3-160108"/>
    <x v="16"/>
    <d v="2013-12-13T00:00:00"/>
    <s v="Standard Class"/>
    <x v="151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2-164007"/>
    <x v="1214"/>
    <d v="2012-06-12T00:00:00"/>
    <s v="Standard Class"/>
    <x v="726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2-164007"/>
    <x v="1214"/>
    <d v="2012-06-12T00:00:00"/>
    <s v="Standard Class"/>
    <x v="726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3-100300"/>
    <x v="890"/>
    <d v="2013-06-27T00:00:00"/>
    <s v="Second Class"/>
    <x v="77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3-100300"/>
    <x v="890"/>
    <d v="2013-06-27T00:00:00"/>
    <s v="Second Class"/>
    <x v="77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3-100300"/>
    <x v="890"/>
    <d v="2013-06-27T00:00:00"/>
    <s v="Second Class"/>
    <x v="77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3-140571"/>
    <x v="543"/>
    <d v="2013-03-20T00:00:00"/>
    <s v="Standard Class"/>
    <x v="319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3-140571"/>
    <x v="543"/>
    <d v="2013-03-20T00:00:00"/>
    <s v="Standard Class"/>
    <x v="319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3-155768"/>
    <x v="49"/>
    <d v="2013-12-02T00:00:00"/>
    <s v="Same Day"/>
    <x v="697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3-155768"/>
    <x v="49"/>
    <d v="2013-12-02T00:00:00"/>
    <s v="Same Day"/>
    <x v="697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3-155768"/>
    <x v="49"/>
    <d v="2013-12-02T00:00:00"/>
    <s v="Same Day"/>
    <x v="697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3-155768"/>
    <x v="49"/>
    <d v="2013-12-02T00:00:00"/>
    <s v="Same Day"/>
    <x v="697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4-119424"/>
    <x v="492"/>
    <d v="2014-06-15T00:00:00"/>
    <s v="Second Class"/>
    <x v="766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4-119424"/>
    <x v="492"/>
    <d v="2014-06-15T00:00:00"/>
    <s v="Second Class"/>
    <x v="766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3-118178"/>
    <x v="690"/>
    <d v="2013-03-25T00:00:00"/>
    <s v="Standard Class"/>
    <x v="566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3-166618"/>
    <x v="696"/>
    <d v="2013-11-19T00:00:00"/>
    <s v="Standard Class"/>
    <x v="24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3-166618"/>
    <x v="696"/>
    <d v="2013-11-19T00:00:00"/>
    <s v="Standard Class"/>
    <x v="24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4-156776"/>
    <x v="783"/>
    <d v="2014-08-12T00:00:00"/>
    <s v="Standard Class"/>
    <x v="14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4-156776"/>
    <x v="783"/>
    <d v="2014-08-12T00:00:00"/>
    <s v="Standard Class"/>
    <x v="14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4-156776"/>
    <x v="783"/>
    <d v="2014-08-12T00:00:00"/>
    <s v="Standard Class"/>
    <x v="14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4-156776"/>
    <x v="783"/>
    <d v="2014-08-12T00:00:00"/>
    <s v="Standard Class"/>
    <x v="14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4-156776"/>
    <x v="783"/>
    <d v="2014-08-12T00:00:00"/>
    <s v="Standard Class"/>
    <x v="14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4-156776"/>
    <x v="783"/>
    <d v="2014-08-12T00:00:00"/>
    <s v="Standard Class"/>
    <x v="14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4-156776"/>
    <x v="783"/>
    <d v="2014-08-12T00:00:00"/>
    <s v="Standard Class"/>
    <x v="14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4-156776"/>
    <x v="783"/>
    <d v="2014-08-12T00:00:00"/>
    <s v="Standard Class"/>
    <x v="14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2-130512"/>
    <x v="291"/>
    <d v="2012-08-25T00:00:00"/>
    <s v="Standard Class"/>
    <x v="598"/>
    <s v="Sean Miller"/>
    <s v="Home Office"/>
    <s v="United States"/>
    <s v="Allentown"/>
    <s v="Pennsylvania"/>
    <n v="18103"/>
    <s v="East"/>
    <s v="OFF-SU-10001935"/>
    <s v="Office Supplies"/>
    <s v="Supplies"/>
    <s v="Staples"/>
    <n v="3.4880000000000004"/>
    <n v="2"/>
    <n v="0.2"/>
    <n v="-0.69760000000000066"/>
  </r>
  <r>
    <n v="9189"/>
    <s v="US-2012-130512"/>
    <x v="291"/>
    <d v="2012-08-25T00:00:00"/>
    <s v="Standard Class"/>
    <x v="598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2-130512"/>
    <x v="291"/>
    <d v="2012-08-25T00:00:00"/>
    <s v="Standard Class"/>
    <x v="598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2-130512"/>
    <x v="291"/>
    <d v="2012-08-25T00:00:00"/>
    <s v="Standard Class"/>
    <x v="598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2-130512"/>
    <x v="291"/>
    <d v="2012-08-25T00:00:00"/>
    <s v="Standard Class"/>
    <x v="598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2-141810"/>
    <x v="121"/>
    <d v="2012-11-07T00:00:00"/>
    <s v="Standard Class"/>
    <x v="121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2-141810"/>
    <x v="121"/>
    <d v="2012-11-07T00:00:00"/>
    <s v="Standard Class"/>
    <x v="121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1-146843"/>
    <x v="953"/>
    <d v="2011-12-06T00:00:00"/>
    <s v="Standard Class"/>
    <x v="171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1-146843"/>
    <x v="953"/>
    <d v="2011-12-06T00:00:00"/>
    <s v="Standard Class"/>
    <x v="171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1-103310"/>
    <x v="1025"/>
    <d v="2011-05-15T00:00:00"/>
    <s v="Standard Class"/>
    <x v="411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1-103310"/>
    <x v="1025"/>
    <d v="2011-05-15T00:00:00"/>
    <s v="Standard Class"/>
    <x v="411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1-103310"/>
    <x v="1025"/>
    <d v="2011-05-15T00:00:00"/>
    <s v="Standard Class"/>
    <x v="411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1-103310"/>
    <x v="1025"/>
    <d v="2011-05-15T00:00:00"/>
    <s v="Standard Class"/>
    <x v="411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3-152688"/>
    <x v="508"/>
    <d v="2013-10-21T00:00:00"/>
    <s v="First Class"/>
    <x v="749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3-152688"/>
    <x v="508"/>
    <d v="2013-10-21T00:00:00"/>
    <s v="First Class"/>
    <x v="749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3-153836"/>
    <x v="859"/>
    <d v="2013-11-04T00:00:00"/>
    <s v="Standard Class"/>
    <x v="553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3-153836"/>
    <x v="859"/>
    <d v="2013-11-04T00:00:00"/>
    <s v="Standard Class"/>
    <x v="553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3-104689"/>
    <x v="49"/>
    <d v="2013-12-06T00:00:00"/>
    <s v="Standard Class"/>
    <x v="92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3-146423"/>
    <x v="438"/>
    <d v="2013-04-22T00:00:00"/>
    <s v="Same Day"/>
    <x v="537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3-146423"/>
    <x v="438"/>
    <d v="2013-04-22T00:00:00"/>
    <s v="Same Day"/>
    <x v="537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4-140781"/>
    <x v="646"/>
    <d v="2014-08-08T00:00:00"/>
    <s v="Standard Class"/>
    <x v="45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4-141747"/>
    <x v="646"/>
    <d v="2014-08-09T00:00:00"/>
    <s v="Second Class"/>
    <x v="554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4-142776"/>
    <x v="157"/>
    <d v="2014-12-15T00:00:00"/>
    <s v="Second Class"/>
    <x v="789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4-142776"/>
    <x v="157"/>
    <d v="2014-12-15T00:00:00"/>
    <s v="Second Class"/>
    <x v="789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2-167479"/>
    <x v="948"/>
    <d v="2012-03-19T00:00:00"/>
    <s v="Standard Class"/>
    <x v="482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1-144071"/>
    <x v="589"/>
    <d v="2011-12-15T00:00:00"/>
    <s v="Standard Class"/>
    <x v="249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1-144071"/>
    <x v="589"/>
    <d v="2011-12-15T00:00:00"/>
    <s v="Standard Class"/>
    <x v="249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4-120908"/>
    <x v="1033"/>
    <d v="2014-10-03T00:00:00"/>
    <s v="First Class"/>
    <x v="541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3-152646"/>
    <x v="831"/>
    <d v="2013-11-27T00:00:00"/>
    <s v="Standard Class"/>
    <x v="260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4-103765"/>
    <x v="221"/>
    <d v="2014-12-01T00:00:00"/>
    <s v="Standard Class"/>
    <x v="684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4-118157"/>
    <x v="237"/>
    <d v="2014-11-18T00:00:00"/>
    <s v="First Class"/>
    <x v="585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2-164238"/>
    <x v="748"/>
    <d v="2012-08-20T00:00:00"/>
    <s v="Standard Class"/>
    <x v="527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2-164238"/>
    <x v="748"/>
    <d v="2012-08-20T00:00:00"/>
    <s v="Standard Class"/>
    <x v="527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4-103212"/>
    <x v="119"/>
    <d v="2014-10-15T00:00:00"/>
    <s v="First Class"/>
    <x v="659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4-103212"/>
    <x v="119"/>
    <d v="2014-10-15T00:00:00"/>
    <s v="First Class"/>
    <x v="659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4-103212"/>
    <x v="119"/>
    <d v="2014-10-15T00:00:00"/>
    <s v="First Class"/>
    <x v="659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4-121160"/>
    <x v="259"/>
    <d v="2014-11-05T00:00:00"/>
    <s v="Same Day"/>
    <x v="86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4-121160"/>
    <x v="259"/>
    <d v="2014-11-05T00:00:00"/>
    <s v="Same Day"/>
    <x v="86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4-121160"/>
    <x v="259"/>
    <d v="2014-11-05T00:00:00"/>
    <s v="Same Day"/>
    <x v="86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4-121160"/>
    <x v="259"/>
    <d v="2014-11-05T00:00:00"/>
    <s v="Same Day"/>
    <x v="86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4-140515"/>
    <x v="498"/>
    <d v="2014-03-25T00:00:00"/>
    <s v="Standard Class"/>
    <x v="433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1-153619"/>
    <x v="935"/>
    <d v="2011-11-03T00:00:00"/>
    <s v="Same Day"/>
    <x v="426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4-133718"/>
    <x v="283"/>
    <d v="2014-07-27T00:00:00"/>
    <s v="First Class"/>
    <x v="14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4-133718"/>
    <x v="283"/>
    <d v="2014-07-27T00:00:00"/>
    <s v="First Class"/>
    <x v="14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1-148383"/>
    <x v="422"/>
    <d v="2011-12-31T00:00:00"/>
    <s v="Standard Class"/>
    <x v="261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3-126732"/>
    <x v="476"/>
    <d v="2013-09-07T00:00:00"/>
    <s v="Standard Class"/>
    <x v="23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3-126732"/>
    <x v="476"/>
    <d v="2013-09-07T00:00:00"/>
    <s v="Standard Class"/>
    <x v="23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3-126732"/>
    <x v="476"/>
    <d v="2013-09-07T00:00:00"/>
    <s v="Standard Class"/>
    <x v="23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3-126732"/>
    <x v="476"/>
    <d v="2013-09-07T00:00:00"/>
    <s v="Standard Class"/>
    <x v="23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3-126732"/>
    <x v="476"/>
    <d v="2013-09-07T00:00:00"/>
    <s v="Standard Class"/>
    <x v="23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3-126732"/>
    <x v="476"/>
    <d v="2013-09-07T00:00:00"/>
    <s v="Standard Class"/>
    <x v="23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4-138156"/>
    <x v="512"/>
    <d v="2014-02-15T00:00:00"/>
    <s v="First Class"/>
    <x v="57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4-110310"/>
    <x v="855"/>
    <d v="2014-11-03T00:00:00"/>
    <s v="Standard Class"/>
    <x v="240"/>
    <s v="Nona Balk"/>
    <s v="Corporate"/>
    <s v="United States"/>
    <s v="Tallahassee"/>
    <s v="Florida"/>
    <n v="32303"/>
    <s v="South"/>
    <s v="OFF-PA-10001685"/>
    <s v="Office Supplies"/>
    <s v="Paper"/>
    <s v="Staples"/>
    <n v="56.783999999999999"/>
    <n v="7"/>
    <n v="0.2"/>
    <n v="20.584200000000003"/>
  </r>
  <r>
    <n v="9241"/>
    <s v="CA-2014-110310"/>
    <x v="855"/>
    <d v="2014-11-03T00:00:00"/>
    <s v="Standard Class"/>
    <x v="240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4-110310"/>
    <x v="855"/>
    <d v="2014-11-03T00:00:00"/>
    <s v="Standard Class"/>
    <x v="240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1-113271"/>
    <x v="868"/>
    <d v="2011-07-14T00:00:00"/>
    <s v="Standard Class"/>
    <x v="284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1-113271"/>
    <x v="868"/>
    <d v="2011-07-14T00:00:00"/>
    <s v="Standard Class"/>
    <x v="284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1-113271"/>
    <x v="868"/>
    <d v="2011-07-14T00:00:00"/>
    <s v="Standard Class"/>
    <x v="284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1-113271"/>
    <x v="868"/>
    <d v="2011-07-14T00:00:00"/>
    <s v="Standard Class"/>
    <x v="284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4-130106"/>
    <x v="1053"/>
    <d v="2014-05-27T00:00:00"/>
    <s v="Standard Class"/>
    <x v="66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4-130106"/>
    <x v="1053"/>
    <d v="2014-05-27T00:00:00"/>
    <s v="Standard Class"/>
    <x v="66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3-127761"/>
    <x v="338"/>
    <d v="2013-11-15T00:00:00"/>
    <s v="Standard Class"/>
    <x v="349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3-127761"/>
    <x v="338"/>
    <d v="2013-11-15T00:00:00"/>
    <s v="Standard Class"/>
    <x v="349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3-105354"/>
    <x v="499"/>
    <d v="2013-12-07T00:00:00"/>
    <s v="Standard Class"/>
    <x v="463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4-155712"/>
    <x v="580"/>
    <d v="2014-03-09T00:00:00"/>
    <s v="Standard Class"/>
    <x v="629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4-102309"/>
    <x v="397"/>
    <d v="2014-09-26T00:00:00"/>
    <s v="Second Class"/>
    <x v="770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4-102309"/>
    <x v="397"/>
    <d v="2014-09-26T00:00:00"/>
    <s v="Second Class"/>
    <x v="770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1-168368"/>
    <x v="1058"/>
    <d v="2011-02-16T00:00:00"/>
    <s v="Second Class"/>
    <x v="31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1-168368"/>
    <x v="1058"/>
    <d v="2011-02-16T00:00:00"/>
    <s v="Second Class"/>
    <x v="31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1-168368"/>
    <x v="1058"/>
    <d v="2011-02-16T00:00:00"/>
    <s v="Second Class"/>
    <x v="31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1-168368"/>
    <x v="1058"/>
    <d v="2011-02-16T00:00:00"/>
    <s v="Second Class"/>
    <x v="31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1-168368"/>
    <x v="1058"/>
    <d v="2011-02-16T00:00:00"/>
    <s v="Second Class"/>
    <x v="31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1-168368"/>
    <x v="1058"/>
    <d v="2011-02-16T00:00:00"/>
    <s v="Second Class"/>
    <x v="31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4-167976"/>
    <x v="343"/>
    <d v="2014-11-15T00:00:00"/>
    <s v="Second Class"/>
    <x v="14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4-111388"/>
    <x v="264"/>
    <d v="2014-09-03T00:00:00"/>
    <s v="Same Day"/>
    <x v="711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2-124499"/>
    <x v="330"/>
    <d v="2012-10-13T00:00:00"/>
    <s v="Standard Class"/>
    <x v="248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2-124499"/>
    <x v="330"/>
    <d v="2012-10-13T00:00:00"/>
    <s v="Standard Class"/>
    <x v="248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4-128118"/>
    <x v="221"/>
    <d v="2014-12-02T00:00:00"/>
    <s v="Standard Class"/>
    <x v="199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4-128118"/>
    <x v="221"/>
    <d v="2014-12-02T00:00:00"/>
    <s v="Standard Class"/>
    <x v="199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1-125759"/>
    <x v="1215"/>
    <d v="2011-02-10T00:00:00"/>
    <s v="First Class"/>
    <x v="134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2-151869"/>
    <x v="12"/>
    <d v="2012-09-25T00:00:00"/>
    <s v="Same Day"/>
    <x v="229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2-151869"/>
    <x v="12"/>
    <d v="2012-09-25T00:00:00"/>
    <s v="Same Day"/>
    <x v="229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4-102183"/>
    <x v="170"/>
    <d v="2014-08-29T00:00:00"/>
    <s v="Standard Class"/>
    <x v="7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4-102183"/>
    <x v="170"/>
    <d v="2014-08-29T00:00:00"/>
    <s v="Standard Class"/>
    <x v="7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3-100510"/>
    <x v="536"/>
    <d v="2013-05-18T00:00:00"/>
    <s v="Standard Class"/>
    <x v="447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3-100510"/>
    <x v="536"/>
    <d v="2013-05-18T00:00:00"/>
    <s v="Standard Class"/>
    <x v="447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4-146983"/>
    <x v="264"/>
    <d v="2014-09-07T00:00:00"/>
    <s v="Standard Class"/>
    <x v="117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1-134054"/>
    <x v="982"/>
    <d v="2011-10-10T00:00:00"/>
    <s v="Same Day"/>
    <x v="712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3-113236"/>
    <x v="439"/>
    <d v="2013-05-30T00:00:00"/>
    <s v="Second Class"/>
    <x v="434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3-113236"/>
    <x v="439"/>
    <d v="2013-05-30T00:00:00"/>
    <s v="Second Class"/>
    <x v="434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4-122539"/>
    <x v="96"/>
    <d v="2014-12-06T00:00:00"/>
    <s v="Standard Class"/>
    <x v="253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4-122539"/>
    <x v="96"/>
    <d v="2014-12-06T00:00:00"/>
    <s v="Standard Class"/>
    <x v="253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4-122539"/>
    <x v="96"/>
    <d v="2014-12-06T00:00:00"/>
    <s v="Standard Class"/>
    <x v="253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3-166772"/>
    <x v="873"/>
    <d v="2013-09-25T00:00:00"/>
    <s v="Standard Class"/>
    <x v="707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4-152898"/>
    <x v="220"/>
    <d v="2014-09-16T00:00:00"/>
    <s v="Standard Class"/>
    <x v="90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3-160486"/>
    <x v="945"/>
    <d v="2014-01-05T00:00:00"/>
    <s v="Standard Class"/>
    <x v="699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4-102218"/>
    <x v="264"/>
    <d v="2014-09-05T00:00:00"/>
    <s v="Second Class"/>
    <x v="560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1-161032"/>
    <x v="728"/>
    <d v="2011-11-23T00:00:00"/>
    <s v="Standard Class"/>
    <x v="149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2-102778"/>
    <x v="82"/>
    <d v="2012-11-24T00:00:00"/>
    <s v="First Class"/>
    <x v="581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4-154011"/>
    <x v="249"/>
    <d v="2014-06-27T00:00:00"/>
    <s v="Standard Class"/>
    <x v="489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4-154011"/>
    <x v="249"/>
    <d v="2014-06-27T00:00:00"/>
    <s v="Standard Class"/>
    <x v="489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4-165456"/>
    <x v="329"/>
    <d v="2014-12-04T00:00:00"/>
    <s v="First Class"/>
    <x v="577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1-111857"/>
    <x v="488"/>
    <d v="2011-04-26T00:00:00"/>
    <s v="Second Class"/>
    <x v="134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1-163650"/>
    <x v="865"/>
    <d v="2011-09-25T00:00:00"/>
    <s v="First Class"/>
    <x v="627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1-163650"/>
    <x v="865"/>
    <d v="2011-09-25T00:00:00"/>
    <s v="First Class"/>
    <x v="627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4-124114"/>
    <x v="580"/>
    <d v="2014-03-03T00:00:00"/>
    <s v="Same Day"/>
    <x v="276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4-116505"/>
    <x v="701"/>
    <d v="2014-11-22T00:00:00"/>
    <s v="Second Class"/>
    <x v="577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4-161340"/>
    <x v="39"/>
    <d v="2014-06-02T00:00:00"/>
    <s v="Standard Class"/>
    <x v="87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4-161340"/>
    <x v="39"/>
    <d v="2014-06-02T00:00:00"/>
    <s v="Standard Class"/>
    <x v="87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2-163433"/>
    <x v="24"/>
    <d v="2012-04-22T00:00:00"/>
    <s v="Second Class"/>
    <x v="172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2-163433"/>
    <x v="24"/>
    <d v="2012-04-22T00:00:00"/>
    <s v="Second Class"/>
    <x v="172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2-163433"/>
    <x v="24"/>
    <d v="2012-04-22T00:00:00"/>
    <s v="Second Class"/>
    <x v="172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2-163433"/>
    <x v="24"/>
    <d v="2012-04-22T00:00:00"/>
    <s v="Second Class"/>
    <x v="172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2-163433"/>
    <x v="24"/>
    <d v="2012-04-22T00:00:00"/>
    <s v="Second Class"/>
    <x v="172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2-163433"/>
    <x v="24"/>
    <d v="2012-04-22T00:00:00"/>
    <s v="Second Class"/>
    <x v="172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2-163433"/>
    <x v="24"/>
    <d v="2012-04-22T00:00:00"/>
    <s v="Second Class"/>
    <x v="172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2-163433"/>
    <x v="24"/>
    <d v="2012-04-22T00:00:00"/>
    <s v="Second Class"/>
    <x v="172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2-163433"/>
    <x v="24"/>
    <d v="2012-04-22T00:00:00"/>
    <s v="Second Class"/>
    <x v="172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2-137603"/>
    <x v="444"/>
    <d v="2012-09-24T00:00:00"/>
    <s v="Standard Class"/>
    <x v="762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1-128237"/>
    <x v="727"/>
    <d v="2011-03-30T00:00:00"/>
    <s v="Standard Class"/>
    <x v="244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1-128237"/>
    <x v="727"/>
    <d v="2011-03-30T00:00:00"/>
    <s v="Standard Class"/>
    <x v="244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1-128237"/>
    <x v="727"/>
    <d v="2011-03-30T00:00:00"/>
    <s v="Standard Class"/>
    <x v="244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1-128237"/>
    <x v="727"/>
    <d v="2011-03-30T00:00:00"/>
    <s v="Standard Class"/>
    <x v="244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3-102141"/>
    <x v="370"/>
    <d v="2013-09-01T00:00:00"/>
    <s v="Standard Class"/>
    <x v="629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4-148642"/>
    <x v="904"/>
    <d v="2014-03-13T00:00:00"/>
    <s v="Standard Class"/>
    <x v="386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4-148642"/>
    <x v="904"/>
    <d v="2014-03-13T00:00:00"/>
    <s v="Standard Class"/>
    <x v="386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2-111948"/>
    <x v="1216"/>
    <d v="2012-11-11T00:00:00"/>
    <s v="Same Day"/>
    <x v="122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2-111948"/>
    <x v="1216"/>
    <d v="2012-11-11T00:00:00"/>
    <s v="Same Day"/>
    <x v="122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3-161907"/>
    <x v="41"/>
    <d v="2013-04-10T00:00:00"/>
    <s v="Standard Class"/>
    <x v="423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3-161907"/>
    <x v="41"/>
    <d v="2013-04-10T00:00:00"/>
    <s v="Standard Class"/>
    <x v="423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4-124940"/>
    <x v="1217"/>
    <d v="2014-02-27T00:00:00"/>
    <s v="Standard Class"/>
    <x v="54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4-108343"/>
    <x v="228"/>
    <d v="2014-07-26T00:00:00"/>
    <s v="Standard Class"/>
    <x v="25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4-108343"/>
    <x v="228"/>
    <d v="2014-07-26T00:00:00"/>
    <s v="Standard Class"/>
    <x v="25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4-108343"/>
    <x v="228"/>
    <d v="2014-07-26T00:00:00"/>
    <s v="Standard Class"/>
    <x v="25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3-111563"/>
    <x v="254"/>
    <d v="2013-11-09T00:00:00"/>
    <s v="Standard Class"/>
    <x v="32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3-111563"/>
    <x v="254"/>
    <d v="2013-11-09T00:00:00"/>
    <s v="Standard Class"/>
    <x v="32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4-121853"/>
    <x v="397"/>
    <d v="2014-09-30T00:00:00"/>
    <s v="Standard Class"/>
    <x v="551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4-121853"/>
    <x v="397"/>
    <d v="2014-09-30T00:00:00"/>
    <s v="Standard Class"/>
    <x v="551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4-121853"/>
    <x v="397"/>
    <d v="2014-09-30T00:00:00"/>
    <s v="Standard Class"/>
    <x v="551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4-130687"/>
    <x v="210"/>
    <d v="2014-09-11T00:00:00"/>
    <s v="First Class"/>
    <x v="418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4-130687"/>
    <x v="210"/>
    <d v="2014-09-11T00:00:00"/>
    <s v="First Class"/>
    <x v="418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4-130687"/>
    <x v="210"/>
    <d v="2014-09-11T00:00:00"/>
    <s v="First Class"/>
    <x v="418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2-164497"/>
    <x v="109"/>
    <d v="2012-11-30T00:00:00"/>
    <s v="First Class"/>
    <x v="219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2-153283"/>
    <x v="768"/>
    <d v="2012-11-18T00:00:00"/>
    <s v="Standard Class"/>
    <x v="686"/>
    <s v="Eugene Barchas"/>
    <s v="Consumer"/>
    <s v="United States"/>
    <s v="New York City"/>
    <s v="New York"/>
    <n v="10035"/>
    <s v="East"/>
    <s v="OFF-EN-10001539"/>
    <s v="Office Supplies"/>
    <s v="Envelopes"/>
    <s v="Staples"/>
    <n v="15.56"/>
    <n v="2"/>
    <n v="0"/>
    <n v="7.3132000000000001"/>
  </r>
  <r>
    <n v="9332"/>
    <s v="CA-2013-108056"/>
    <x v="321"/>
    <d v="2013-10-04T00:00:00"/>
    <s v="Standard Class"/>
    <x v="2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4-127726"/>
    <x v="220"/>
    <d v="2014-09-14T00:00:00"/>
    <s v="Second Class"/>
    <x v="757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4-127726"/>
    <x v="220"/>
    <d v="2014-09-14T00:00:00"/>
    <s v="Second Class"/>
    <x v="757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4-110198"/>
    <x v="927"/>
    <d v="2014-05-03T00:00:00"/>
    <s v="First Class"/>
    <x v="151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4-110198"/>
    <x v="927"/>
    <d v="2014-05-03T00:00:00"/>
    <s v="First Class"/>
    <x v="151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4-130715"/>
    <x v="118"/>
    <d v="2014-09-21T00:00:00"/>
    <s v="Standard Class"/>
    <x v="388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1-155264"/>
    <x v="538"/>
    <d v="2011-10-22T00:00:00"/>
    <s v="Second Class"/>
    <x v="345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1-155264"/>
    <x v="538"/>
    <d v="2011-10-22T00:00:00"/>
    <s v="Second Class"/>
    <x v="345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1-155264"/>
    <x v="538"/>
    <d v="2011-10-22T00:00:00"/>
    <s v="Second Class"/>
    <x v="345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1-155264"/>
    <x v="538"/>
    <d v="2011-10-22T00:00:00"/>
    <s v="Second Class"/>
    <x v="345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1-155264"/>
    <x v="538"/>
    <d v="2011-10-22T00:00:00"/>
    <s v="Second Class"/>
    <x v="345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3-119123"/>
    <x v="69"/>
    <d v="2013-03-19T00:00:00"/>
    <s v="Standard Class"/>
    <x v="748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4-109085"/>
    <x v="922"/>
    <d v="2014-02-21T00:00:00"/>
    <s v="First Class"/>
    <x v="278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4-109085"/>
    <x v="922"/>
    <d v="2014-02-21T00:00:00"/>
    <s v="First Class"/>
    <x v="278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4-109085"/>
    <x v="922"/>
    <d v="2014-02-21T00:00:00"/>
    <s v="First Class"/>
    <x v="278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4-109085"/>
    <x v="922"/>
    <d v="2014-02-21T00:00:00"/>
    <s v="First Class"/>
    <x v="278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4-109085"/>
    <x v="922"/>
    <d v="2014-02-21T00:00:00"/>
    <s v="First Class"/>
    <x v="278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3-114860"/>
    <x v="596"/>
    <d v="2013-12-29T00:00:00"/>
    <s v="Standard Class"/>
    <x v="35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3-114860"/>
    <x v="596"/>
    <d v="2013-12-29T00:00:00"/>
    <s v="Standard Class"/>
    <x v="35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3-159009"/>
    <x v="713"/>
    <d v="2013-09-28T00:00:00"/>
    <s v="Standard Class"/>
    <x v="317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3-159009"/>
    <x v="713"/>
    <d v="2013-09-28T00:00:00"/>
    <s v="Standard Class"/>
    <x v="317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4-148411"/>
    <x v="241"/>
    <d v="2014-09-27T00:00:00"/>
    <s v="First Class"/>
    <x v="197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4-148411"/>
    <x v="241"/>
    <d v="2014-09-27T00:00:00"/>
    <s v="First Class"/>
    <x v="197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2-110324"/>
    <x v="494"/>
    <d v="2012-12-05T00:00:00"/>
    <s v="Standard Class"/>
    <x v="15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2-110324"/>
    <x v="494"/>
    <d v="2012-12-05T00:00:00"/>
    <s v="Standard Class"/>
    <x v="15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2-110324"/>
    <x v="494"/>
    <d v="2012-12-05T00:00:00"/>
    <s v="Standard Class"/>
    <x v="15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3-168046"/>
    <x v="967"/>
    <d v="2013-01-28T00:00:00"/>
    <s v="Second Class"/>
    <x v="63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3-168046"/>
    <x v="967"/>
    <d v="2013-01-28T00:00:00"/>
    <s v="Second Class"/>
    <x v="63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3-168046"/>
    <x v="967"/>
    <d v="2013-01-28T00:00:00"/>
    <s v="Second Class"/>
    <x v="63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3-168046"/>
    <x v="967"/>
    <d v="2013-01-28T00:00:00"/>
    <s v="Second Class"/>
    <x v="63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4-111591"/>
    <x v="708"/>
    <d v="2014-03-26T00:00:00"/>
    <s v="Standard Class"/>
    <x v="28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4-111591"/>
    <x v="708"/>
    <d v="2014-03-26T00:00:00"/>
    <s v="Standard Class"/>
    <x v="28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4-111591"/>
    <x v="708"/>
    <d v="2014-03-26T00:00:00"/>
    <s v="Standard Class"/>
    <x v="28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4-111591"/>
    <x v="708"/>
    <d v="2014-03-26T00:00:00"/>
    <s v="Standard Class"/>
    <x v="28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1-166828"/>
    <x v="963"/>
    <d v="2011-08-25T00:00:00"/>
    <s v="First Class"/>
    <x v="226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1-108147"/>
    <x v="785"/>
    <d v="2011-06-13T00:00:00"/>
    <s v="Standard Class"/>
    <x v="502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1-108147"/>
    <x v="785"/>
    <d v="2011-06-13T00:00:00"/>
    <s v="Standard Class"/>
    <x v="502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3-154998"/>
    <x v="281"/>
    <d v="2013-04-10T00:00:00"/>
    <s v="First Class"/>
    <x v="2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4-113460"/>
    <x v="659"/>
    <d v="2014-11-10T00:00:00"/>
    <s v="Second Class"/>
    <x v="471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2-111339"/>
    <x v="352"/>
    <d v="2012-05-31T00:00:00"/>
    <s v="First Class"/>
    <x v="778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2-111339"/>
    <x v="352"/>
    <d v="2012-05-31T00:00:00"/>
    <s v="First Class"/>
    <x v="778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2-111339"/>
    <x v="352"/>
    <d v="2012-05-31T00:00:00"/>
    <s v="First Class"/>
    <x v="778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4-102820"/>
    <x v="917"/>
    <d v="2014-05-12T00:00:00"/>
    <s v="Standard Class"/>
    <x v="229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3-149671"/>
    <x v="410"/>
    <d v="2013-06-10T00:00:00"/>
    <s v="Standard Class"/>
    <x v="33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2-126347"/>
    <x v="639"/>
    <d v="2012-12-19T00:00:00"/>
    <s v="Second Class"/>
    <x v="219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4-108756"/>
    <x v="53"/>
    <d v="2014-12-30T00:00:00"/>
    <s v="Standard Class"/>
    <x v="22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4-155362"/>
    <x v="94"/>
    <d v="2014-12-22T00:00:00"/>
    <s v="Standard Class"/>
    <x v="317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3-117625"/>
    <x v="1120"/>
    <d v="2013-05-16T00:00:00"/>
    <s v="Standard Class"/>
    <x v="421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1-154158"/>
    <x v="851"/>
    <d v="2011-12-27T00:00:00"/>
    <s v="Second Class"/>
    <x v="113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1-154158"/>
    <x v="851"/>
    <d v="2011-12-27T00:00:00"/>
    <s v="Second Class"/>
    <x v="113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1-154158"/>
    <x v="851"/>
    <d v="2011-12-27T00:00:00"/>
    <s v="Second Class"/>
    <x v="113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1-154158"/>
    <x v="851"/>
    <d v="2011-12-27T00:00:00"/>
    <s v="Second Class"/>
    <x v="113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1-154158"/>
    <x v="851"/>
    <d v="2011-12-27T00:00:00"/>
    <s v="Second Class"/>
    <x v="113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4-100433"/>
    <x v="938"/>
    <d v="2014-08-17T00:00:00"/>
    <s v="Standard Class"/>
    <x v="319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4-163097"/>
    <x v="151"/>
    <d v="2014-09-01T00:00:00"/>
    <s v="Standard Class"/>
    <x v="227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4-127292"/>
    <x v="617"/>
    <d v="2014-01-24T00:00:00"/>
    <s v="Standard Class"/>
    <x v="528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4-127292"/>
    <x v="617"/>
    <d v="2014-01-24T00:00:00"/>
    <s v="Standard Class"/>
    <x v="528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4-127292"/>
    <x v="617"/>
    <d v="2014-01-24T00:00:00"/>
    <s v="Standard Class"/>
    <x v="528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4-127292"/>
    <x v="617"/>
    <d v="2014-01-24T00:00:00"/>
    <s v="Standard Class"/>
    <x v="528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2-163734"/>
    <x v="974"/>
    <d v="2012-06-24T00:00:00"/>
    <s v="Standard Class"/>
    <x v="454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4-162474"/>
    <x v="677"/>
    <d v="2014-03-17T00:00:00"/>
    <s v="First Class"/>
    <x v="39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2-130848"/>
    <x v="969"/>
    <d v="2012-10-25T00:00:00"/>
    <s v="Same Day"/>
    <x v="375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1-125997"/>
    <x v="59"/>
    <d v="2011-09-23T00:00:00"/>
    <s v="First Class"/>
    <x v="596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1-125997"/>
    <x v="59"/>
    <d v="2011-09-23T00:00:00"/>
    <s v="First Class"/>
    <x v="596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1-125997"/>
    <x v="59"/>
    <d v="2011-09-23T00:00:00"/>
    <s v="First Class"/>
    <x v="596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1-125997"/>
    <x v="59"/>
    <d v="2011-09-23T00:00:00"/>
    <s v="First Class"/>
    <x v="596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1-125997"/>
    <x v="59"/>
    <d v="2011-09-23T00:00:00"/>
    <s v="First Class"/>
    <x v="596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1-125997"/>
    <x v="59"/>
    <d v="2011-09-23T00:00:00"/>
    <s v="First Class"/>
    <x v="596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3-103128"/>
    <x v="583"/>
    <d v="2013-11-16T00:00:00"/>
    <s v="Standard Class"/>
    <x v="790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2-167696"/>
    <x v="1218"/>
    <d v="2012-09-21T00:00:00"/>
    <s v="Standard Class"/>
    <x v="214"/>
    <s v="Bradley Drucker"/>
    <s v="Consumer"/>
    <s v="United States"/>
    <s v="Newport News"/>
    <s v="Virginia"/>
    <n v="23602"/>
    <s v="South"/>
    <s v="OFF-EN-10001539"/>
    <s v="Office Supplies"/>
    <s v="Envelopes"/>
    <s v="Staples"/>
    <n v="31.12"/>
    <n v="4"/>
    <n v="0"/>
    <n v="14.6264"/>
  </r>
  <r>
    <n v="9402"/>
    <s v="CA-2011-159814"/>
    <x v="1219"/>
    <d v="2011-06-28T00:00:00"/>
    <s v="Standard Class"/>
    <x v="221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3-105459"/>
    <x v="399"/>
    <d v="2013-08-18T00:00:00"/>
    <s v="Second Class"/>
    <x v="413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3-105459"/>
    <x v="399"/>
    <d v="2013-08-18T00:00:00"/>
    <s v="Second Class"/>
    <x v="413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4-141663"/>
    <x v="669"/>
    <d v="2014-04-18T00:00:00"/>
    <s v="Standard Class"/>
    <x v="317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1-152618"/>
    <x v="619"/>
    <d v="2011-03-17T00:00:00"/>
    <s v="First Class"/>
    <x v="46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1-152618"/>
    <x v="619"/>
    <d v="2011-03-17T00:00:00"/>
    <s v="First Class"/>
    <x v="46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4-162789"/>
    <x v="585"/>
    <d v="2014-09-25T00:00:00"/>
    <s v="Second Class"/>
    <x v="95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4-162789"/>
    <x v="585"/>
    <d v="2014-09-25T00:00:00"/>
    <s v="Second Class"/>
    <x v="95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4-110149"/>
    <x v="389"/>
    <d v="2014-12-14T00:00:00"/>
    <s v="First Class"/>
    <x v="576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4-110149"/>
    <x v="389"/>
    <d v="2014-12-14T00:00:00"/>
    <s v="First Class"/>
    <x v="576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3-108959"/>
    <x v="612"/>
    <d v="2013-03-15T00:00:00"/>
    <s v="Second Class"/>
    <x v="186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2-164777"/>
    <x v="746"/>
    <d v="2012-01-29T00:00:00"/>
    <s v="First Class"/>
    <x v="253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3-132017"/>
    <x v="182"/>
    <d v="2013-09-28T00:00:00"/>
    <s v="First Class"/>
    <x v="588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2-127824"/>
    <x v="1090"/>
    <d v="2012-10-22T00:00:00"/>
    <s v="Standard Class"/>
    <x v="547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2-127824"/>
    <x v="1090"/>
    <d v="2012-10-22T00:00:00"/>
    <s v="Standard Class"/>
    <x v="547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2-127824"/>
    <x v="1090"/>
    <d v="2012-10-22T00:00:00"/>
    <s v="Standard Class"/>
    <x v="547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1-148285"/>
    <x v="1220"/>
    <d v="2011-11-01T00:00:00"/>
    <s v="Standard Class"/>
    <x v="279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1-148285"/>
    <x v="1220"/>
    <d v="2011-11-01T00:00:00"/>
    <s v="Standard Class"/>
    <x v="279"/>
    <s v="Ross DeVincentis"/>
    <s v="Home Office"/>
    <s v="United States"/>
    <s v="Fayetteville"/>
    <s v="North Carolina"/>
    <n v="28314"/>
    <s v="South"/>
    <s v="OFF-PA-10000349"/>
    <s v="Office Supplies"/>
    <s v="Paper"/>
    <s v="Staples"/>
    <n v="11.952000000000002"/>
    <n v="3"/>
    <n v="0.2"/>
    <n v="4.0338000000000003"/>
  </r>
  <r>
    <n v="9420"/>
    <s v="CA-2014-152926"/>
    <x v="280"/>
    <d v="2014-10-05T00:00:00"/>
    <s v="Second Class"/>
    <x v="281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4-152926"/>
    <x v="280"/>
    <d v="2014-10-05T00:00:00"/>
    <s v="Second Class"/>
    <x v="281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1-145254"/>
    <x v="149"/>
    <d v="2011-07-27T00:00:00"/>
    <s v="Standard Class"/>
    <x v="714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1-145254"/>
    <x v="149"/>
    <d v="2011-07-27T00:00:00"/>
    <s v="Standard Class"/>
    <x v="714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1-145254"/>
    <x v="149"/>
    <d v="2011-07-27T00:00:00"/>
    <s v="Standard Class"/>
    <x v="714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1-145254"/>
    <x v="149"/>
    <d v="2011-07-27T00:00:00"/>
    <s v="Standard Class"/>
    <x v="714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1-116246"/>
    <x v="171"/>
    <d v="2011-09-17T00:00:00"/>
    <s v="Second Class"/>
    <x v="560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3-160479"/>
    <x v="306"/>
    <d v="2013-09-21T00:00:00"/>
    <s v="Standard Class"/>
    <x v="738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1-167486"/>
    <x v="501"/>
    <d v="2011-12-01T00:00:00"/>
    <s v="Standard Class"/>
    <x v="70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1-152100"/>
    <x v="218"/>
    <d v="2011-05-16T00:00:00"/>
    <s v="Standard Class"/>
    <x v="100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2-166219"/>
    <x v="834"/>
    <d v="2012-09-01T00:00:00"/>
    <s v="Standard Class"/>
    <x v="130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2-166219"/>
    <x v="834"/>
    <d v="2012-09-01T00:00:00"/>
    <s v="Standard Class"/>
    <x v="130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2-111864"/>
    <x v="974"/>
    <d v="2012-06-19T00:00:00"/>
    <s v="Same Day"/>
    <x v="452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2-119627"/>
    <x v="493"/>
    <d v="2012-08-23T00:00:00"/>
    <s v="Standard Class"/>
    <x v="56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2-119627"/>
    <x v="493"/>
    <d v="2012-08-23T00:00:00"/>
    <s v="Standard Class"/>
    <x v="56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2-119627"/>
    <x v="493"/>
    <d v="2012-08-23T00:00:00"/>
    <s v="Standard Class"/>
    <x v="56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2-119627"/>
    <x v="493"/>
    <d v="2012-08-23T00:00:00"/>
    <s v="Standard Class"/>
    <x v="56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2-160787"/>
    <x v="12"/>
    <d v="2012-09-25T00:00:00"/>
    <s v="Same Day"/>
    <x v="298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4-107853"/>
    <x v="1143"/>
    <d v="2014-06-01T00:00:00"/>
    <s v="Standard Class"/>
    <x v="303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4-126144"/>
    <x v="689"/>
    <d v="2014-08-06T00:00:00"/>
    <s v="Standard Class"/>
    <x v="411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1-154655"/>
    <x v="36"/>
    <d v="2011-10-17T00:00:00"/>
    <s v="Standard Class"/>
    <x v="771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1-100391"/>
    <x v="594"/>
    <d v="2011-05-29T00:00:00"/>
    <s v="Standard Class"/>
    <x v="768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1-165477"/>
    <x v="282"/>
    <d v="2011-12-31T00:00:00"/>
    <s v="Second Class"/>
    <x v="791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4-165904"/>
    <x v="104"/>
    <d v="2014-04-12T00:00:00"/>
    <s v="Standard Class"/>
    <x v="367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4-165904"/>
    <x v="104"/>
    <d v="2014-04-12T00:00:00"/>
    <s v="Standard Class"/>
    <x v="367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2-104052"/>
    <x v="1201"/>
    <d v="2012-03-02T00:00:00"/>
    <s v="First Class"/>
    <x v="734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2-168277"/>
    <x v="352"/>
    <d v="2012-06-03T00:00:00"/>
    <s v="Standard Class"/>
    <x v="41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3-158617"/>
    <x v="897"/>
    <d v="2013-09-29T00:00:00"/>
    <s v="Standard Class"/>
    <x v="663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4-136882"/>
    <x v="837"/>
    <d v="2014-06-04T00:00:00"/>
    <s v="Standard Class"/>
    <x v="35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3-148957"/>
    <x v="42"/>
    <d v="2013-09-24T00:00:00"/>
    <s v="Standard Class"/>
    <x v="254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1-140032"/>
    <x v="78"/>
    <d v="2011-09-13T00:00:00"/>
    <s v="Standard Class"/>
    <x v="358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4-145506"/>
    <x v="95"/>
    <d v="2014-06-08T00:00:00"/>
    <s v="Standard Class"/>
    <x v="246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2-129546"/>
    <x v="694"/>
    <d v="2012-10-05T00:00:00"/>
    <s v="Standard Class"/>
    <x v="532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2-129546"/>
    <x v="694"/>
    <d v="2012-10-05T00:00:00"/>
    <s v="Standard Class"/>
    <x v="532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2-129546"/>
    <x v="694"/>
    <d v="2012-10-05T00:00:00"/>
    <s v="Standard Class"/>
    <x v="532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2-129546"/>
    <x v="694"/>
    <d v="2012-10-05T00:00:00"/>
    <s v="Standard Class"/>
    <x v="532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3-140977"/>
    <x v="950"/>
    <d v="2013-06-20T00:00:00"/>
    <s v="Second Class"/>
    <x v="311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4-151855"/>
    <x v="837"/>
    <d v="2014-06-04T00:00:00"/>
    <s v="Standard Class"/>
    <x v="308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4-151855"/>
    <x v="837"/>
    <d v="2014-06-04T00:00:00"/>
    <s v="Standard Class"/>
    <x v="308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1-138240"/>
    <x v="1148"/>
    <d v="2011-10-14T00:00:00"/>
    <s v="Standard Class"/>
    <x v="81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1-138240"/>
    <x v="1148"/>
    <d v="2011-10-14T00:00:00"/>
    <s v="Standard Class"/>
    <x v="81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1-101833"/>
    <x v="664"/>
    <d v="2011-11-22T00:00:00"/>
    <s v="Second Class"/>
    <x v="435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1-100867"/>
    <x v="538"/>
    <d v="2011-10-24T00:00:00"/>
    <s v="Standard Class"/>
    <x v="258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4-109610"/>
    <x v="920"/>
    <d v="2014-12-01T00:00:00"/>
    <s v="Second Class"/>
    <x v="29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1-156545"/>
    <x v="1221"/>
    <d v="2011-03-03T00:00:00"/>
    <s v="First Class"/>
    <x v="559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1-109127"/>
    <x v="1059"/>
    <d v="2011-12-25T00:00:00"/>
    <s v="Standard Class"/>
    <x v="547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3-126858"/>
    <x v="258"/>
    <d v="2013-11-24T00:00:00"/>
    <s v="Standard Class"/>
    <x v="2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4-102925"/>
    <x v="60"/>
    <d v="2014-11-11T00:00:00"/>
    <s v="Second Class"/>
    <x v="512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4-102925"/>
    <x v="60"/>
    <d v="2014-11-11T00:00:00"/>
    <s v="Second Class"/>
    <x v="512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4-102925"/>
    <x v="60"/>
    <d v="2014-11-11T00:00:00"/>
    <s v="Second Class"/>
    <x v="512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4-102925"/>
    <x v="60"/>
    <d v="2014-11-11T00:00:00"/>
    <s v="Second Class"/>
    <x v="512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4-102925"/>
    <x v="60"/>
    <d v="2014-11-11T00:00:00"/>
    <s v="Second Class"/>
    <x v="512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4-102925"/>
    <x v="60"/>
    <d v="2014-11-11T00:00:00"/>
    <s v="Second Class"/>
    <x v="512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4-102925"/>
    <x v="60"/>
    <d v="2014-11-11T00:00:00"/>
    <s v="Second Class"/>
    <x v="512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4-102925"/>
    <x v="60"/>
    <d v="2014-11-11T00:00:00"/>
    <s v="Second Class"/>
    <x v="512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2-100818"/>
    <x v="70"/>
    <d v="2012-06-05T00:00:00"/>
    <s v="Second Class"/>
    <x v="2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2-100818"/>
    <x v="70"/>
    <d v="2012-06-05T00:00:00"/>
    <s v="Second Class"/>
    <x v="2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2-100818"/>
    <x v="70"/>
    <d v="2012-06-05T00:00:00"/>
    <s v="Second Class"/>
    <x v="2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2-100818"/>
    <x v="70"/>
    <d v="2012-06-05T00:00:00"/>
    <s v="Second Class"/>
    <x v="2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1-126193"/>
    <x v="557"/>
    <d v="2011-09-14T00:00:00"/>
    <s v="Standard Class"/>
    <x v="757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1-126193"/>
    <x v="557"/>
    <d v="2011-09-14T00:00:00"/>
    <s v="Standard Class"/>
    <x v="757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1-126193"/>
    <x v="557"/>
    <d v="2011-09-14T00:00:00"/>
    <s v="Standard Class"/>
    <x v="757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4-150504"/>
    <x v="44"/>
    <d v="2014-11-13T00:00:00"/>
    <s v="Standard Class"/>
    <x v="668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2-158351"/>
    <x v="782"/>
    <d v="2012-06-24T00:00:00"/>
    <s v="Second Class"/>
    <x v="604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1-122679"/>
    <x v="192"/>
    <d v="2011-07-28T00:00:00"/>
    <s v="Standard Class"/>
    <x v="437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3-164770"/>
    <x v="499"/>
    <d v="2013-12-05T00:00:00"/>
    <s v="Second Class"/>
    <x v="501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3-164770"/>
    <x v="499"/>
    <d v="2013-12-05T00:00:00"/>
    <s v="Second Class"/>
    <x v="501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4-130505"/>
    <x v="386"/>
    <d v="2014-10-13T00:00:00"/>
    <s v="Same Day"/>
    <x v="173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4-125213"/>
    <x v="157"/>
    <d v="2014-12-14T00:00:00"/>
    <s v="First Class"/>
    <x v="240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2-156566"/>
    <x v="486"/>
    <d v="2012-10-04T00:00:00"/>
    <s v="First Class"/>
    <x v="75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3-102232"/>
    <x v="1222"/>
    <d v="2013-08-12T00:00:00"/>
    <s v="Standard Class"/>
    <x v="716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4-111738"/>
    <x v="1032"/>
    <d v="2014-01-08T00:00:00"/>
    <s v="Standard Class"/>
    <x v="200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4-111738"/>
    <x v="1032"/>
    <d v="2014-01-08T00:00:00"/>
    <s v="Standard Class"/>
    <x v="200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4-163188"/>
    <x v="659"/>
    <d v="2014-11-08T00:00:00"/>
    <s v="Same Day"/>
    <x v="685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3-105207"/>
    <x v="835"/>
    <d v="2013-01-08T00:00:00"/>
    <s v="Standard Class"/>
    <x v="635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3-105207"/>
    <x v="835"/>
    <d v="2013-01-08T00:00:00"/>
    <s v="Standard Class"/>
    <x v="635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3-123610"/>
    <x v="536"/>
    <d v="2013-05-17T00:00:00"/>
    <s v="Standard Class"/>
    <x v="718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3-123610"/>
    <x v="536"/>
    <d v="2013-05-17T00:00:00"/>
    <s v="Standard Class"/>
    <x v="718"/>
    <s v="Vivian Mathis"/>
    <s v="Consumer"/>
    <s v="United States"/>
    <s v="Mission Viejo"/>
    <s v="California"/>
    <n v="92691"/>
    <s v="West"/>
    <s v="OFF-AP-10002222"/>
    <s v="Office Supplies"/>
    <s v="Appliances"/>
    <s v="Staples"/>
    <n v="8.67"/>
    <n v="1"/>
    <n v="0"/>
    <n v="2.3409000000000004"/>
  </r>
  <r>
    <n v="9498"/>
    <s v="CA-2014-118213"/>
    <x v="60"/>
    <d v="2014-11-08T00:00:00"/>
    <s v="First Class"/>
    <x v="144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4-118213"/>
    <x v="60"/>
    <d v="2014-11-08T00:00:00"/>
    <s v="First Class"/>
    <x v="144"/>
    <s v="Adam Bellavance"/>
    <s v="Home Office"/>
    <s v="United States"/>
    <s v="Greenwood"/>
    <s v="Indiana"/>
    <n v="46142"/>
    <s v="Central"/>
    <s v="OFF-PA-10000565"/>
    <s v="Office Supplies"/>
    <s v="Paper"/>
    <s v="Staples"/>
    <n v="167.94"/>
    <n v="3"/>
    <n v="0"/>
    <n v="82.290599999999998"/>
  </r>
  <r>
    <n v="9500"/>
    <s v="CA-2014-118213"/>
    <x v="60"/>
    <d v="2014-11-08T00:00:00"/>
    <s v="First Class"/>
    <x v="144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3-149237"/>
    <x v="439"/>
    <d v="2013-05-31T00:00:00"/>
    <s v="Standard Class"/>
    <x v="632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2-158589"/>
    <x v="312"/>
    <d v="2012-11-24T00:00:00"/>
    <s v="Standard Class"/>
    <x v="608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3-101329"/>
    <x v="183"/>
    <d v="2013-04-30T00:00:00"/>
    <s v="Standard Class"/>
    <x v="462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3-101329"/>
    <x v="183"/>
    <d v="2013-04-30T00:00:00"/>
    <s v="Standard Class"/>
    <x v="462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3-113607"/>
    <x v="500"/>
    <d v="2013-10-19T00:00:00"/>
    <s v="Standard Class"/>
    <x v="463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3-113607"/>
    <x v="500"/>
    <d v="2013-10-19T00:00:00"/>
    <s v="Standard Class"/>
    <x v="463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1-149104"/>
    <x v="267"/>
    <d v="2011-04-07T00:00:00"/>
    <s v="Second Class"/>
    <x v="76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1-149104"/>
    <x v="267"/>
    <d v="2011-04-07T00:00:00"/>
    <s v="Second Class"/>
    <x v="76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1-149104"/>
    <x v="267"/>
    <d v="2011-04-07T00:00:00"/>
    <s v="Second Class"/>
    <x v="76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1-149104"/>
    <x v="267"/>
    <d v="2011-04-07T00:00:00"/>
    <s v="Second Class"/>
    <x v="76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3-105263"/>
    <x v="876"/>
    <d v="2013-08-12T00:00:00"/>
    <s v="Standard Class"/>
    <x v="21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1-130575"/>
    <x v="637"/>
    <d v="2011-12-16T00:00:00"/>
    <s v="First Class"/>
    <x v="688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4-142461"/>
    <x v="1109"/>
    <d v="2014-06-04T00:00:00"/>
    <s v="Second Class"/>
    <x v="409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3-125220"/>
    <x v="500"/>
    <d v="2013-10-20T00:00:00"/>
    <s v="Standard Class"/>
    <x v="648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1-100293"/>
    <x v="619"/>
    <d v="2011-03-18T00:00:00"/>
    <s v="Standard Class"/>
    <x v="739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1-154165"/>
    <x v="1223"/>
    <d v="2011-02-25T00:00:00"/>
    <s v="Standard Class"/>
    <x v="111"/>
    <s v="Delfina Latchford"/>
    <s v="Consumer"/>
    <s v="United States"/>
    <s v="Chicago"/>
    <s v="Illinois"/>
    <n v="60653"/>
    <s v="Central"/>
    <s v="OFF-AR-10003631"/>
    <s v="Office Supplies"/>
    <s v="Art"/>
    <s v="Staples"/>
    <n v="54.207999999999998"/>
    <n v="14"/>
    <n v="0.2"/>
    <n v="8.808799999999998"/>
  </r>
  <r>
    <n v="9517"/>
    <s v="CA-2012-123939"/>
    <x v="252"/>
    <d v="2012-08-26T00:00:00"/>
    <s v="Second Class"/>
    <x v="384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2-123939"/>
    <x v="252"/>
    <d v="2012-08-26T00:00:00"/>
    <s v="Second Class"/>
    <x v="384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2-123939"/>
    <x v="252"/>
    <d v="2012-08-26T00:00:00"/>
    <s v="Second Class"/>
    <x v="384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4-104451"/>
    <x v="540"/>
    <d v="2014-05-13T00:00:00"/>
    <s v="Second Class"/>
    <x v="514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3-101189"/>
    <x v="1084"/>
    <d v="2013-02-09T00:00:00"/>
    <s v="Standard Class"/>
    <x v="8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1-169446"/>
    <x v="174"/>
    <d v="2011-12-25T00:00:00"/>
    <s v="Standard Class"/>
    <x v="611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1-169446"/>
    <x v="174"/>
    <d v="2011-12-25T00:00:00"/>
    <s v="Standard Class"/>
    <x v="611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1-169446"/>
    <x v="174"/>
    <d v="2011-12-25T00:00:00"/>
    <s v="Standard Class"/>
    <x v="611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4-156958"/>
    <x v="256"/>
    <d v="2014-12-07T00:00:00"/>
    <s v="First Class"/>
    <x v="583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4-156958"/>
    <x v="256"/>
    <d v="2014-12-07T00:00:00"/>
    <s v="First Class"/>
    <x v="583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4-156958"/>
    <x v="256"/>
    <d v="2014-12-07T00:00:00"/>
    <s v="First Class"/>
    <x v="583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4-156958"/>
    <x v="256"/>
    <d v="2014-12-07T00:00:00"/>
    <s v="First Class"/>
    <x v="583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4-156958"/>
    <x v="256"/>
    <d v="2014-12-07T00:00:00"/>
    <s v="First Class"/>
    <x v="583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4-101637"/>
    <x v="668"/>
    <d v="2014-03-26T00:00:00"/>
    <s v="Same Day"/>
    <x v="556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4-111759"/>
    <x v="141"/>
    <d v="2014-07-13T00:00:00"/>
    <s v="Standard Class"/>
    <x v="280"/>
    <s v="Mathew Reese"/>
    <s v="Home Office"/>
    <s v="United States"/>
    <s v="Seattle"/>
    <s v="Washington"/>
    <n v="98103"/>
    <s v="West"/>
    <s v="OFF-PA-10003127"/>
    <s v="Office Supplies"/>
    <s v="Paper"/>
    <s v="Staples"/>
    <n v="52.76"/>
    <n v="2"/>
    <n v="0"/>
    <n v="24.269599999999997"/>
  </r>
  <r>
    <n v="9532"/>
    <s v="CA-2014-102729"/>
    <x v="40"/>
    <d v="2014-11-01T00:00:00"/>
    <s v="Standard Class"/>
    <x v="682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3-116596"/>
    <x v="189"/>
    <d v="2013-11-01T00:00:00"/>
    <s v="Standard Class"/>
    <x v="572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3-116596"/>
    <x v="189"/>
    <d v="2013-11-01T00:00:00"/>
    <s v="Standard Class"/>
    <x v="572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3-116596"/>
    <x v="189"/>
    <d v="2013-11-01T00:00:00"/>
    <s v="Standard Class"/>
    <x v="572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3-116596"/>
    <x v="189"/>
    <d v="2013-11-01T00:00:00"/>
    <s v="Standard Class"/>
    <x v="572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4-124191"/>
    <x v="492"/>
    <d v="2014-06-15T00:00:00"/>
    <s v="Second Class"/>
    <x v="59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3-148747"/>
    <x v="477"/>
    <d v="2013-09-28T00:00:00"/>
    <s v="First Class"/>
    <x v="442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4-169488"/>
    <x v="210"/>
    <d v="2014-09-10T00:00:00"/>
    <s v="First Class"/>
    <x v="211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4-169488"/>
    <x v="210"/>
    <d v="2014-09-10T00:00:00"/>
    <s v="First Class"/>
    <x v="211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2-135727"/>
    <x v="1224"/>
    <d v="2012-05-16T00:00:00"/>
    <s v="Second Class"/>
    <x v="28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2-135251"/>
    <x v="705"/>
    <d v="2012-08-10T00:00:00"/>
    <s v="Standard Class"/>
    <x v="345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2-135251"/>
    <x v="705"/>
    <d v="2012-08-10T00:00:00"/>
    <s v="Standard Class"/>
    <x v="345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2-135251"/>
    <x v="705"/>
    <d v="2012-08-10T00:00:00"/>
    <s v="Standard Class"/>
    <x v="345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2-135251"/>
    <x v="705"/>
    <d v="2012-08-10T00:00:00"/>
    <s v="Standard Class"/>
    <x v="345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1-166590"/>
    <x v="194"/>
    <d v="2011-11-02T00:00:00"/>
    <s v="Standard Class"/>
    <x v="544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1-166590"/>
    <x v="194"/>
    <d v="2011-11-02T00:00:00"/>
    <s v="Standard Class"/>
    <x v="544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3-131744"/>
    <x v="1133"/>
    <d v="2013-06-21T00:00:00"/>
    <s v="Second Class"/>
    <x v="34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3-131744"/>
    <x v="1133"/>
    <d v="2013-06-21T00:00:00"/>
    <s v="Second Class"/>
    <x v="34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3-131744"/>
    <x v="1133"/>
    <d v="2013-06-21T00:00:00"/>
    <s v="Second Class"/>
    <x v="34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2-160864"/>
    <x v="910"/>
    <d v="2012-05-06T00:00:00"/>
    <s v="First Class"/>
    <x v="376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2-147690"/>
    <x v="113"/>
    <d v="2012-11-14T00:00:00"/>
    <s v="Standard Class"/>
    <x v="71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2-163923"/>
    <x v="1051"/>
    <d v="2012-06-03T00:00:00"/>
    <s v="Standard Class"/>
    <x v="786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3-125724"/>
    <x v="897"/>
    <d v="2013-09-28T00:00:00"/>
    <s v="Standard Class"/>
    <x v="416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2-111612"/>
    <x v="109"/>
    <d v="2012-12-02T00:00:00"/>
    <s v="Standard Class"/>
    <x v="686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2-111612"/>
    <x v="109"/>
    <d v="2012-12-02T00:00:00"/>
    <s v="Standard Class"/>
    <x v="686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2-156853"/>
    <x v="155"/>
    <d v="2012-12-05T00:00:00"/>
    <s v="Second Class"/>
    <x v="6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1-103086"/>
    <x v="1136"/>
    <d v="2011-10-19T00:00:00"/>
    <s v="Second Class"/>
    <x v="432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3-129280"/>
    <x v="973"/>
    <d v="2013-05-06T00:00:00"/>
    <s v="First Class"/>
    <x v="792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3-129280"/>
    <x v="973"/>
    <d v="2013-05-06T00:00:00"/>
    <s v="First Class"/>
    <x v="792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3-129280"/>
    <x v="973"/>
    <d v="2013-05-06T00:00:00"/>
    <s v="First Class"/>
    <x v="792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3-129280"/>
    <x v="973"/>
    <d v="2013-05-06T00:00:00"/>
    <s v="First Class"/>
    <x v="792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3-129280"/>
    <x v="973"/>
    <d v="2013-05-06T00:00:00"/>
    <s v="First Class"/>
    <x v="792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3-129280"/>
    <x v="973"/>
    <d v="2013-05-06T00:00:00"/>
    <s v="First Class"/>
    <x v="792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2-161242"/>
    <x v="932"/>
    <d v="2012-06-08T00:00:00"/>
    <s v="Standard Class"/>
    <x v="344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1-130428"/>
    <x v="691"/>
    <d v="2011-03-31T00:00:00"/>
    <s v="Same Day"/>
    <x v="228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1-130428"/>
    <x v="691"/>
    <d v="2011-03-31T00:00:00"/>
    <s v="Same Day"/>
    <x v="228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1-130428"/>
    <x v="691"/>
    <d v="2011-03-31T00:00:00"/>
    <s v="Same Day"/>
    <x v="228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4-104388"/>
    <x v="957"/>
    <d v="2014-07-08T00:00:00"/>
    <s v="First Class"/>
    <x v="460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2-113131"/>
    <x v="496"/>
    <d v="2012-09-24T00:00:00"/>
    <s v="Same Day"/>
    <x v="93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2-113131"/>
    <x v="496"/>
    <d v="2012-09-24T00:00:00"/>
    <s v="Same Day"/>
    <x v="93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2-113131"/>
    <x v="496"/>
    <d v="2012-09-24T00:00:00"/>
    <s v="Same Day"/>
    <x v="93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2-113131"/>
    <x v="496"/>
    <d v="2012-09-24T00:00:00"/>
    <s v="Same Day"/>
    <x v="93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2-113131"/>
    <x v="496"/>
    <d v="2012-09-24T00:00:00"/>
    <s v="Same Day"/>
    <x v="93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2-148495"/>
    <x v="863"/>
    <d v="2012-08-13T00:00:00"/>
    <s v="Same Day"/>
    <x v="11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2-143147"/>
    <x v="989"/>
    <d v="2012-05-28T00:00:00"/>
    <s v="Second Class"/>
    <x v="519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2-143147"/>
    <x v="989"/>
    <d v="2012-05-28T00:00:00"/>
    <s v="Second Class"/>
    <x v="519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2-143147"/>
    <x v="989"/>
    <d v="2012-05-28T00:00:00"/>
    <s v="Second Class"/>
    <x v="519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4-152975"/>
    <x v="32"/>
    <d v="2014-09-17T00:00:00"/>
    <s v="First Class"/>
    <x v="42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4-152975"/>
    <x v="32"/>
    <d v="2014-09-17T00:00:00"/>
    <s v="First Class"/>
    <x v="42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4-152975"/>
    <x v="32"/>
    <d v="2014-09-17T00:00:00"/>
    <s v="First Class"/>
    <x v="42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4-152975"/>
    <x v="32"/>
    <d v="2014-09-17T00:00:00"/>
    <s v="First Class"/>
    <x v="42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3-107475"/>
    <x v="843"/>
    <d v="2013-06-12T00:00:00"/>
    <s v="Standard Class"/>
    <x v="789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4-116127"/>
    <x v="643"/>
    <d v="2014-06-28T00:00:00"/>
    <s v="Second Class"/>
    <x v="766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4-132584"/>
    <x v="775"/>
    <d v="2014-08-28T00:00:00"/>
    <s v="First Class"/>
    <x v="707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3-160598"/>
    <x v="370"/>
    <d v="2013-08-29T00:00:00"/>
    <s v="First Class"/>
    <x v="458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3-108630"/>
    <x v="741"/>
    <d v="2013-11-19T00:00:00"/>
    <s v="Same Day"/>
    <x v="648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4-129203"/>
    <x v="827"/>
    <d v="2014-04-23T00:00:00"/>
    <s v="Standard Class"/>
    <x v="606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4-110940"/>
    <x v="283"/>
    <d v="2014-07-29T00:00:00"/>
    <s v="Standard Class"/>
    <x v="616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1-119172"/>
    <x v="218"/>
    <d v="2011-05-15T00:00:00"/>
    <s v="Standard Class"/>
    <x v="787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1-119172"/>
    <x v="218"/>
    <d v="2011-05-15T00:00:00"/>
    <s v="Standard Class"/>
    <x v="787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3-105452"/>
    <x v="1062"/>
    <d v="2013-08-02T00:00:00"/>
    <s v="Standard Class"/>
    <x v="593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3-105452"/>
    <x v="1062"/>
    <d v="2013-08-02T00:00:00"/>
    <s v="Standard Class"/>
    <x v="593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4-108931"/>
    <x v="32"/>
    <d v="2014-09-20T00:00:00"/>
    <s v="Standard Class"/>
    <x v="521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4-108931"/>
    <x v="32"/>
    <d v="2014-09-20T00:00:00"/>
    <s v="Standard Class"/>
    <x v="521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4-104619"/>
    <x v="714"/>
    <d v="2014-01-30T00:00:00"/>
    <s v="Standard Class"/>
    <x v="470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4-104619"/>
    <x v="714"/>
    <d v="2014-01-30T00:00:00"/>
    <s v="Standard Class"/>
    <x v="470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4-104619"/>
    <x v="714"/>
    <d v="2014-01-30T00:00:00"/>
    <s v="Standard Class"/>
    <x v="470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2-149517"/>
    <x v="444"/>
    <d v="2012-09-23T00:00:00"/>
    <s v="Standard Class"/>
    <x v="763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2-116841"/>
    <x v="1225"/>
    <d v="2012-04-18T00:00:00"/>
    <s v="Standard Class"/>
    <x v="236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4-107797"/>
    <x v="540"/>
    <d v="2014-05-12T00:00:00"/>
    <s v="Second Class"/>
    <x v="182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3-117604"/>
    <x v="913"/>
    <d v="2013-09-10T00:00:00"/>
    <s v="Standard Class"/>
    <x v="187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1-130155"/>
    <x v="946"/>
    <d v="2011-05-22T00:00:00"/>
    <s v="First Class"/>
    <x v="143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3-129861"/>
    <x v="26"/>
    <d v="2013-06-24T00:00:00"/>
    <s v="Standard Class"/>
    <x v="664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2-138625"/>
    <x v="121"/>
    <d v="2012-11-05T00:00:00"/>
    <s v="First Class"/>
    <x v="283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4-122672"/>
    <x v="259"/>
    <d v="2014-11-10T00:00:00"/>
    <s v="Standard Class"/>
    <x v="428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4-122672"/>
    <x v="259"/>
    <d v="2014-11-10T00:00:00"/>
    <s v="Standard Class"/>
    <x v="428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4-117128"/>
    <x v="256"/>
    <d v="2014-12-09T00:00:00"/>
    <s v="Second Class"/>
    <x v="569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4-117128"/>
    <x v="256"/>
    <d v="2014-12-09T00:00:00"/>
    <s v="Second Class"/>
    <x v="569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3-130638"/>
    <x v="458"/>
    <d v="2013-05-20T00:00:00"/>
    <s v="Second Class"/>
    <x v="183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3-130638"/>
    <x v="458"/>
    <d v="2013-05-20T00:00:00"/>
    <s v="Second Class"/>
    <x v="183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4-144365"/>
    <x v="1200"/>
    <d v="2014-10-31T00:00:00"/>
    <s v="Standard Class"/>
    <x v="229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3-110086"/>
    <x v="31"/>
    <d v="2013-09-23T00:00:00"/>
    <s v="Standard Class"/>
    <x v="217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1-128524"/>
    <x v="7"/>
    <d v="2011-11-13T00:00:00"/>
    <s v="First Class"/>
    <x v="89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1-128524"/>
    <x v="7"/>
    <d v="2011-11-13T00:00:00"/>
    <s v="First Class"/>
    <x v="89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1-128524"/>
    <x v="7"/>
    <d v="2011-11-13T00:00:00"/>
    <s v="First Class"/>
    <x v="89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3-140256"/>
    <x v="250"/>
    <d v="2013-08-30T00:00:00"/>
    <s v="Standard Class"/>
    <x v="463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4-160633"/>
    <x v="673"/>
    <d v="2014-11-22T00:00:00"/>
    <s v="Standard Class"/>
    <x v="51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4-160633"/>
    <x v="673"/>
    <d v="2014-11-22T00:00:00"/>
    <s v="Standard Class"/>
    <x v="51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4-160633"/>
    <x v="673"/>
    <d v="2014-11-22T00:00:00"/>
    <s v="Standard Class"/>
    <x v="51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1-115133"/>
    <x v="467"/>
    <d v="2011-09-30T00:00:00"/>
    <s v="Standard Class"/>
    <x v="526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1-115133"/>
    <x v="467"/>
    <d v="2011-09-30T00:00:00"/>
    <s v="Standard Class"/>
    <x v="526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1-115133"/>
    <x v="467"/>
    <d v="2011-09-30T00:00:00"/>
    <s v="Standard Class"/>
    <x v="526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4-137449"/>
    <x v="222"/>
    <d v="2014-07-01T00:00:00"/>
    <s v="First Class"/>
    <x v="250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4-137449"/>
    <x v="222"/>
    <d v="2014-07-01T00:00:00"/>
    <s v="First Class"/>
    <x v="250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4-137449"/>
    <x v="222"/>
    <d v="2014-07-01T00:00:00"/>
    <s v="First Class"/>
    <x v="250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4-103520"/>
    <x v="397"/>
    <d v="2014-09-26T00:00:00"/>
    <s v="First Class"/>
    <x v="186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1-139283"/>
    <x v="533"/>
    <d v="2011-11-27T00:00:00"/>
    <s v="Standard Class"/>
    <x v="59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1-118192"/>
    <x v="286"/>
    <d v="2011-01-19T00:00:00"/>
    <s v="Standard Class"/>
    <x v="462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1-118192"/>
    <x v="286"/>
    <d v="2011-01-19T00:00:00"/>
    <s v="Standard Class"/>
    <x v="462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3-168844"/>
    <x v="1207"/>
    <d v="2013-06-07T00:00:00"/>
    <s v="Standard Class"/>
    <x v="392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3-168844"/>
    <x v="1207"/>
    <d v="2013-06-07T00:00:00"/>
    <s v="Standard Class"/>
    <x v="392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4-154809"/>
    <x v="778"/>
    <d v="2014-02-18T00:00:00"/>
    <s v="Standard Class"/>
    <x v="708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1-151330"/>
    <x v="1005"/>
    <d v="2011-10-17T00:00:00"/>
    <s v="First Class"/>
    <x v="646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1-151330"/>
    <x v="1005"/>
    <d v="2011-10-17T00:00:00"/>
    <s v="First Class"/>
    <x v="646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1-151330"/>
    <x v="1005"/>
    <d v="2011-10-17T00:00:00"/>
    <s v="First Class"/>
    <x v="646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1-124702"/>
    <x v="728"/>
    <d v="2011-11-25T00:00:00"/>
    <s v="Standard Class"/>
    <x v="186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1-124702"/>
    <x v="728"/>
    <d v="2011-11-25T00:00:00"/>
    <s v="Standard Class"/>
    <x v="186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4-125808"/>
    <x v="105"/>
    <d v="2014-11-16T00:00:00"/>
    <s v="Second Class"/>
    <x v="212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2-116638"/>
    <x v="1226"/>
    <d v="2012-01-31T00:00:00"/>
    <s v="Second Class"/>
    <x v="98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1-104563"/>
    <x v="1009"/>
    <d v="2011-03-12T00:00:00"/>
    <s v="Standard Class"/>
    <x v="782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1-104563"/>
    <x v="1009"/>
    <d v="2011-03-12T00:00:00"/>
    <s v="Standard Class"/>
    <x v="782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1-104563"/>
    <x v="1009"/>
    <d v="2011-03-12T00:00:00"/>
    <s v="Standard Class"/>
    <x v="782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1-104563"/>
    <x v="1009"/>
    <d v="2011-03-12T00:00:00"/>
    <s v="Standard Class"/>
    <x v="782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4-107979"/>
    <x v="110"/>
    <d v="2014-06-14T00:00:00"/>
    <s v="Standard Class"/>
    <x v="383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4-107979"/>
    <x v="110"/>
    <d v="2014-06-14T00:00:00"/>
    <s v="Standard Class"/>
    <x v="383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4-107979"/>
    <x v="110"/>
    <d v="2014-06-14T00:00:00"/>
    <s v="Standard Class"/>
    <x v="383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1-150518"/>
    <x v="84"/>
    <d v="2011-11-24T00:00:00"/>
    <s v="Standard Class"/>
    <x v="596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1-150518"/>
    <x v="84"/>
    <d v="2011-11-24T00:00:00"/>
    <s v="Standard Class"/>
    <x v="596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3-107104"/>
    <x v="491"/>
    <d v="2013-12-01T00:00:00"/>
    <s v="Standard Class"/>
    <x v="333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3-107104"/>
    <x v="491"/>
    <d v="2013-12-01T00:00:00"/>
    <s v="Standard Class"/>
    <x v="333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3-107104"/>
    <x v="491"/>
    <d v="2013-12-01T00:00:00"/>
    <s v="Standard Class"/>
    <x v="333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3-107104"/>
    <x v="491"/>
    <d v="2013-12-01T00:00:00"/>
    <s v="Standard Class"/>
    <x v="333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4-161893"/>
    <x v="205"/>
    <d v="2014-01-28T00:00:00"/>
    <s v="Standard Class"/>
    <x v="6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4-161893"/>
    <x v="205"/>
    <d v="2014-01-28T00:00:00"/>
    <s v="Standard Class"/>
    <x v="6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1-156160"/>
    <x v="358"/>
    <d v="2011-09-29T00:00:00"/>
    <s v="Standard Class"/>
    <x v="548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1-156160"/>
    <x v="358"/>
    <d v="2011-09-29T00:00:00"/>
    <s v="Standard Class"/>
    <x v="548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1-156160"/>
    <x v="358"/>
    <d v="2011-09-29T00:00:00"/>
    <s v="Standard Class"/>
    <x v="548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1-156160"/>
    <x v="358"/>
    <d v="2011-09-29T00:00:00"/>
    <s v="Standard Class"/>
    <x v="548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1-100860"/>
    <x v="959"/>
    <d v="2011-03-30T00:00:00"/>
    <s v="Second Class"/>
    <x v="473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3-160717"/>
    <x v="112"/>
    <d v="2013-06-12T00:00:00"/>
    <s v="Standard Class"/>
    <x v="467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3-160717"/>
    <x v="112"/>
    <d v="2013-06-12T00:00:00"/>
    <s v="Standard Class"/>
    <x v="467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3-160717"/>
    <x v="112"/>
    <d v="2013-06-12T00:00:00"/>
    <s v="Standard Class"/>
    <x v="467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4-132619"/>
    <x v="515"/>
    <d v="2014-09-06T00:00:00"/>
    <s v="Standard Class"/>
    <x v="474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2-120957"/>
    <x v="214"/>
    <d v="2012-12-07T00:00:00"/>
    <s v="Same Day"/>
    <x v="12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4-157448"/>
    <x v="673"/>
    <d v="2014-11-21T00:00:00"/>
    <s v="Standard Class"/>
    <x v="62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4-157448"/>
    <x v="673"/>
    <d v="2014-11-21T00:00:00"/>
    <s v="Standard Class"/>
    <x v="62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3-126270"/>
    <x v="131"/>
    <d v="2013-04-28T00:00:00"/>
    <s v="Standard Class"/>
    <x v="578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3-126270"/>
    <x v="131"/>
    <d v="2013-04-28T00:00:00"/>
    <s v="Standard Class"/>
    <x v="578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4-145275"/>
    <x v="459"/>
    <d v="2014-04-07T00:00:00"/>
    <s v="Standard Class"/>
    <x v="733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2-133396"/>
    <x v="863"/>
    <d v="2012-08-15T00:00:00"/>
    <s v="First Class"/>
    <x v="136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4-140312"/>
    <x v="38"/>
    <d v="2014-11-20T00:00:00"/>
    <s v="Standard Class"/>
    <x v="107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3-114867"/>
    <x v="443"/>
    <d v="2013-12-29T00:00:00"/>
    <s v="Standard Class"/>
    <x v="86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3-114867"/>
    <x v="443"/>
    <d v="2013-12-29T00:00:00"/>
    <s v="Standard Class"/>
    <x v="86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1-164644"/>
    <x v="192"/>
    <d v="2011-07-24T00:00:00"/>
    <s v="Second Class"/>
    <x v="139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3-137393"/>
    <x v="715"/>
    <d v="2013-05-11T00:00:00"/>
    <s v="Standard Class"/>
    <x v="421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1-120145"/>
    <x v="683"/>
    <d v="2011-12-03T00:00:00"/>
    <s v="Standard Class"/>
    <x v="637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3-144785"/>
    <x v="724"/>
    <d v="2013-04-24T00:00:00"/>
    <s v="Standard Class"/>
    <x v="703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3-144785"/>
    <x v="724"/>
    <d v="2013-04-24T00:00:00"/>
    <s v="Standard Class"/>
    <x v="703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2-130113"/>
    <x v="17"/>
    <d v="2012-12-31T00:00:00"/>
    <s v="Standard Class"/>
    <x v="692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2-130113"/>
    <x v="17"/>
    <d v="2012-12-31T00:00:00"/>
    <s v="Standard Class"/>
    <x v="692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4-122770"/>
    <x v="1096"/>
    <d v="2014-12-19T00:00:00"/>
    <s v="Standard Class"/>
    <x v="212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4-122770"/>
    <x v="1096"/>
    <d v="2014-12-19T00:00:00"/>
    <s v="Standard Class"/>
    <x v="212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4-122770"/>
    <x v="1096"/>
    <d v="2014-12-19T00:00:00"/>
    <s v="Standard Class"/>
    <x v="212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4-122770"/>
    <x v="1096"/>
    <d v="2014-12-19T00:00:00"/>
    <s v="Standard Class"/>
    <x v="212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4-118668"/>
    <x v="460"/>
    <d v="2014-01-05T00:00:00"/>
    <s v="Second Class"/>
    <x v="783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4-116498"/>
    <x v="1109"/>
    <d v="2014-06-04T00:00:00"/>
    <s v="Standard Class"/>
    <x v="567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4-130603"/>
    <x v="1033"/>
    <d v="2014-10-07T00:00:00"/>
    <s v="Standard Class"/>
    <x v="337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4-135986"/>
    <x v="308"/>
    <d v="2014-06-28T00:00:00"/>
    <s v="Standard Class"/>
    <x v="38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4-135986"/>
    <x v="308"/>
    <d v="2014-06-28T00:00:00"/>
    <s v="Standard Class"/>
    <x v="38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4-140536"/>
    <x v="1095"/>
    <d v="2014-04-06T00:00:00"/>
    <s v="First Class"/>
    <x v="638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2-130183"/>
    <x v="50"/>
    <d v="2012-11-17T00:00:00"/>
    <s v="Standard Class"/>
    <x v="138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2-107902"/>
    <x v="834"/>
    <d v="2012-09-02T00:00:00"/>
    <s v="Standard Class"/>
    <x v="416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4-130148"/>
    <x v="241"/>
    <d v="2014-09-29T00:00:00"/>
    <s v="Second Class"/>
    <x v="71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4-130148"/>
    <x v="241"/>
    <d v="2014-09-29T00:00:00"/>
    <s v="Second Class"/>
    <x v="71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3-151260"/>
    <x v="25"/>
    <d v="2013-12-15T00:00:00"/>
    <s v="First Class"/>
    <x v="281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1-144281"/>
    <x v="1227"/>
    <d v="2011-06-15T00:00:00"/>
    <s v="Second Class"/>
    <x v="96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3-122511"/>
    <x v="21"/>
    <d v="2013-03-12T00:00:00"/>
    <s v="Same Day"/>
    <x v="389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4-154116"/>
    <x v="934"/>
    <d v="2014-12-20T00:00:00"/>
    <s v="Standard Class"/>
    <x v="73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4-154116"/>
    <x v="934"/>
    <d v="2014-12-20T00:00:00"/>
    <s v="Standard Class"/>
    <x v="73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4-154116"/>
    <x v="934"/>
    <d v="2014-12-20T00:00:00"/>
    <s v="Standard Class"/>
    <x v="73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3-105291"/>
    <x v="859"/>
    <d v="2013-11-05T00:00:00"/>
    <s v="Standard Class"/>
    <x v="727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4-147032"/>
    <x v="689"/>
    <d v="2014-08-05T00:00:00"/>
    <s v="Standard Class"/>
    <x v="697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4-147032"/>
    <x v="689"/>
    <d v="2014-08-05T00:00:00"/>
    <s v="Standard Class"/>
    <x v="697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4-147032"/>
    <x v="689"/>
    <d v="2014-08-05T00:00:00"/>
    <s v="Standard Class"/>
    <x v="697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4-125990"/>
    <x v="15"/>
    <d v="2014-10-24T00:00:00"/>
    <s v="Standard Class"/>
    <x v="559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3-161746"/>
    <x v="147"/>
    <d v="2013-10-28T00:00:00"/>
    <s v="Standard Class"/>
    <x v="229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3-161746"/>
    <x v="147"/>
    <d v="2013-10-28T00:00:00"/>
    <s v="Standard Class"/>
    <x v="229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3-161746"/>
    <x v="147"/>
    <d v="2013-10-28T00:00:00"/>
    <s v="Standard Class"/>
    <x v="229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3-161746"/>
    <x v="147"/>
    <d v="2013-10-28T00:00:00"/>
    <s v="Standard Class"/>
    <x v="229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1-114251"/>
    <x v="1127"/>
    <d v="2011-11-10T00:00:00"/>
    <s v="Standard Class"/>
    <x v="198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1-114251"/>
    <x v="1127"/>
    <d v="2011-11-10T00:00:00"/>
    <s v="Standard Class"/>
    <x v="198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1-114251"/>
    <x v="1127"/>
    <d v="2011-11-10T00:00:00"/>
    <s v="Standard Class"/>
    <x v="198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1-114251"/>
    <x v="1127"/>
    <d v="2011-11-10T00:00:00"/>
    <s v="Standard Class"/>
    <x v="198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1-114251"/>
    <x v="1127"/>
    <d v="2011-11-10T00:00:00"/>
    <s v="Standard Class"/>
    <x v="198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3-116379"/>
    <x v="77"/>
    <d v="2013-11-13T00:00:00"/>
    <s v="Standard Class"/>
    <x v="436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3-144477"/>
    <x v="399"/>
    <d v="2013-08-15T00:00:00"/>
    <s v="Second Class"/>
    <x v="489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3-108210"/>
    <x v="198"/>
    <d v="2013-06-01T00:00:00"/>
    <s v="Same Day"/>
    <x v="247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3-108210"/>
    <x v="198"/>
    <d v="2013-06-01T00:00:00"/>
    <s v="Same Day"/>
    <x v="247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4-166835"/>
    <x v="105"/>
    <d v="2014-11-15T00:00:00"/>
    <s v="Second Class"/>
    <x v="589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3-119641"/>
    <x v="897"/>
    <d v="2013-09-27T00:00:00"/>
    <s v="Standard Class"/>
    <x v="294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3-105781"/>
    <x v="595"/>
    <d v="2013-02-20T00:00:00"/>
    <s v="Standard Class"/>
    <x v="53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3-105781"/>
    <x v="595"/>
    <d v="2013-02-20T00:00:00"/>
    <s v="Standard Class"/>
    <x v="53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1-101364"/>
    <x v="1091"/>
    <d v="2011-12-26T00:00:00"/>
    <s v="Standard Class"/>
    <x v="69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2-117898"/>
    <x v="901"/>
    <d v="2012-12-11T00:00:00"/>
    <s v="Standard Class"/>
    <x v="621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4-142293"/>
    <x v="697"/>
    <d v="2014-09-21T00:00:00"/>
    <s v="First Class"/>
    <x v="618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4-167395"/>
    <x v="574"/>
    <d v="2014-12-05T00:00:00"/>
    <s v="First Class"/>
    <x v="27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4-167395"/>
    <x v="574"/>
    <d v="2014-12-05T00:00:00"/>
    <s v="First Class"/>
    <x v="27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4-167395"/>
    <x v="574"/>
    <d v="2014-12-05T00:00:00"/>
    <s v="First Class"/>
    <x v="27"/>
    <s v="Kunst Miller"/>
    <s v="Consumer"/>
    <s v="United States"/>
    <s v="Lowell"/>
    <s v="Massachusetts"/>
    <n v="1852"/>
    <s v="East"/>
    <s v="OFF-SU-10001935"/>
    <s v="Office Supplies"/>
    <s v="Supplies"/>
    <s v="Staples"/>
    <n v="4.3600000000000003"/>
    <n v="2"/>
    <n v="0"/>
    <n v="0.17439999999999944"/>
  </r>
  <r>
    <n v="9730"/>
    <s v="CA-2011-111962"/>
    <x v="411"/>
    <d v="2011-10-04T00:00:00"/>
    <s v="Standard Class"/>
    <x v="432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1-111962"/>
    <x v="411"/>
    <d v="2011-10-04T00:00:00"/>
    <s v="Standard Class"/>
    <x v="432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4-124261"/>
    <x v="237"/>
    <d v="2014-11-20T00:00:00"/>
    <s v="Standard Class"/>
    <x v="55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1-114321"/>
    <x v="1071"/>
    <d v="2011-08-25T00:00:00"/>
    <s v="Standard Class"/>
    <x v="714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1-114321"/>
    <x v="1071"/>
    <d v="2011-08-25T00:00:00"/>
    <s v="Standard Class"/>
    <x v="714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1-114321"/>
    <x v="1071"/>
    <d v="2011-08-25T00:00:00"/>
    <s v="Standard Class"/>
    <x v="714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1-128062"/>
    <x v="84"/>
    <d v="2011-11-22T00:00:00"/>
    <s v="Second Class"/>
    <x v="57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2-100069"/>
    <x v="685"/>
    <d v="2012-07-03T00:00:00"/>
    <s v="Standard Class"/>
    <x v="739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4-129294"/>
    <x v="633"/>
    <d v="2014-03-22T00:00:00"/>
    <s v="Standard Class"/>
    <x v="629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4-129294"/>
    <x v="633"/>
    <d v="2014-03-22T00:00:00"/>
    <s v="Standard Class"/>
    <x v="629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4-129294"/>
    <x v="633"/>
    <d v="2014-03-22T00:00:00"/>
    <s v="Standard Class"/>
    <x v="629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4-129294"/>
    <x v="633"/>
    <d v="2014-03-22T00:00:00"/>
    <s v="Standard Class"/>
    <x v="629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2-117086"/>
    <x v="627"/>
    <d v="2012-11-12T00:00:00"/>
    <s v="Standard Class"/>
    <x v="42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4-131303"/>
    <x v="354"/>
    <d v="2014-12-03T00:00:00"/>
    <s v="Standard Class"/>
    <x v="212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3-137127"/>
    <x v="950"/>
    <d v="2013-06-23T00:00:00"/>
    <s v="Standard Class"/>
    <x v="370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4-141782"/>
    <x v="276"/>
    <d v="2014-01-26T00:00:00"/>
    <s v="Standard Class"/>
    <x v="648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4-137505"/>
    <x v="221"/>
    <d v="2014-11-25T00:00:00"/>
    <s v="Same Day"/>
    <x v="443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4-137505"/>
    <x v="221"/>
    <d v="2014-11-25T00:00:00"/>
    <s v="Same Day"/>
    <x v="443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1-140914"/>
    <x v="7"/>
    <d v="2011-11-15T00:00:00"/>
    <s v="Standard Class"/>
    <x v="3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1-140914"/>
    <x v="7"/>
    <d v="2011-11-15T00:00:00"/>
    <s v="Standard Class"/>
    <x v="3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3-158358"/>
    <x v="758"/>
    <d v="2013-03-09T00:00:00"/>
    <s v="Standard Class"/>
    <x v="613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3-113390"/>
    <x v="1228"/>
    <d v="2013-10-16T00:00:00"/>
    <s v="Standard Class"/>
    <x v="212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3-113390"/>
    <x v="1228"/>
    <d v="2013-10-16T00:00:00"/>
    <s v="Standard Class"/>
    <x v="212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3-158680"/>
    <x v="949"/>
    <d v="2013-07-03T00:00:00"/>
    <s v="First Class"/>
    <x v="12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4-113705"/>
    <x v="996"/>
    <d v="2014-03-30T00:00:00"/>
    <s v="Second Class"/>
    <x v="48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4-113705"/>
    <x v="996"/>
    <d v="2014-03-30T00:00:00"/>
    <s v="Second Class"/>
    <x v="48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4-113705"/>
    <x v="996"/>
    <d v="2014-03-30T00:00:00"/>
    <s v="Second Class"/>
    <x v="48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4-113705"/>
    <x v="996"/>
    <d v="2014-03-30T00:00:00"/>
    <s v="Second Class"/>
    <x v="48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4-113705"/>
    <x v="996"/>
    <d v="2014-03-30T00:00:00"/>
    <s v="Second Class"/>
    <x v="48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4-113705"/>
    <x v="996"/>
    <d v="2014-03-30T00:00:00"/>
    <s v="Second Class"/>
    <x v="48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3-146913"/>
    <x v="731"/>
    <d v="2013-11-06T00:00:00"/>
    <s v="Standard Class"/>
    <x v="24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4-159135"/>
    <x v="259"/>
    <d v="2014-11-09T00:00:00"/>
    <s v="Standard Class"/>
    <x v="454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1-121762"/>
    <x v="1047"/>
    <d v="2011-02-19T00:00:00"/>
    <s v="Standard Class"/>
    <x v="504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1-121762"/>
    <x v="1047"/>
    <d v="2011-02-19T00:00:00"/>
    <s v="Standard Class"/>
    <x v="504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1-121762"/>
    <x v="1047"/>
    <d v="2011-02-19T00:00:00"/>
    <s v="Standard Class"/>
    <x v="504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1-123855"/>
    <x v="1229"/>
    <d v="2011-06-23T00:00:00"/>
    <s v="Standard Class"/>
    <x v="498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4-101959"/>
    <x v="1230"/>
    <d v="2014-03-07T00:00:00"/>
    <s v="Standard Class"/>
    <x v="551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4-101959"/>
    <x v="1230"/>
    <d v="2014-03-07T00:00:00"/>
    <s v="Standard Class"/>
    <x v="551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4-102659"/>
    <x v="34"/>
    <d v="2014-12-16T00:00:00"/>
    <s v="Standard Class"/>
    <x v="560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4-142328"/>
    <x v="226"/>
    <d v="2014-12-15T00:00:00"/>
    <s v="Standard Class"/>
    <x v="426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3-123533"/>
    <x v="390"/>
    <d v="2013-12-01T00:00:00"/>
    <s v="Standard Class"/>
    <x v="337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3-123533"/>
    <x v="390"/>
    <d v="2013-12-01T00:00:00"/>
    <s v="Standard Class"/>
    <x v="337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3-123533"/>
    <x v="390"/>
    <d v="2013-12-01T00:00:00"/>
    <s v="Standard Class"/>
    <x v="337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3-104983"/>
    <x v="894"/>
    <d v="2013-07-04T00:00:00"/>
    <s v="Same Day"/>
    <x v="524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3-160234"/>
    <x v="190"/>
    <d v="2013-07-04T00:00:00"/>
    <s v="Standard Class"/>
    <x v="418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1-169019"/>
    <x v="711"/>
    <d v="2011-07-30T00:00:00"/>
    <s v="Standard Class"/>
    <x v="166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1-169019"/>
    <x v="711"/>
    <d v="2011-07-30T00:00:00"/>
    <s v="Standard Class"/>
    <x v="166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1-169019"/>
    <x v="711"/>
    <d v="2011-07-30T00:00:00"/>
    <s v="Standard Class"/>
    <x v="166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1-169019"/>
    <x v="711"/>
    <d v="2011-07-30T00:00:00"/>
    <s v="Standard Class"/>
    <x v="166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1-169019"/>
    <x v="711"/>
    <d v="2011-07-30T00:00:00"/>
    <s v="Standard Class"/>
    <x v="166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1-169019"/>
    <x v="711"/>
    <d v="2011-07-30T00:00:00"/>
    <s v="Standard Class"/>
    <x v="166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3-153178"/>
    <x v="749"/>
    <d v="2013-09-19T00:00:00"/>
    <s v="Standard Class"/>
    <x v="52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3-153178"/>
    <x v="749"/>
    <d v="2013-09-19T00:00:00"/>
    <s v="Standard Class"/>
    <x v="52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2-149748"/>
    <x v="70"/>
    <d v="2012-06-02T00:00:00"/>
    <s v="Second Class"/>
    <x v="60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2-149748"/>
    <x v="70"/>
    <d v="2012-06-02T00:00:00"/>
    <s v="Second Class"/>
    <x v="60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2-149748"/>
    <x v="70"/>
    <d v="2012-06-02T00:00:00"/>
    <s v="Second Class"/>
    <x v="60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2-155635"/>
    <x v="1231"/>
    <d v="2012-05-13T00:00:00"/>
    <s v="Standard Class"/>
    <x v="250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1-114377"/>
    <x v="1127"/>
    <d v="2011-11-05T00:00:00"/>
    <s v="Same Day"/>
    <x v="767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4-144491"/>
    <x v="996"/>
    <d v="2014-04-02T00:00:00"/>
    <s v="Standard Class"/>
    <x v="17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4-144491"/>
    <x v="996"/>
    <d v="2014-04-02T00:00:00"/>
    <s v="Standard Class"/>
    <x v="17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4-144491"/>
    <x v="996"/>
    <d v="2014-04-02T00:00:00"/>
    <s v="Standard Class"/>
    <x v="17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4-144491"/>
    <x v="996"/>
    <d v="2014-04-02T00:00:00"/>
    <s v="Standard Class"/>
    <x v="17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1-127166"/>
    <x v="371"/>
    <d v="2011-05-23T00:00:00"/>
    <s v="Second Class"/>
    <x v="347"/>
    <s v="Katherine Hughes"/>
    <s v="Consumer"/>
    <s v="United States"/>
    <s v="Houston"/>
    <s v="Texas"/>
    <n v="77070"/>
    <s v="Central"/>
    <s v="OFF-EN-10003134"/>
    <s v="Office Supplies"/>
    <s v="Envelopes"/>
    <s v="Staples"/>
    <n v="56.063999999999993"/>
    <n v="6"/>
    <n v="0.2"/>
    <n v="21.024000000000001"/>
  </r>
  <r>
    <n v="9793"/>
    <s v="CA-2011-127166"/>
    <x v="371"/>
    <d v="2011-05-23T00:00:00"/>
    <s v="Second Class"/>
    <x v="347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1-127166"/>
    <x v="371"/>
    <d v="2011-05-23T00:00:00"/>
    <s v="Second Class"/>
    <x v="347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1-127166"/>
    <x v="371"/>
    <d v="2011-05-23T00:00:00"/>
    <s v="Second Class"/>
    <x v="347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3-125920"/>
    <x v="206"/>
    <d v="2013-05-29T00:00:00"/>
    <s v="Standard Class"/>
    <x v="64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2-128608"/>
    <x v="1026"/>
    <d v="2012-01-17T00:00:00"/>
    <s v="Standard Class"/>
    <x v="703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2-128608"/>
    <x v="1026"/>
    <d v="2012-01-17T00:00:00"/>
    <s v="Standard Class"/>
    <x v="703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2-128608"/>
    <x v="1026"/>
    <d v="2012-01-17T00:00:00"/>
    <s v="Standard Class"/>
    <x v="703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2-128608"/>
    <x v="1026"/>
    <d v="2012-01-17T00:00:00"/>
    <s v="Standard Class"/>
    <x v="703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2-128608"/>
    <x v="1026"/>
    <d v="2012-01-17T00:00:00"/>
    <s v="Standard Class"/>
    <x v="703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4-137918"/>
    <x v="365"/>
    <d v="2014-10-07T00:00:00"/>
    <s v="Standard Class"/>
    <x v="30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2-122973"/>
    <x v="1074"/>
    <d v="2012-07-20T00:00:00"/>
    <s v="Second Class"/>
    <x v="307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2-122973"/>
    <x v="1074"/>
    <d v="2012-07-20T00:00:00"/>
    <s v="Second Class"/>
    <x v="307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2-122973"/>
    <x v="1074"/>
    <d v="2012-07-20T00:00:00"/>
    <s v="Second Class"/>
    <x v="307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3-136322"/>
    <x v="147"/>
    <d v="2013-10-27T00:00:00"/>
    <s v="Standard Class"/>
    <x v="399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3-136322"/>
    <x v="147"/>
    <d v="2013-10-27T00:00:00"/>
    <s v="Standard Class"/>
    <x v="399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4-107209"/>
    <x v="944"/>
    <d v="2014-08-02T00:00:00"/>
    <s v="Second Class"/>
    <x v="527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4-145093"/>
    <x v="246"/>
    <d v="2014-07-27T00:00:00"/>
    <s v="Standard Class"/>
    <x v="6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1-139640"/>
    <x v="845"/>
    <d v="2011-11-11T00:00:00"/>
    <s v="Second Class"/>
    <x v="180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1-139640"/>
    <x v="845"/>
    <d v="2011-11-11T00:00:00"/>
    <s v="Second Class"/>
    <x v="180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3-117583"/>
    <x v="581"/>
    <d v="2013-12-01T00:00:00"/>
    <s v="First Class"/>
    <x v="90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3-117583"/>
    <x v="581"/>
    <d v="2013-12-01T00:00:00"/>
    <s v="First Class"/>
    <x v="90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3-117583"/>
    <x v="581"/>
    <d v="2013-12-01T00:00:00"/>
    <s v="First Class"/>
    <x v="90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3-117583"/>
    <x v="581"/>
    <d v="2013-12-01T00:00:00"/>
    <s v="First Class"/>
    <x v="90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2-16220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2-16220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2-162201"/>
    <x v="1214"/>
    <d v="2012-06-12T00:00:00"/>
    <s v="Standard Class"/>
    <x v="122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2-16220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2-16220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2-16220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2-16220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1-164406"/>
    <x v="860"/>
    <d v="2011-08-19T00:00:00"/>
    <s v="Standard Class"/>
    <x v="2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1-164406"/>
    <x v="860"/>
    <d v="2011-08-19T00:00:00"/>
    <s v="Standard Class"/>
    <x v="2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1-164406"/>
    <x v="860"/>
    <d v="2011-08-19T00:00:00"/>
    <s v="Standard Class"/>
    <x v="2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1-164406"/>
    <x v="860"/>
    <d v="2011-08-19T00:00:00"/>
    <s v="Standard Class"/>
    <x v="2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1-164406"/>
    <x v="860"/>
    <d v="2011-08-19T00:00:00"/>
    <s v="Standard Class"/>
    <x v="2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4-169999"/>
    <x v="249"/>
    <d v="2014-06-27T00:00:00"/>
    <s v="Standard Class"/>
    <x v="40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4-169999"/>
    <x v="249"/>
    <d v="2014-06-27T00:00:00"/>
    <s v="Standard Class"/>
    <x v="40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4-152842"/>
    <x v="11"/>
    <d v="2014-07-24T00:00:00"/>
    <s v="Standard Class"/>
    <x v="173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1-113257"/>
    <x v="757"/>
    <d v="2011-12-18T00:00:00"/>
    <s v="Second Class"/>
    <x v="253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1-113257"/>
    <x v="757"/>
    <d v="2011-12-18T00:00:00"/>
    <s v="Second Class"/>
    <x v="253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1-133963"/>
    <x v="598"/>
    <d v="2011-05-22T00:00:00"/>
    <s v="Second Class"/>
    <x v="654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4-130302"/>
    <x v="32"/>
    <d v="2014-09-20T00:00:00"/>
    <s v="Standard Class"/>
    <x v="388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3-126627"/>
    <x v="1155"/>
    <d v="2013-10-13T00:00:00"/>
    <s v="First Class"/>
    <x v="576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3-126627"/>
    <x v="1155"/>
    <d v="2013-10-13T00:00:00"/>
    <s v="First Class"/>
    <x v="576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3-125402"/>
    <x v="477"/>
    <d v="2013-10-02T00:00:00"/>
    <s v="Standard Class"/>
    <x v="297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3-125402"/>
    <x v="477"/>
    <d v="2013-10-02T00:00:00"/>
    <s v="Standard Class"/>
    <x v="297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3-125402"/>
    <x v="477"/>
    <d v="2013-10-02T00:00:00"/>
    <s v="Standard Class"/>
    <x v="297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3-125402"/>
    <x v="477"/>
    <d v="2013-10-02T00:00:00"/>
    <s v="Standard Class"/>
    <x v="297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3-125402"/>
    <x v="477"/>
    <d v="2013-10-02T00:00:00"/>
    <s v="Standard Class"/>
    <x v="297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3-125402"/>
    <x v="477"/>
    <d v="2013-10-02T00:00:00"/>
    <s v="Standard Class"/>
    <x v="297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3-125402"/>
    <x v="477"/>
    <d v="2013-10-02T00:00:00"/>
    <s v="Standard Class"/>
    <x v="297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1-163867"/>
    <x v="561"/>
    <d v="2011-06-06T00:00:00"/>
    <s v="First Class"/>
    <x v="681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1-163867"/>
    <x v="561"/>
    <d v="2011-06-06T00:00:00"/>
    <s v="First Class"/>
    <x v="681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1-163867"/>
    <x v="561"/>
    <d v="2011-06-06T00:00:00"/>
    <s v="First Class"/>
    <x v="681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4-169327"/>
    <x v="264"/>
    <d v="2014-09-05T00:00:00"/>
    <s v="Second Class"/>
    <x v="762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4-169327"/>
    <x v="264"/>
    <d v="2014-09-05T00:00:00"/>
    <s v="Second Class"/>
    <x v="762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4-169327"/>
    <x v="264"/>
    <d v="2014-09-05T00:00:00"/>
    <s v="Second Class"/>
    <x v="762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1-142979"/>
    <x v="791"/>
    <d v="2011-04-18T00:00:00"/>
    <s v="Standard Class"/>
    <x v="553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3-158155"/>
    <x v="440"/>
    <d v="2013-05-07T00:00:00"/>
    <s v="Standard Class"/>
    <x v="553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3-158155"/>
    <x v="440"/>
    <d v="2013-05-07T00:00:00"/>
    <s v="Standard Class"/>
    <x v="553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3-158155"/>
    <x v="440"/>
    <d v="2013-05-07T00:00:00"/>
    <s v="Standard Class"/>
    <x v="553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3-158155"/>
    <x v="440"/>
    <d v="2013-05-07T00:00:00"/>
    <s v="Standard Class"/>
    <x v="553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4-138870"/>
    <x v="249"/>
    <d v="2014-06-24T00:00:00"/>
    <s v="Standard Class"/>
    <x v="654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4-138870"/>
    <x v="249"/>
    <d v="2014-06-24T00:00:00"/>
    <s v="Standard Class"/>
    <x v="654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1-120950"/>
    <x v="1232"/>
    <d v="2011-11-11T00:00:00"/>
    <s v="Standard Class"/>
    <x v="654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2-164301"/>
    <x v="514"/>
    <d v="2012-03-30T00:00:00"/>
    <s v="Standard Class"/>
    <x v="225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4-113278"/>
    <x v="424"/>
    <d v="2014-01-21T00:00:00"/>
    <s v="Standard Class"/>
    <x v="367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4-113278"/>
    <x v="424"/>
    <d v="2014-01-21T00:00:00"/>
    <s v="Standard Class"/>
    <x v="367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4-113278"/>
    <x v="424"/>
    <d v="2014-01-21T00:00:00"/>
    <s v="Standard Class"/>
    <x v="367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4-113278"/>
    <x v="424"/>
    <d v="2014-01-21T00:00:00"/>
    <s v="Standard Class"/>
    <x v="367"/>
    <s v="Hallie Redmond"/>
    <s v="Home Office"/>
    <s v="United States"/>
    <s v="Richmond"/>
    <s v="Indiana"/>
    <n v="47374"/>
    <s v="Central"/>
    <s v="OFF-ST-10002562"/>
    <s v="Office Supplies"/>
    <s v="Storage"/>
    <s v="Staples"/>
    <n v="18.760000000000002"/>
    <n v="2"/>
    <n v="0"/>
    <n v="5.2528000000000006"/>
  </r>
  <r>
    <n v="9863"/>
    <s v="CA-2014-113278"/>
    <x v="424"/>
    <d v="2014-01-21T00:00:00"/>
    <s v="Standard Class"/>
    <x v="367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4-113278"/>
    <x v="424"/>
    <d v="2014-01-21T00:00:00"/>
    <s v="Standard Class"/>
    <x v="367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4-113278"/>
    <x v="424"/>
    <d v="2014-01-21T00:00:00"/>
    <s v="Standard Class"/>
    <x v="367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4-113278"/>
    <x v="424"/>
    <d v="2014-01-21T00:00:00"/>
    <s v="Standard Class"/>
    <x v="367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2-116981"/>
    <x v="514"/>
    <d v="2012-03-28T00:00:00"/>
    <s v="Second Class"/>
    <x v="416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2-116981"/>
    <x v="514"/>
    <d v="2012-03-28T00:00:00"/>
    <s v="Second Class"/>
    <x v="416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1-114195"/>
    <x v="301"/>
    <d v="2011-11-03T00:00:00"/>
    <s v="First Class"/>
    <x v="10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1-114195"/>
    <x v="301"/>
    <d v="2011-11-03T00:00:00"/>
    <s v="First Class"/>
    <x v="10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1-114195"/>
    <x v="301"/>
    <d v="2011-11-03T00:00:00"/>
    <s v="First Class"/>
    <x v="10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4-146269"/>
    <x v="833"/>
    <d v="2014-10-07T00:00:00"/>
    <s v="Same Day"/>
    <x v="708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4-146269"/>
    <x v="833"/>
    <d v="2014-10-07T00:00:00"/>
    <s v="Same Day"/>
    <x v="708"/>
    <s v="Mark Hamilton"/>
    <s v="Consumer"/>
    <s v="United States"/>
    <s v="Chicago"/>
    <s v="Illinois"/>
    <n v="60623"/>
    <s v="Central"/>
    <s v="OFF-AR-10004790"/>
    <s v="Office Supplies"/>
    <s v="Art"/>
    <s v="Staples"/>
    <n v="19.152000000000001"/>
    <n v="2"/>
    <n v="0.2"/>
    <n v="1.1969999999999992"/>
  </r>
  <r>
    <n v="9874"/>
    <s v="CA-2013-100587"/>
    <x v="107"/>
    <d v="2013-12-15T00:00:00"/>
    <s v="Standard Class"/>
    <x v="359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3-166653"/>
    <x v="897"/>
    <d v="2013-09-25T00:00:00"/>
    <s v="Second Class"/>
    <x v="472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2-130855"/>
    <x v="1233"/>
    <d v="2013-01-05T00:00:00"/>
    <s v="Standard Class"/>
    <x v="167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4-166324"/>
    <x v="693"/>
    <d v="2014-04-22T00:00:00"/>
    <s v="First Class"/>
    <x v="534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4-166324"/>
    <x v="693"/>
    <d v="2014-04-22T00:00:00"/>
    <s v="First Class"/>
    <x v="534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4-166324"/>
    <x v="693"/>
    <d v="2014-04-22T00:00:00"/>
    <s v="First Class"/>
    <x v="534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3-122581"/>
    <x v="1036"/>
    <d v="2013-08-26T00:00:00"/>
    <s v="Standard Class"/>
    <x v="271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2-104297"/>
    <x v="352"/>
    <d v="2012-05-31T00:00:00"/>
    <s v="First Class"/>
    <x v="385"/>
    <s v="Chad Cunningham"/>
    <s v="Home Office"/>
    <s v="United States"/>
    <s v="Cleveland"/>
    <s v="Ohio"/>
    <n v="44105"/>
    <s v="East"/>
    <s v="OFF-PA-10000474"/>
    <s v="Office Supplies"/>
    <s v="Paper"/>
    <s v="Staples"/>
    <n v="85.055999999999997"/>
    <n v="3"/>
    <n v="0.2"/>
    <n v="28.706399999999991"/>
  </r>
  <r>
    <n v="9882"/>
    <s v="CA-2011-153927"/>
    <x v="1132"/>
    <d v="2011-08-13T00:00:00"/>
    <s v="First Class"/>
    <x v="328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1-153927"/>
    <x v="1132"/>
    <d v="2011-08-13T00:00:00"/>
    <s v="First Class"/>
    <x v="328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1-112291"/>
    <x v="1234"/>
    <d v="2011-04-08T00:00:00"/>
    <s v="Standard Class"/>
    <x v="722"/>
    <s v="Katrina Edelman"/>
    <s v="Corporate"/>
    <s v="United States"/>
    <s v="Los Angeles"/>
    <s v="California"/>
    <n v="90008"/>
    <s v="West"/>
    <s v="OFF-EN-10001415"/>
    <s v="Office Supplies"/>
    <s v="Envelopes"/>
    <s v="Staples"/>
    <n v="11.16"/>
    <n v="2"/>
    <n v="0"/>
    <n v="5.58"/>
  </r>
  <r>
    <n v="9885"/>
    <s v="CA-2011-112291"/>
    <x v="1234"/>
    <d v="2011-04-08T00:00:00"/>
    <s v="Standard Class"/>
    <x v="722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1-112291"/>
    <x v="1234"/>
    <d v="2011-04-08T00:00:00"/>
    <s v="Standard Class"/>
    <x v="722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1-146997"/>
    <x v="1213"/>
    <d v="2011-01-28T00:00:00"/>
    <s v="Standard Class"/>
    <x v="611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4-169607"/>
    <x v="386"/>
    <d v="2014-10-16T00:00:00"/>
    <s v="First Class"/>
    <x v="244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2-127544"/>
    <x v="816"/>
    <d v="2012-08-12T00:00:00"/>
    <s v="Standard Class"/>
    <x v="361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4-166499"/>
    <x v="498"/>
    <d v="2014-03-21T00:00:00"/>
    <s v="First Class"/>
    <x v="500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3-115441"/>
    <x v="197"/>
    <d v="2013-07-29T00:00:00"/>
    <s v="Second Class"/>
    <x v="64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3-115441"/>
    <x v="197"/>
    <d v="2013-07-29T00:00:00"/>
    <s v="Second Class"/>
    <x v="64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3-115441"/>
    <x v="197"/>
    <d v="2013-07-29T00:00:00"/>
    <s v="Second Class"/>
    <x v="64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3-115441"/>
    <x v="197"/>
    <d v="2013-07-29T00:00:00"/>
    <s v="Second Class"/>
    <x v="64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3-115441"/>
    <x v="197"/>
    <d v="2013-07-29T00:00:00"/>
    <s v="Second Class"/>
    <x v="64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1-115049"/>
    <x v="467"/>
    <d v="2011-10-01T00:00:00"/>
    <s v="Standard Class"/>
    <x v="462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1-156342"/>
    <x v="1103"/>
    <d v="2011-06-20T00:00:00"/>
    <s v="Second Class"/>
    <x v="226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3-112830"/>
    <x v="112"/>
    <d v="2013-06-11T00:00:00"/>
    <s v="Standard Class"/>
    <x v="431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3-112830"/>
    <x v="112"/>
    <d v="2013-06-11T00:00:00"/>
    <s v="Standard Class"/>
    <x v="431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1-117380"/>
    <x v="1176"/>
    <d v="2011-04-03T00:00:00"/>
    <s v="Standard Class"/>
    <x v="486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4-117646"/>
    <x v="170"/>
    <d v="2014-08-26T00:00:00"/>
    <s v="Standard Class"/>
    <x v="790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4-117646"/>
    <x v="170"/>
    <d v="2014-08-26T00:00:00"/>
    <s v="Standard Class"/>
    <x v="790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4-117646"/>
    <x v="170"/>
    <d v="2014-08-26T00:00:00"/>
    <s v="Standard Class"/>
    <x v="790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1-122609"/>
    <x v="607"/>
    <d v="2011-11-18T00:00:00"/>
    <s v="Standard Class"/>
    <x v="24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1-122609"/>
    <x v="607"/>
    <d v="2011-11-18T00:00:00"/>
    <s v="Standard Class"/>
    <x v="24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2-129007"/>
    <x v="1023"/>
    <d v="2012-09-15T00:00:00"/>
    <s v="First Class"/>
    <x v="629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2-129007"/>
    <x v="1023"/>
    <d v="2012-09-15T00:00:00"/>
    <s v="First Class"/>
    <x v="629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2-129007"/>
    <x v="1023"/>
    <d v="2012-09-15T00:00:00"/>
    <s v="First Class"/>
    <x v="629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2-129007"/>
    <x v="1023"/>
    <d v="2012-09-15T00:00:00"/>
    <s v="First Class"/>
    <x v="629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2-129007"/>
    <x v="1023"/>
    <d v="2012-09-15T00:00:00"/>
    <s v="First Class"/>
    <x v="629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2-129007"/>
    <x v="1023"/>
    <d v="2012-09-15T00:00:00"/>
    <s v="First Class"/>
    <x v="629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1-157231"/>
    <x v="267"/>
    <d v="2011-04-09T00:00:00"/>
    <s v="Standard Class"/>
    <x v="532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2-132388"/>
    <x v="998"/>
    <d v="2012-10-12T00:00:00"/>
    <s v="First Class"/>
    <x v="471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2-132388"/>
    <x v="998"/>
    <d v="2012-10-12T00:00:00"/>
    <s v="First Class"/>
    <x v="471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4-160927"/>
    <x v="926"/>
    <d v="2014-02-01T00:00:00"/>
    <s v="Second Class"/>
    <x v="612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4-160927"/>
    <x v="926"/>
    <d v="2014-02-01T00:00:00"/>
    <s v="Second Class"/>
    <x v="612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4-160927"/>
    <x v="926"/>
    <d v="2014-02-01T00:00:00"/>
    <s v="Second Class"/>
    <x v="612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4-160927"/>
    <x v="926"/>
    <d v="2014-02-01T00:00:00"/>
    <s v="Second Class"/>
    <x v="612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2-105508"/>
    <x v="496"/>
    <d v="2012-09-29T00:00:00"/>
    <s v="Standard Class"/>
    <x v="44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3-149272"/>
    <x v="543"/>
    <d v="2013-03-20T00:00:00"/>
    <s v="Standard Class"/>
    <x v="501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3-149272"/>
    <x v="543"/>
    <d v="2013-03-20T00:00:00"/>
    <s v="Standard Class"/>
    <x v="501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1-111360"/>
    <x v="156"/>
    <d v="2011-11-30T00:00:00"/>
    <s v="Standard Class"/>
    <x v="401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4-162124"/>
    <x v="636"/>
    <d v="2014-05-11T00:00:00"/>
    <s v="Standard Class"/>
    <x v="223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2-159534"/>
    <x v="305"/>
    <d v="2012-03-23T00:00:00"/>
    <s v="First Class"/>
    <x v="704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2-159534"/>
    <x v="305"/>
    <d v="2012-03-23T00:00:00"/>
    <s v="First Class"/>
    <x v="704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2-159534"/>
    <x v="305"/>
    <d v="2012-03-23T00:00:00"/>
    <s v="First Class"/>
    <x v="704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2-159534"/>
    <x v="305"/>
    <d v="2012-03-23T00:00:00"/>
    <s v="First Class"/>
    <x v="704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2-159534"/>
    <x v="305"/>
    <d v="2012-03-23T00:00:00"/>
    <s v="First Class"/>
    <x v="704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3-129630"/>
    <x v="913"/>
    <d v="2013-09-05T00:00:00"/>
    <s v="Same Day"/>
    <x v="780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3-129630"/>
    <x v="913"/>
    <d v="2013-09-05T00:00:00"/>
    <s v="Same Day"/>
    <x v="780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2-104948"/>
    <x v="50"/>
    <d v="2012-11-17T00:00:00"/>
    <s v="Standard Class"/>
    <x v="168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2-104948"/>
    <x v="50"/>
    <d v="2012-11-17T00:00:00"/>
    <s v="Standard Class"/>
    <x v="168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2-104948"/>
    <x v="50"/>
    <d v="2012-11-17T00:00:00"/>
    <s v="Standard Class"/>
    <x v="168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1-166555"/>
    <x v="384"/>
    <d v="2011-07-14T00:00:00"/>
    <s v="First Class"/>
    <x v="523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3-114405"/>
    <x v="281"/>
    <d v="2013-04-13T00:00:00"/>
    <s v="Standard Class"/>
    <x v="238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3-114405"/>
    <x v="281"/>
    <d v="2013-04-13T00:00:00"/>
    <s v="Standard Class"/>
    <x v="238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4-132955"/>
    <x v="92"/>
    <d v="2014-06-29T00:00:00"/>
    <s v="Standard Class"/>
    <x v="623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3-164889"/>
    <x v="1235"/>
    <d v="2013-06-07T00:00:00"/>
    <s v="Second Class"/>
    <x v="291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3-169824"/>
    <x v="939"/>
    <d v="2013-12-18T00:00:00"/>
    <s v="Standard Class"/>
    <x v="374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3-169824"/>
    <x v="939"/>
    <d v="2013-12-18T00:00:00"/>
    <s v="Standard Class"/>
    <x v="374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3-169824"/>
    <x v="939"/>
    <d v="2013-12-18T00:00:00"/>
    <s v="Standard Class"/>
    <x v="374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4-164028"/>
    <x v="221"/>
    <d v="2014-12-01T00:00:00"/>
    <s v="Standard Class"/>
    <x v="252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1-143371"/>
    <x v="129"/>
    <d v="2012-01-03T00:00:00"/>
    <s v="Standard Class"/>
    <x v="198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1-143371"/>
    <x v="129"/>
    <d v="2012-01-03T00:00:00"/>
    <s v="Standard Class"/>
    <x v="198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2-145415"/>
    <x v="1236"/>
    <d v="2012-04-17T00:00:00"/>
    <s v="Second Class"/>
    <x v="372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1-111157"/>
    <x v="1086"/>
    <d v="2011-03-06T00:00:00"/>
    <s v="Standard Class"/>
    <x v="468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1-111157"/>
    <x v="1086"/>
    <d v="2011-03-06T00:00:00"/>
    <s v="Standard Class"/>
    <x v="468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4-121559"/>
    <x v="702"/>
    <d v="2014-06-04T00:00:00"/>
    <s v="Second Class"/>
    <x v="304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4-121559"/>
    <x v="702"/>
    <d v="2014-06-04T00:00:00"/>
    <s v="Second Class"/>
    <x v="304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4-121559"/>
    <x v="702"/>
    <d v="2014-06-04T00:00:00"/>
    <s v="Second Class"/>
    <x v="304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4-121559"/>
    <x v="702"/>
    <d v="2014-06-04T00:00:00"/>
    <s v="Second Class"/>
    <x v="304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4-121559"/>
    <x v="702"/>
    <d v="2014-06-04T00:00:00"/>
    <s v="Second Class"/>
    <x v="304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2-141593"/>
    <x v="639"/>
    <d v="2012-12-16T00:00:00"/>
    <s v="Second Class"/>
    <x v="715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2-141593"/>
    <x v="639"/>
    <d v="2012-12-16T00:00:00"/>
    <s v="Second Class"/>
    <x v="715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2-141593"/>
    <x v="639"/>
    <d v="2012-12-16T00:00:00"/>
    <s v="Second Class"/>
    <x v="715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2-141593"/>
    <x v="639"/>
    <d v="2012-12-16T00:00:00"/>
    <s v="Second Class"/>
    <x v="715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1-143287"/>
    <x v="7"/>
    <d v="2011-11-17T00:00:00"/>
    <s v="Standard Class"/>
    <x v="607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1-143287"/>
    <x v="7"/>
    <d v="2011-11-17T00:00:00"/>
    <s v="Standard Class"/>
    <x v="607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1-143287"/>
    <x v="7"/>
    <d v="2011-11-17T00:00:00"/>
    <s v="Standard Class"/>
    <x v="607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4-137421"/>
    <x v="833"/>
    <d v="2014-10-12T00:00:00"/>
    <s v="Standard Class"/>
    <x v="219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4-141446"/>
    <x v="118"/>
    <d v="2014-09-19T00:00:00"/>
    <s v="Second Class"/>
    <x v="642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2-168088"/>
    <x v="531"/>
    <d v="2012-03-22T00:00:00"/>
    <s v="First Class"/>
    <x v="47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2-168088"/>
    <x v="531"/>
    <d v="2012-03-22T00:00:00"/>
    <s v="First Class"/>
    <x v="47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2-143700"/>
    <x v="353"/>
    <d v="2012-07-26T00:00:00"/>
    <s v="Same Day"/>
    <x v="238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3-146374"/>
    <x v="5"/>
    <d v="2013-12-11T00:00:00"/>
    <s v="Second Class"/>
    <x v="785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3-146374"/>
    <x v="5"/>
    <d v="2013-12-11T00:00:00"/>
    <s v="Second Class"/>
    <x v="785"/>
    <s v="Harold Engle"/>
    <s v="Corporate"/>
    <s v="United States"/>
    <s v="Newark"/>
    <s v="Delaware"/>
    <n v="19711"/>
    <s v="East"/>
    <s v="OFF-PA-10000349"/>
    <s v="Office Supplies"/>
    <s v="Paper"/>
    <s v="Staples"/>
    <n v="4.9800000000000004"/>
    <n v="1"/>
    <n v="0"/>
    <n v="2.3406000000000002"/>
  </r>
  <r>
    <n v="9967"/>
    <s v="CA-2013-146374"/>
    <x v="5"/>
    <d v="2013-12-11T00:00:00"/>
    <s v="Second Class"/>
    <x v="785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4-153871"/>
    <x v="157"/>
    <d v="2014-12-18T00:00:00"/>
    <s v="Standard Class"/>
    <x v="579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4-153871"/>
    <x v="157"/>
    <d v="2014-12-18T00:00:00"/>
    <s v="Standard Class"/>
    <x v="579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4-153871"/>
    <x v="157"/>
    <d v="2014-12-18T00:00:00"/>
    <s v="Standard Class"/>
    <x v="579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2-103772"/>
    <x v="1141"/>
    <d v="2012-07-02T00:00:00"/>
    <s v="Standard Class"/>
    <x v="88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2-103772"/>
    <x v="1141"/>
    <d v="2012-07-02T00:00:00"/>
    <s v="Standard Class"/>
    <x v="88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3-130225"/>
    <x v="108"/>
    <d v="2013-09-18T00:00:00"/>
    <s v="Standard Class"/>
    <x v="53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3-103674"/>
    <x v="409"/>
    <d v="2013-12-11T00:00:00"/>
    <s v="Standard Class"/>
    <x v="399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3-103674"/>
    <x v="409"/>
    <d v="2013-12-11T00:00:00"/>
    <s v="Standard Class"/>
    <x v="399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3-103674"/>
    <x v="409"/>
    <d v="2013-12-11T00:00:00"/>
    <s v="Standard Class"/>
    <x v="399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3-103674"/>
    <x v="409"/>
    <d v="2013-12-11T00:00:00"/>
    <s v="Standard Class"/>
    <x v="399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3-103674"/>
    <x v="409"/>
    <d v="2013-12-11T00:00:00"/>
    <s v="Standard Class"/>
    <x v="399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3-103674"/>
    <x v="409"/>
    <d v="2013-12-11T00:00:00"/>
    <s v="Standard Class"/>
    <x v="399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3-103674"/>
    <x v="409"/>
    <d v="2013-12-11T00:00:00"/>
    <s v="Standard Class"/>
    <x v="399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2-151435"/>
    <x v="684"/>
    <d v="2012-09-09T00:00:00"/>
    <s v="Second Class"/>
    <x v="517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4-163566"/>
    <x v="646"/>
    <d v="2014-08-07T00:00:00"/>
    <s v="First Class"/>
    <x v="26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3-157728"/>
    <x v="897"/>
    <d v="2013-09-29T00:00:00"/>
    <s v="Standard Class"/>
    <x v="53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3-157728"/>
    <x v="897"/>
    <d v="2013-09-29T00:00:00"/>
    <s v="Standard Class"/>
    <x v="53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2-100251"/>
    <x v="961"/>
    <d v="2012-05-23T00:00:00"/>
    <s v="Standard Class"/>
    <x v="231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2-100251"/>
    <x v="961"/>
    <d v="2012-05-23T00:00:00"/>
    <s v="Standard Class"/>
    <x v="231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3-125794"/>
    <x v="321"/>
    <d v="2013-10-04T00:00:00"/>
    <s v="Standard Class"/>
    <x v="586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4-163629"/>
    <x v="701"/>
    <d v="2014-11-22T00:00:00"/>
    <s v="Standard Class"/>
    <x v="19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4-163629"/>
    <x v="701"/>
    <d v="2014-11-22T00:00:00"/>
    <s v="Standard Class"/>
    <x v="19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1-110422"/>
    <x v="1237"/>
    <d v="2011-01-24T00:00:00"/>
    <s v="Second Class"/>
    <x v="483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4-121258"/>
    <x v="425"/>
    <d v="2014-03-04T00:00:00"/>
    <s v="Standard Class"/>
    <x v="72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4-121258"/>
    <x v="425"/>
    <d v="2014-03-04T00:00:00"/>
    <s v="Standard Class"/>
    <x v="72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4-121258"/>
    <x v="425"/>
    <d v="2014-03-04T00:00:00"/>
    <s v="Standard Class"/>
    <x v="72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4-119914"/>
    <x v="464"/>
    <d v="2014-05-10T00:00:00"/>
    <s v="Second Class"/>
    <x v="417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">
  <r>
    <s v="AA-10315"/>
    <n v="5563.56"/>
    <d v="2014-06-30T00:00:00"/>
    <n v="11"/>
    <n v="185"/>
    <n v="3.0000000000000004"/>
    <n v="4"/>
    <n v="8"/>
    <n v="15"/>
    <n v="4"/>
    <x v="0"/>
  </r>
  <r>
    <s v="AA-10375"/>
    <n v="1056.3900000000001"/>
    <d v="2014-12-12T00:00:00"/>
    <n v="15"/>
    <n v="20"/>
    <n v="9"/>
    <n v="6"/>
    <n v="2"/>
    <n v="17"/>
    <n v="5"/>
    <x v="1"/>
  </r>
  <r>
    <s v="AA-10480"/>
    <n v="1790.5119999999999"/>
    <d v="2014-04-16T00:00:00"/>
    <n v="12"/>
    <n v="260"/>
    <n v="1.9999999999999996"/>
    <n v="4"/>
    <n v="4"/>
    <n v="10"/>
    <n v="2"/>
    <x v="0"/>
  </r>
  <r>
    <s v="AA-10645"/>
    <n v="5086.9350000000013"/>
    <d v="2014-11-06T00:00:00"/>
    <n v="18"/>
    <n v="56"/>
    <n v="6"/>
    <n v="7"/>
    <n v="8"/>
    <n v="21"/>
    <n v="7"/>
    <x v="1"/>
  </r>
  <r>
    <s v="AB-10015"/>
    <n v="886.15599999999995"/>
    <d v="2013-11-11T00:00:00"/>
    <n v="6"/>
    <n v="416"/>
    <n v="0.99999999999999978"/>
    <n v="1"/>
    <n v="1"/>
    <n v="3"/>
    <n v="0"/>
    <x v="2"/>
  </r>
  <r>
    <s v="AB-10060"/>
    <n v="7755.6200000000008"/>
    <d v="2014-11-07T00:00:00"/>
    <n v="18"/>
    <n v="55"/>
    <n v="6"/>
    <n v="7"/>
    <n v="9"/>
    <n v="22"/>
    <n v="8"/>
    <x v="3"/>
  </r>
  <r>
    <s v="AB-10105"/>
    <n v="14473.570999999998"/>
    <d v="2014-11-20T00:00:00"/>
    <n v="20"/>
    <n v="42"/>
    <n v="7"/>
    <n v="8"/>
    <n v="9"/>
    <n v="24"/>
    <n v="9"/>
    <x v="3"/>
  </r>
  <r>
    <s v="AB-10150"/>
    <n v="966.70999999999981"/>
    <d v="2014-11-20T00:00:00"/>
    <n v="12"/>
    <n v="42"/>
    <n v="7"/>
    <n v="4"/>
    <n v="2"/>
    <n v="13"/>
    <n v="3"/>
    <x v="0"/>
  </r>
  <r>
    <s v="AB-10165"/>
    <n v="1113.8380000000002"/>
    <d v="2014-12-06T00:00:00"/>
    <n v="14"/>
    <n v="26"/>
    <n v="9"/>
    <n v="6"/>
    <n v="2"/>
    <n v="17"/>
    <n v="5"/>
    <x v="1"/>
  </r>
  <r>
    <s v="AB-10255"/>
    <n v="914.53200000000004"/>
    <d v="2014-07-18T00:00:00"/>
    <n v="14"/>
    <n v="167"/>
    <n v="3.0000000000000004"/>
    <n v="6"/>
    <n v="1"/>
    <n v="10"/>
    <n v="2"/>
    <x v="0"/>
  </r>
  <r>
    <s v="AB-10600"/>
    <n v="1515.8620000000001"/>
    <d v="2014-11-11T00:00:00"/>
    <n v="8"/>
    <n v="51"/>
    <n v="7"/>
    <n v="2"/>
    <n v="3"/>
    <n v="12"/>
    <n v="3"/>
    <x v="0"/>
  </r>
  <r>
    <s v="AC-10420"/>
    <n v="925.80000000000018"/>
    <d v="2014-05-13T00:00:00"/>
    <n v="5"/>
    <n v="233"/>
    <n v="1.9999999999999996"/>
    <n v="0"/>
    <n v="1"/>
    <n v="2.9999999999999996"/>
    <n v="0"/>
    <x v="2"/>
  </r>
  <r>
    <s v="AC-10450"/>
    <n v="5527.8460000000005"/>
    <d v="2014-12-20T00:00:00"/>
    <n v="9"/>
    <n v="12"/>
    <n v="10"/>
    <n v="2"/>
    <n v="8"/>
    <n v="20"/>
    <n v="7"/>
    <x v="1"/>
  </r>
  <r>
    <s v="AC-10615"/>
    <n v="2537.6860000000001"/>
    <d v="2014-12-25T00:00:00"/>
    <n v="18"/>
    <n v="7"/>
    <n v="10"/>
    <n v="7"/>
    <n v="5"/>
    <n v="22"/>
    <n v="8"/>
    <x v="3"/>
  </r>
  <r>
    <s v="AC-10660"/>
    <n v="657.31600000000003"/>
    <d v="2014-03-24T00:00:00"/>
    <n v="6"/>
    <n v="283"/>
    <n v="1.9999999999999996"/>
    <n v="1"/>
    <n v="1"/>
    <n v="3.9999999999999996"/>
    <n v="0"/>
    <x v="2"/>
  </r>
  <r>
    <s v="AD-10180"/>
    <n v="6106.8799999999992"/>
    <d v="2014-12-02T00:00:00"/>
    <n v="12"/>
    <n v="30"/>
    <n v="8"/>
    <n v="4"/>
    <n v="9"/>
    <n v="21"/>
    <n v="7"/>
    <x v="1"/>
  </r>
  <r>
    <s v="AF-10870"/>
    <n v="2052.9079999999999"/>
    <d v="2014-11-20T00:00:00"/>
    <n v="16"/>
    <n v="42"/>
    <n v="7"/>
    <n v="7"/>
    <n v="4"/>
    <n v="18"/>
    <n v="6"/>
    <x v="1"/>
  </r>
  <r>
    <s v="AF-10885"/>
    <n v="861.56499999999994"/>
    <d v="2013-11-11T00:00:00"/>
    <n v="7"/>
    <n v="416"/>
    <n v="0.99999999999999978"/>
    <n v="1"/>
    <n v="1"/>
    <n v="3"/>
    <n v="0"/>
    <x v="2"/>
  </r>
  <r>
    <s v="AG-10270"/>
    <n v="2582.8979999999997"/>
    <d v="2014-03-28T00:00:00"/>
    <n v="14"/>
    <n v="279"/>
    <n v="1.9999999999999996"/>
    <n v="6"/>
    <n v="5"/>
    <n v="13"/>
    <n v="3"/>
    <x v="0"/>
  </r>
  <r>
    <s v="AG-10300"/>
    <n v="367.54800000000006"/>
    <d v="2014-09-04T00:00:00"/>
    <n v="5"/>
    <n v="119"/>
    <n v="4"/>
    <n v="0"/>
    <n v="0"/>
    <n v="4"/>
    <n v="0"/>
    <x v="2"/>
  </r>
  <r>
    <s v="AG-10330"/>
    <n v="660.97199999999998"/>
    <d v="2014-12-23T00:00:00"/>
    <n v="9"/>
    <n v="9"/>
    <n v="10"/>
    <n v="2"/>
    <n v="1"/>
    <n v="13"/>
    <n v="3"/>
    <x v="0"/>
  </r>
  <r>
    <s v="AG-10390"/>
    <n v="200.94500000000002"/>
    <d v="2014-09-08T00:00:00"/>
    <n v="8"/>
    <n v="115"/>
    <n v="4"/>
    <n v="2"/>
    <n v="0"/>
    <n v="6"/>
    <n v="1"/>
    <x v="2"/>
  </r>
  <r>
    <s v="AG-10495"/>
    <n v="2356.855"/>
    <d v="2014-10-14T00:00:00"/>
    <n v="21"/>
    <n v="79"/>
    <n v="5"/>
    <n v="8"/>
    <n v="5"/>
    <n v="18"/>
    <n v="6"/>
    <x v="1"/>
  </r>
  <r>
    <s v="AG-10525"/>
    <n v="1455.038"/>
    <d v="2012-09-07T00:00:00"/>
    <n v="9"/>
    <n v="846"/>
    <n v="0.99999999999999978"/>
    <n v="2"/>
    <n v="3"/>
    <n v="6"/>
    <n v="1"/>
    <x v="2"/>
  </r>
  <r>
    <s v="AG-10675"/>
    <n v="3489.0396000000001"/>
    <d v="2014-09-25T00:00:00"/>
    <n v="15"/>
    <n v="98"/>
    <n v="5"/>
    <n v="6"/>
    <n v="7"/>
    <n v="18"/>
    <n v="6"/>
    <x v="1"/>
  </r>
  <r>
    <s v="AG-10765"/>
    <n v="170.584"/>
    <d v="2014-10-15T00:00:00"/>
    <n v="5"/>
    <n v="78"/>
    <n v="5"/>
    <n v="0"/>
    <n v="0"/>
    <n v="5"/>
    <n v="0"/>
    <x v="2"/>
  </r>
  <r>
    <s v="AG-10900"/>
    <n v="4510.7970000000005"/>
    <d v="2014-09-26T00:00:00"/>
    <n v="21"/>
    <n v="97"/>
    <n v="5"/>
    <n v="8"/>
    <n v="8"/>
    <n v="21"/>
    <n v="7"/>
    <x v="1"/>
  </r>
  <r>
    <s v="AH-10030"/>
    <n v="1744.6999999999998"/>
    <d v="2014-12-19T00:00:00"/>
    <n v="11"/>
    <n v="13"/>
    <n v="10"/>
    <n v="4"/>
    <n v="4"/>
    <n v="18"/>
    <n v="6"/>
    <x v="1"/>
  </r>
  <r>
    <s v="AH-10075"/>
    <n v="3250.337"/>
    <d v="2014-11-27T00:00:00"/>
    <n v="20"/>
    <n v="35"/>
    <n v="8"/>
    <n v="8"/>
    <n v="6"/>
    <n v="22"/>
    <n v="8"/>
    <x v="3"/>
  </r>
  <r>
    <s v="AH-10120"/>
    <n v="1735.5140000000001"/>
    <d v="2014-11-01T00:00:00"/>
    <n v="16"/>
    <n v="61"/>
    <n v="6"/>
    <n v="7"/>
    <n v="3"/>
    <n v="16"/>
    <n v="5"/>
    <x v="1"/>
  </r>
  <r>
    <s v="AH-10195"/>
    <n v="1587.4520000000002"/>
    <d v="2014-11-06T00:00:00"/>
    <n v="8"/>
    <n v="56"/>
    <n v="6"/>
    <n v="2"/>
    <n v="3"/>
    <n v="11"/>
    <n v="3"/>
    <x v="0"/>
  </r>
  <r>
    <s v="AH-10210"/>
    <n v="4805.3440000000001"/>
    <d v="2014-12-25T00:00:00"/>
    <n v="13"/>
    <n v="7"/>
    <n v="10"/>
    <n v="5"/>
    <n v="8"/>
    <n v="23"/>
    <n v="8"/>
    <x v="3"/>
  </r>
  <r>
    <s v="AH-10465"/>
    <n v="2495.3915999999999"/>
    <d v="2014-05-15T00:00:00"/>
    <n v="8"/>
    <n v="231"/>
    <n v="1.9999999999999996"/>
    <n v="2"/>
    <n v="5"/>
    <n v="9"/>
    <n v="2"/>
    <x v="0"/>
  </r>
  <r>
    <s v="AH-10585"/>
    <n v="738.50400000000002"/>
    <d v="2014-12-10T00:00:00"/>
    <n v="5"/>
    <n v="22"/>
    <n v="9"/>
    <n v="0"/>
    <n v="1"/>
    <n v="10"/>
    <n v="2"/>
    <x v="0"/>
  </r>
  <r>
    <s v="AH-10690"/>
    <n v="7888.2940000000008"/>
    <d v="2013-11-16T00:00:00"/>
    <n v="23"/>
    <n v="411"/>
    <n v="0.99999999999999978"/>
    <n v="9"/>
    <n v="9"/>
    <n v="19"/>
    <n v="6"/>
    <x v="1"/>
  </r>
  <r>
    <s v="AI-10855"/>
    <n v="4375.7859999999991"/>
    <d v="2014-12-18T00:00:00"/>
    <n v="18"/>
    <n v="14"/>
    <n v="9"/>
    <n v="7"/>
    <n v="8"/>
    <n v="24"/>
    <n v="9"/>
    <x v="3"/>
  </r>
  <r>
    <s v="AJ-10780"/>
    <n v="4867.3439999999991"/>
    <d v="2014-10-17T00:00:00"/>
    <n v="15"/>
    <n v="76"/>
    <n v="6"/>
    <n v="6"/>
    <n v="8"/>
    <n v="20"/>
    <n v="7"/>
    <x v="1"/>
  </r>
  <r>
    <s v="AJ-10795"/>
    <n v="4501.3909999999996"/>
    <d v="2014-07-18T00:00:00"/>
    <n v="21"/>
    <n v="167"/>
    <n v="3.0000000000000004"/>
    <n v="8"/>
    <n v="8"/>
    <n v="19"/>
    <n v="6"/>
    <x v="1"/>
  </r>
  <r>
    <s v="AJ-10945"/>
    <n v="1839.2400000000002"/>
    <d v="2014-10-07T00:00:00"/>
    <n v="10"/>
    <n v="86"/>
    <n v="5"/>
    <n v="3"/>
    <n v="4"/>
    <n v="12"/>
    <n v="3"/>
    <x v="0"/>
  </r>
  <r>
    <s v="AJ-10960"/>
    <n v="629.24799999999993"/>
    <d v="2014-10-18T00:00:00"/>
    <n v="5"/>
    <n v="75"/>
    <n v="6"/>
    <n v="0"/>
    <n v="1"/>
    <n v="7"/>
    <n v="1"/>
    <x v="2"/>
  </r>
  <r>
    <s v="AM-10360"/>
    <n v="814.01200000000006"/>
    <d v="2014-12-03T00:00:00"/>
    <n v="12"/>
    <n v="29"/>
    <n v="8"/>
    <n v="4"/>
    <n v="1"/>
    <n v="13"/>
    <n v="3"/>
    <x v="0"/>
  </r>
  <r>
    <s v="AM-10705"/>
    <n v="5664.0219999999999"/>
    <d v="2014-07-22T00:00:00"/>
    <n v="22"/>
    <n v="163"/>
    <n v="3.0000000000000004"/>
    <n v="9"/>
    <n v="8"/>
    <n v="20"/>
    <n v="7"/>
    <x v="1"/>
  </r>
  <r>
    <s v="AO-10810"/>
    <n v="161.28"/>
    <d v="2013-08-17T00:00:00"/>
    <n v="1"/>
    <n v="502"/>
    <n v="0.99999999999999978"/>
    <n v="0"/>
    <n v="0"/>
    <n v="0.99999999999999978"/>
    <n v="0"/>
    <x v="2"/>
  </r>
  <r>
    <s v="AP-10720"/>
    <n v="1638.5540000000001"/>
    <d v="2014-11-20T00:00:00"/>
    <n v="19"/>
    <n v="42"/>
    <n v="7"/>
    <n v="8"/>
    <n v="3"/>
    <n v="18"/>
    <n v="6"/>
    <x v="1"/>
  </r>
  <r>
    <s v="AP-10915"/>
    <n v="3323.556"/>
    <d v="2014-09-24T00:00:00"/>
    <n v="31"/>
    <n v="99"/>
    <n v="5"/>
    <n v="9"/>
    <n v="7"/>
    <n v="21"/>
    <n v="7"/>
    <x v="1"/>
  </r>
  <r>
    <s v="AR-10345"/>
    <n v="1055.694"/>
    <d v="2014-09-11T00:00:00"/>
    <n v="5"/>
    <n v="112"/>
    <n v="4"/>
    <n v="0"/>
    <n v="2"/>
    <n v="6"/>
    <n v="1"/>
    <x v="2"/>
  </r>
  <r>
    <s v="AR-10405"/>
    <n v="2236.1279999999997"/>
    <d v="2014-08-28T00:00:00"/>
    <n v="7"/>
    <n v="126"/>
    <n v="4"/>
    <n v="1"/>
    <n v="4"/>
    <n v="9"/>
    <n v="2"/>
    <x v="0"/>
  </r>
  <r>
    <s v="AR-10510"/>
    <n v="264.86400000000003"/>
    <d v="2014-12-17T00:00:00"/>
    <n v="7"/>
    <n v="15"/>
    <n v="9"/>
    <n v="1"/>
    <n v="0"/>
    <n v="10"/>
    <n v="2"/>
    <x v="0"/>
  </r>
  <r>
    <s v="AR-10540"/>
    <n v="6608.4480000000003"/>
    <d v="2014-12-25T00:00:00"/>
    <n v="9"/>
    <n v="7"/>
    <n v="10"/>
    <n v="2"/>
    <n v="9"/>
    <n v="21"/>
    <n v="7"/>
    <x v="1"/>
  </r>
  <r>
    <s v="AR-10570"/>
    <n v="88.15"/>
    <d v="2013-07-15T00:00:00"/>
    <n v="2"/>
    <n v="535"/>
    <n v="0.99999999999999978"/>
    <n v="0"/>
    <n v="0"/>
    <n v="0.99999999999999978"/>
    <n v="0"/>
    <x v="2"/>
  </r>
  <r>
    <s v="AR-10825"/>
    <n v="4523.3360000000002"/>
    <d v="2014-11-03T00:00:00"/>
    <n v="13"/>
    <n v="59"/>
    <n v="6"/>
    <n v="5"/>
    <n v="8"/>
    <n v="19"/>
    <n v="6"/>
    <x v="1"/>
  </r>
  <r>
    <s v="AS-10045"/>
    <n v="3050.6920000000005"/>
    <d v="2014-10-04T00:00:00"/>
    <n v="10"/>
    <n v="89"/>
    <n v="5"/>
    <n v="3"/>
    <n v="6"/>
    <n v="14"/>
    <n v="4"/>
    <x v="0"/>
  </r>
  <r>
    <s v="AS-10090"/>
    <n v="3255.3100000000004"/>
    <d v="2014-12-03T00:00:00"/>
    <n v="25"/>
    <n v="29"/>
    <n v="8"/>
    <n v="9"/>
    <n v="6"/>
    <n v="23"/>
    <n v="8"/>
    <x v="3"/>
  </r>
  <r>
    <s v="AS-10135"/>
    <n v="58.82"/>
    <d v="2014-11-20T00:00:00"/>
    <n v="3"/>
    <n v="42"/>
    <n v="7"/>
    <n v="0"/>
    <n v="0"/>
    <n v="7"/>
    <n v="1"/>
    <x v="2"/>
  </r>
  <r>
    <s v="AS-10225"/>
    <n v="4260.7840000000006"/>
    <d v="2014-12-09T00:00:00"/>
    <n v="13"/>
    <n v="23"/>
    <n v="9"/>
    <n v="5"/>
    <n v="7"/>
    <n v="21"/>
    <n v="7"/>
    <x v="1"/>
  </r>
  <r>
    <s v="AS-10240"/>
    <n v="584.60800000000017"/>
    <d v="2014-06-22T00:00:00"/>
    <n v="13"/>
    <n v="193"/>
    <n v="3.0000000000000004"/>
    <n v="5"/>
    <n v="1"/>
    <n v="9"/>
    <n v="2"/>
    <x v="0"/>
  </r>
  <r>
    <s v="AS-10285"/>
    <n v="3214.2359999999999"/>
    <d v="2014-12-12T00:00:00"/>
    <n v="8"/>
    <n v="20"/>
    <n v="9"/>
    <n v="2"/>
    <n v="6"/>
    <n v="17"/>
    <n v="5"/>
    <x v="1"/>
  </r>
  <r>
    <s v="AS-10630"/>
    <n v="833.39799999999991"/>
    <d v="2014-09-30T00:00:00"/>
    <n v="12"/>
    <n v="93"/>
    <n v="5"/>
    <n v="4"/>
    <n v="1"/>
    <n v="10"/>
    <n v="2"/>
    <x v="0"/>
  </r>
  <r>
    <s v="AT-10435"/>
    <n v="1171.8139999999999"/>
    <d v="2014-12-10T00:00:00"/>
    <n v="9"/>
    <n v="22"/>
    <n v="9"/>
    <n v="2"/>
    <n v="2"/>
    <n v="13"/>
    <n v="3"/>
    <x v="0"/>
  </r>
  <r>
    <s v="AT-10735"/>
    <n v="3831.8640000000005"/>
    <d v="2014-12-18T00:00:00"/>
    <n v="16"/>
    <n v="14"/>
    <n v="9"/>
    <n v="7"/>
    <n v="7"/>
    <n v="23"/>
    <n v="8"/>
    <x v="3"/>
  </r>
  <r>
    <s v="AW-10840"/>
    <n v="649.37599999999998"/>
    <d v="2014-12-11T00:00:00"/>
    <n v="8"/>
    <n v="21"/>
    <n v="9"/>
    <n v="2"/>
    <n v="1"/>
    <n v="12"/>
    <n v="3"/>
    <x v="0"/>
  </r>
  <r>
    <s v="AW-10930"/>
    <n v="2852.9680000000008"/>
    <d v="2014-11-15T00:00:00"/>
    <n v="16"/>
    <n v="47"/>
    <n v="7"/>
    <n v="7"/>
    <n v="6"/>
    <n v="20"/>
    <n v="7"/>
    <x v="1"/>
  </r>
  <r>
    <s v="AY-10555"/>
    <n v="497.01400000000007"/>
    <d v="2014-12-17T00:00:00"/>
    <n v="10"/>
    <n v="15"/>
    <n v="9"/>
    <n v="3"/>
    <n v="0"/>
    <n v="12"/>
    <n v="3"/>
    <x v="0"/>
  </r>
  <r>
    <s v="AZ-10750"/>
    <n v="1622.018"/>
    <d v="2014-07-24T00:00:00"/>
    <n v="12"/>
    <n v="161"/>
    <n v="3.0000000000000004"/>
    <n v="4"/>
    <n v="3"/>
    <n v="10"/>
    <n v="2"/>
    <x v="0"/>
  </r>
  <r>
    <s v="BB-10990"/>
    <n v="744.34"/>
    <d v="2014-09-17T00:00:00"/>
    <n v="8"/>
    <n v="106"/>
    <n v="4"/>
    <n v="2"/>
    <n v="1"/>
    <n v="7"/>
    <n v="1"/>
    <x v="2"/>
  </r>
  <r>
    <s v="BB-11545"/>
    <n v="6765.7279999999992"/>
    <d v="2014-12-03T00:00:00"/>
    <n v="20"/>
    <n v="29"/>
    <n v="8"/>
    <n v="8"/>
    <n v="9"/>
    <n v="25"/>
    <n v="9"/>
    <x v="3"/>
  </r>
  <r>
    <s v="BC-11125"/>
    <n v="2933.6759999999995"/>
    <d v="2014-06-12T00:00:00"/>
    <n v="18"/>
    <n v="203"/>
    <n v="3.0000000000000004"/>
    <n v="7"/>
    <n v="6"/>
    <n v="16"/>
    <n v="5"/>
    <x v="1"/>
  </r>
  <r>
    <s v="BD-11320"/>
    <n v="5718.5210000000006"/>
    <d v="2014-11-28T00:00:00"/>
    <n v="19"/>
    <n v="34"/>
    <n v="8"/>
    <n v="8"/>
    <n v="8"/>
    <n v="24"/>
    <n v="9"/>
    <x v="3"/>
  </r>
  <r>
    <s v="BD-11500"/>
    <n v="4411.2430000000004"/>
    <d v="2014-11-26T00:00:00"/>
    <n v="10"/>
    <n v="36"/>
    <n v="8"/>
    <n v="3"/>
    <n v="8"/>
    <n v="19"/>
    <n v="6"/>
    <x v="1"/>
  </r>
  <r>
    <s v="BD-11560"/>
    <n v="320.53999999999996"/>
    <d v="2014-03-28T00:00:00"/>
    <n v="4"/>
    <n v="279"/>
    <n v="1.9999999999999996"/>
    <n v="0"/>
    <n v="0"/>
    <n v="1.9999999999999996"/>
    <n v="0"/>
    <x v="2"/>
  </r>
  <r>
    <s v="BD-11605"/>
    <n v="3288.471"/>
    <d v="2014-09-25T00:00:00"/>
    <n v="20"/>
    <n v="98"/>
    <n v="5"/>
    <n v="8"/>
    <n v="7"/>
    <n v="20"/>
    <n v="7"/>
    <x v="1"/>
  </r>
  <r>
    <s v="BD-11620"/>
    <n v="1538.1100000000001"/>
    <d v="2014-10-23T00:00:00"/>
    <n v="8"/>
    <n v="70"/>
    <n v="6"/>
    <n v="2"/>
    <n v="3"/>
    <n v="11"/>
    <n v="3"/>
    <x v="0"/>
  </r>
  <r>
    <s v="BD-11635"/>
    <n v="582.64599999999996"/>
    <d v="2014-12-22T00:00:00"/>
    <n v="5"/>
    <n v="10"/>
    <n v="10"/>
    <n v="0"/>
    <n v="0"/>
    <n v="10"/>
    <n v="2"/>
    <x v="0"/>
  </r>
  <r>
    <s v="BD-11725"/>
    <n v="1526.5"/>
    <d v="2014-09-29T00:00:00"/>
    <n v="10"/>
    <n v="94"/>
    <n v="5"/>
    <n v="3"/>
    <n v="3"/>
    <n v="11"/>
    <n v="3"/>
    <x v="0"/>
  </r>
  <r>
    <s v="BD-11770"/>
    <n v="658.46600000000012"/>
    <d v="2014-02-07T00:00:00"/>
    <n v="10"/>
    <n v="328"/>
    <n v="1.9999999999999996"/>
    <n v="3"/>
    <n v="1"/>
    <n v="6"/>
    <n v="1"/>
    <x v="2"/>
  </r>
  <r>
    <s v="BE-11335"/>
    <n v="4204.6759999999995"/>
    <d v="2014-09-03T00:00:00"/>
    <n v="9"/>
    <n v="120"/>
    <n v="4"/>
    <n v="2"/>
    <n v="7"/>
    <n v="13"/>
    <n v="3"/>
    <x v="0"/>
  </r>
  <r>
    <s v="BE-11410"/>
    <n v="2261.4380000000001"/>
    <d v="2014-09-24T00:00:00"/>
    <n v="5"/>
    <n v="99"/>
    <n v="5"/>
    <n v="0"/>
    <n v="5"/>
    <n v="10"/>
    <n v="2"/>
    <x v="0"/>
  </r>
  <r>
    <s v="BE-11455"/>
    <n v="1727.6520000000003"/>
    <d v="2014-04-21T00:00:00"/>
    <n v="13"/>
    <n v="255"/>
    <n v="1.9999999999999996"/>
    <n v="5"/>
    <n v="3"/>
    <n v="10"/>
    <n v="2"/>
    <x v="0"/>
  </r>
  <r>
    <s v="BF-10975"/>
    <n v="599.798"/>
    <d v="2014-10-01T00:00:00"/>
    <n v="13"/>
    <n v="92"/>
    <n v="5"/>
    <n v="5"/>
    <n v="1"/>
    <n v="11"/>
    <n v="3"/>
    <x v="0"/>
  </r>
  <r>
    <s v="BF-11005"/>
    <n v="1333.88"/>
    <d v="2014-11-22T00:00:00"/>
    <n v="10"/>
    <n v="40"/>
    <n v="7"/>
    <n v="3"/>
    <n v="3"/>
    <n v="13"/>
    <n v="3"/>
    <x v="0"/>
  </r>
  <r>
    <s v="BF-11020"/>
    <n v="2888.5059999999999"/>
    <d v="2014-10-18T00:00:00"/>
    <n v="21"/>
    <n v="75"/>
    <n v="6"/>
    <n v="8"/>
    <n v="6"/>
    <n v="20"/>
    <n v="7"/>
    <x v="1"/>
  </r>
  <r>
    <s v="BF-11080"/>
    <n v="272.95"/>
    <d v="2014-12-06T00:00:00"/>
    <n v="6"/>
    <n v="26"/>
    <n v="9"/>
    <n v="1"/>
    <n v="0"/>
    <n v="10"/>
    <n v="2"/>
    <x v="0"/>
  </r>
  <r>
    <s v="BF-11170"/>
    <n v="5907.9719999999998"/>
    <d v="2014-12-15T00:00:00"/>
    <n v="27"/>
    <n v="17"/>
    <n v="9"/>
    <n v="9"/>
    <n v="8"/>
    <n v="26"/>
    <n v="9"/>
    <x v="3"/>
  </r>
  <r>
    <s v="BF-11215"/>
    <n v="1585.1619999999998"/>
    <d v="2014-10-27T00:00:00"/>
    <n v="8"/>
    <n v="66"/>
    <n v="6"/>
    <n v="2"/>
    <n v="3"/>
    <n v="11"/>
    <n v="3"/>
    <x v="0"/>
  </r>
  <r>
    <s v="BF-11275"/>
    <n v="791.9899999999999"/>
    <d v="2014-11-04T00:00:00"/>
    <n v="4"/>
    <n v="58"/>
    <n v="6"/>
    <n v="0"/>
    <n v="1"/>
    <n v="7"/>
    <n v="1"/>
    <x v="2"/>
  </r>
  <r>
    <s v="BG-11035"/>
    <n v="2798.9479999999999"/>
    <d v="2014-12-03T00:00:00"/>
    <n v="12"/>
    <n v="29"/>
    <n v="8"/>
    <n v="4"/>
    <n v="6"/>
    <n v="18"/>
    <n v="6"/>
    <x v="1"/>
  </r>
  <r>
    <s v="BG-11695"/>
    <n v="1874.1719999999998"/>
    <d v="2014-11-25T00:00:00"/>
    <n v="8"/>
    <n v="37"/>
    <n v="8"/>
    <n v="2"/>
    <n v="4"/>
    <n v="14"/>
    <n v="4"/>
    <x v="0"/>
  </r>
  <r>
    <s v="BG-11740"/>
    <n v="1006.3560000000001"/>
    <d v="2014-11-04T00:00:00"/>
    <n v="7"/>
    <n v="58"/>
    <n v="6"/>
    <n v="1"/>
    <n v="2"/>
    <n v="9"/>
    <n v="2"/>
    <x v="0"/>
  </r>
  <r>
    <s v="BH-11710"/>
    <n v="6255.3510000000006"/>
    <d v="2014-12-08T00:00:00"/>
    <n v="24"/>
    <n v="24"/>
    <n v="9"/>
    <n v="9"/>
    <n v="9"/>
    <n v="27"/>
    <n v="9"/>
    <x v="3"/>
  </r>
  <r>
    <s v="BK-11260"/>
    <n v="659.13800000000003"/>
    <d v="2014-10-15T00:00:00"/>
    <n v="16"/>
    <n v="78"/>
    <n v="5"/>
    <n v="7"/>
    <n v="1"/>
    <n v="13"/>
    <n v="3"/>
    <x v="0"/>
  </r>
  <r>
    <s v="BM-11140"/>
    <n v="11789.630000000001"/>
    <d v="2014-02-27T00:00:00"/>
    <n v="16"/>
    <n v="308"/>
    <n v="1.9999999999999996"/>
    <n v="7"/>
    <n v="9"/>
    <n v="18"/>
    <n v="6"/>
    <x v="1"/>
  </r>
  <r>
    <s v="BM-11575"/>
    <n v="808.16199999999992"/>
    <d v="2014-09-22T00:00:00"/>
    <n v="10"/>
    <n v="101"/>
    <n v="5"/>
    <n v="3"/>
    <n v="1"/>
    <n v="9"/>
    <n v="2"/>
    <x v="0"/>
  </r>
  <r>
    <s v="BM-11650"/>
    <n v="7294.1850000000004"/>
    <d v="2014-11-28T00:00:00"/>
    <n v="29"/>
    <n v="34"/>
    <n v="8"/>
    <n v="9"/>
    <n v="9"/>
    <n v="26"/>
    <n v="9"/>
    <x v="3"/>
  </r>
  <r>
    <s v="BM-11785"/>
    <n v="1338.8419999999999"/>
    <d v="2014-05-27T00:00:00"/>
    <n v="14"/>
    <n v="219"/>
    <n v="3.0000000000000004"/>
    <n v="6"/>
    <n v="3"/>
    <n v="12"/>
    <n v="3"/>
    <x v="0"/>
  </r>
  <r>
    <s v="BN-11470"/>
    <n v="265.29599999999999"/>
    <d v="2014-12-07T00:00:00"/>
    <n v="6"/>
    <n v="25"/>
    <n v="9"/>
    <n v="1"/>
    <n v="0"/>
    <n v="10"/>
    <n v="2"/>
    <x v="0"/>
  </r>
  <r>
    <s v="BN-11515"/>
    <n v="1459.3440000000001"/>
    <d v="2014-12-22T00:00:00"/>
    <n v="17"/>
    <n v="10"/>
    <n v="10"/>
    <n v="7"/>
    <n v="3"/>
    <n v="20"/>
    <n v="7"/>
    <x v="1"/>
  </r>
  <r>
    <s v="BO-11350"/>
    <n v="2682.7280000000001"/>
    <d v="2014-08-16T00:00:00"/>
    <n v="12"/>
    <n v="138"/>
    <n v="4"/>
    <n v="4"/>
    <n v="5"/>
    <n v="13"/>
    <n v="3"/>
    <x v="0"/>
  </r>
  <r>
    <s v="BO-11425"/>
    <n v="130.83000000000001"/>
    <d v="2014-10-17T00:00:00"/>
    <n v="2"/>
    <n v="76"/>
    <n v="6"/>
    <n v="0"/>
    <n v="0"/>
    <n v="6"/>
    <n v="1"/>
    <x v="2"/>
  </r>
  <r>
    <s v="BP-11050"/>
    <n v="983.41999999999985"/>
    <d v="2014-10-09T00:00:00"/>
    <n v="7"/>
    <n v="84"/>
    <n v="5"/>
    <n v="1"/>
    <n v="2"/>
    <n v="8"/>
    <n v="1"/>
    <x v="2"/>
  </r>
  <r>
    <s v="BP-11095"/>
    <n v="2442.0439999999999"/>
    <d v="2014-12-14T00:00:00"/>
    <n v="20"/>
    <n v="18"/>
    <n v="9"/>
    <n v="8"/>
    <n v="5"/>
    <n v="22"/>
    <n v="8"/>
    <x v="3"/>
  </r>
  <r>
    <s v="BP-11155"/>
    <n v="1697.8610000000001"/>
    <d v="2014-10-03T00:00:00"/>
    <n v="11"/>
    <n v="90"/>
    <n v="5"/>
    <n v="4"/>
    <n v="3"/>
    <n v="12"/>
    <n v="3"/>
    <x v="0"/>
  </r>
  <r>
    <s v="BP-11185"/>
    <n v="3675.8610000000003"/>
    <d v="2014-12-30T00:00:00"/>
    <n v="18"/>
    <n v="2"/>
    <n v="10"/>
    <n v="7"/>
    <n v="7"/>
    <n v="24"/>
    <n v="9"/>
    <x v="3"/>
  </r>
  <r>
    <s v="BP-11230"/>
    <n v="1181.4900000000002"/>
    <d v="2014-11-22T00:00:00"/>
    <n v="6"/>
    <n v="40"/>
    <n v="7"/>
    <n v="1"/>
    <n v="2"/>
    <n v="10"/>
    <n v="2"/>
    <x v="0"/>
  </r>
  <r>
    <s v="BP-11290"/>
    <n v="2475.1570000000006"/>
    <d v="2014-12-19T00:00:00"/>
    <n v="16"/>
    <n v="13"/>
    <n v="10"/>
    <n v="7"/>
    <n v="5"/>
    <n v="22"/>
    <n v="8"/>
    <x v="3"/>
  </r>
  <r>
    <s v="BS-11365"/>
    <n v="10501.652999999998"/>
    <d v="2013-06-21T00:00:00"/>
    <n v="9"/>
    <n v="559"/>
    <n v="0.99999999999999978"/>
    <n v="2"/>
    <n v="9"/>
    <n v="12"/>
    <n v="3"/>
    <x v="0"/>
  </r>
  <r>
    <s v="BS-11380"/>
    <n v="3887.8339999999998"/>
    <d v="2014-12-03T00:00:00"/>
    <n v="13"/>
    <n v="29"/>
    <n v="8"/>
    <n v="5"/>
    <n v="7"/>
    <n v="20"/>
    <n v="7"/>
    <x v="1"/>
  </r>
  <r>
    <s v="BS-11590"/>
    <n v="2454.9280000000008"/>
    <d v="2014-11-26T00:00:00"/>
    <n v="10"/>
    <n v="36"/>
    <n v="8"/>
    <n v="3"/>
    <n v="5"/>
    <n v="16"/>
    <n v="5"/>
    <x v="1"/>
  </r>
  <r>
    <s v="BS-11665"/>
    <n v="3288.1100000000006"/>
    <d v="2013-05-28T00:00:00"/>
    <n v="11"/>
    <n v="583"/>
    <n v="0.99999999999999978"/>
    <n v="4"/>
    <n v="7"/>
    <n v="12"/>
    <n v="3"/>
    <x v="0"/>
  </r>
  <r>
    <s v="BS-11755"/>
    <n v="2562.3820000000005"/>
    <d v="2014-12-30T00:00:00"/>
    <n v="14"/>
    <n v="2"/>
    <n v="10"/>
    <n v="6"/>
    <n v="5"/>
    <n v="21"/>
    <n v="7"/>
    <x v="1"/>
  </r>
  <r>
    <s v="BS-11800"/>
    <n v="949.43000000000006"/>
    <d v="2014-04-10T00:00:00"/>
    <n v="8"/>
    <n v="266"/>
    <n v="1.9999999999999996"/>
    <n v="2"/>
    <n v="1"/>
    <n v="5"/>
    <n v="0"/>
    <x v="2"/>
  </r>
  <r>
    <s v="BT-11305"/>
    <n v="2567.6559999999999"/>
    <d v="2014-01-29T00:00:00"/>
    <n v="9"/>
    <n v="337"/>
    <n v="1.9999999999999996"/>
    <n v="2"/>
    <n v="5"/>
    <n v="9"/>
    <n v="2"/>
    <x v="0"/>
  </r>
  <r>
    <s v="BT-11395"/>
    <n v="2186.6130000000003"/>
    <d v="2014-03-04T00:00:00"/>
    <n v="10"/>
    <n v="303"/>
    <n v="1.9999999999999996"/>
    <n v="3"/>
    <n v="4"/>
    <n v="9"/>
    <n v="2"/>
    <x v="0"/>
  </r>
  <r>
    <s v="BT-11440"/>
    <n v="603.87599999999998"/>
    <d v="2013-06-19T00:00:00"/>
    <n v="7"/>
    <n v="561"/>
    <n v="0.99999999999999978"/>
    <n v="1"/>
    <n v="1"/>
    <n v="3"/>
    <n v="0"/>
    <x v="2"/>
  </r>
  <r>
    <s v="BT-11485"/>
    <n v="415.19599999999997"/>
    <d v="2013-03-12T00:00:00"/>
    <n v="3"/>
    <n v="660"/>
    <n v="0.99999999999999978"/>
    <n v="0"/>
    <n v="0"/>
    <n v="0.99999999999999978"/>
    <n v="0"/>
    <x v="2"/>
  </r>
  <r>
    <s v="BT-11530"/>
    <n v="2684.4920000000002"/>
    <d v="2014-10-01T00:00:00"/>
    <n v="10"/>
    <n v="92"/>
    <n v="5"/>
    <n v="3"/>
    <n v="5"/>
    <n v="13"/>
    <n v="3"/>
    <x v="0"/>
  </r>
  <r>
    <s v="BT-11680"/>
    <n v="3196.7520000000004"/>
    <d v="2014-12-11T00:00:00"/>
    <n v="20"/>
    <n v="21"/>
    <n v="9"/>
    <n v="8"/>
    <n v="6"/>
    <n v="23"/>
    <n v="8"/>
    <x v="3"/>
  </r>
  <r>
    <s v="BV-11245"/>
    <n v="1523.2730000000001"/>
    <d v="2014-01-31T00:00:00"/>
    <n v="14"/>
    <n v="335"/>
    <n v="1.9999999999999996"/>
    <n v="6"/>
    <n v="3"/>
    <n v="11"/>
    <n v="3"/>
    <x v="0"/>
  </r>
  <r>
    <s v="BW-11065"/>
    <n v="385.51600000000002"/>
    <d v="2014-06-02T00:00:00"/>
    <n v="3"/>
    <n v="213"/>
    <n v="3.0000000000000004"/>
    <n v="0"/>
    <n v="0"/>
    <n v="3.0000000000000004"/>
    <n v="0"/>
    <x v="2"/>
  </r>
  <r>
    <s v="BW-11110"/>
    <n v="4750.3580000000002"/>
    <d v="2014-09-01T00:00:00"/>
    <n v="17"/>
    <n v="122"/>
    <n v="4"/>
    <n v="7"/>
    <n v="8"/>
    <n v="19"/>
    <n v="6"/>
    <x v="1"/>
  </r>
  <r>
    <s v="BW-11200"/>
    <n v="1738.4060000000002"/>
    <d v="2014-06-11T00:00:00"/>
    <n v="10"/>
    <n v="204"/>
    <n v="3.0000000000000004"/>
    <n v="3"/>
    <n v="3"/>
    <n v="9"/>
    <n v="2"/>
    <x v="0"/>
  </r>
  <r>
    <s v="CA-11965"/>
    <n v="3789.7228"/>
    <d v="2014-09-26T00:00:00"/>
    <n v="10"/>
    <n v="97"/>
    <n v="5"/>
    <n v="3"/>
    <n v="7"/>
    <n v="15"/>
    <n v="4"/>
    <x v="0"/>
  </r>
  <r>
    <s v="CA-12055"/>
    <n v="1679.7239999999999"/>
    <d v="2013-11-25T00:00:00"/>
    <n v="10"/>
    <n v="402"/>
    <n v="1.9999999999999996"/>
    <n v="3"/>
    <n v="3"/>
    <n v="8"/>
    <n v="1"/>
    <x v="2"/>
  </r>
  <r>
    <s v="CA-12265"/>
    <n v="2648.2871999999998"/>
    <d v="2014-11-05T00:00:00"/>
    <n v="17"/>
    <n v="57"/>
    <n v="6"/>
    <n v="7"/>
    <n v="5"/>
    <n v="18"/>
    <n v="6"/>
    <x v="1"/>
  </r>
  <r>
    <s v="CA-12310"/>
    <n v="1421.9539999999997"/>
    <d v="2014-12-18T00:00:00"/>
    <n v="11"/>
    <n v="14"/>
    <n v="9"/>
    <n v="4"/>
    <n v="3"/>
    <n v="16"/>
    <n v="5"/>
    <x v="1"/>
  </r>
  <r>
    <s v="CA-12775"/>
    <n v="3041.5659999999998"/>
    <d v="2014-09-02T00:00:00"/>
    <n v="17"/>
    <n v="121"/>
    <n v="4"/>
    <n v="7"/>
    <n v="6"/>
    <n v="17"/>
    <n v="5"/>
    <x v="1"/>
  </r>
  <r>
    <s v="CB-12025"/>
    <n v="6076.1389999999992"/>
    <d v="2014-11-14T00:00:00"/>
    <n v="26"/>
    <n v="48"/>
    <n v="7"/>
    <n v="9"/>
    <n v="9"/>
    <n v="25"/>
    <n v="9"/>
    <x v="3"/>
  </r>
  <r>
    <s v="CB-12415"/>
    <n v="1949.1999999999998"/>
    <d v="2014-12-05T00:00:00"/>
    <n v="12"/>
    <n v="27"/>
    <n v="9"/>
    <n v="4"/>
    <n v="4"/>
    <n v="17"/>
    <n v="5"/>
    <x v="1"/>
  </r>
  <r>
    <s v="CB-12535"/>
    <n v="4246.4555"/>
    <d v="2014-06-17T00:00:00"/>
    <n v="19"/>
    <n v="198"/>
    <n v="3.0000000000000004"/>
    <n v="8"/>
    <n v="7"/>
    <n v="18"/>
    <n v="6"/>
    <x v="1"/>
  </r>
  <r>
    <s v="CC-12100"/>
    <n v="1770.9449999999999"/>
    <d v="2013-09-30T00:00:00"/>
    <n v="13"/>
    <n v="458"/>
    <n v="0.99999999999999978"/>
    <n v="5"/>
    <n v="4"/>
    <n v="10"/>
    <n v="2"/>
    <x v="0"/>
  </r>
  <r>
    <s v="CC-12145"/>
    <n v="2471.6500000000005"/>
    <d v="2014-09-16T00:00:00"/>
    <n v="11"/>
    <n v="107"/>
    <n v="4"/>
    <n v="4"/>
    <n v="5"/>
    <n v="13"/>
    <n v="3"/>
    <x v="0"/>
  </r>
  <r>
    <s v="CC-12220"/>
    <n v="3913.4179999999997"/>
    <d v="2014-12-11T00:00:00"/>
    <n v="22"/>
    <n v="21"/>
    <n v="9"/>
    <n v="9"/>
    <n v="7"/>
    <n v="25"/>
    <n v="9"/>
    <x v="3"/>
  </r>
  <r>
    <s v="CC-12370"/>
    <n v="12129.071999999998"/>
    <d v="2014-11-18T00:00:00"/>
    <n v="11"/>
    <n v="44"/>
    <n v="7"/>
    <n v="4"/>
    <n v="9"/>
    <n v="20"/>
    <n v="7"/>
    <x v="1"/>
  </r>
  <r>
    <s v="CC-12430"/>
    <n v="2870.05"/>
    <d v="2014-12-31T00:00:00"/>
    <n v="19"/>
    <n v="1"/>
    <n v="10"/>
    <n v="8"/>
    <n v="6"/>
    <n v="24"/>
    <n v="9"/>
    <x v="3"/>
  </r>
  <r>
    <s v="CC-12475"/>
    <n v="1659.4380000000001"/>
    <d v="2014-11-22T00:00:00"/>
    <n v="13"/>
    <n v="40"/>
    <n v="7"/>
    <n v="5"/>
    <n v="3"/>
    <n v="15"/>
    <n v="4"/>
    <x v="0"/>
  </r>
  <r>
    <s v="CC-12550"/>
    <n v="113.83199999999999"/>
    <d v="2014-12-04T00:00:00"/>
    <n v="4"/>
    <n v="28"/>
    <n v="8"/>
    <n v="0"/>
    <n v="0"/>
    <n v="8"/>
    <n v="1"/>
    <x v="2"/>
  </r>
  <r>
    <s v="CC-12610"/>
    <n v="2540.6309999999999"/>
    <d v="2014-11-27T00:00:00"/>
    <n v="12"/>
    <n v="35"/>
    <n v="8"/>
    <n v="4"/>
    <n v="5"/>
    <n v="17"/>
    <n v="5"/>
    <x v="1"/>
  </r>
  <r>
    <s v="CC-12670"/>
    <n v="2269.7015000000006"/>
    <d v="2014-12-02T00:00:00"/>
    <n v="14"/>
    <n v="30"/>
    <n v="8"/>
    <n v="6"/>
    <n v="5"/>
    <n v="19"/>
    <n v="6"/>
    <x v="1"/>
  </r>
  <r>
    <s v="CC-12685"/>
    <n v="2854.1150000000007"/>
    <d v="2012-10-23T00:00:00"/>
    <n v="12"/>
    <n v="800"/>
    <n v="0.99999999999999978"/>
    <n v="4"/>
    <n v="6"/>
    <n v="11"/>
    <n v="3"/>
    <x v="0"/>
  </r>
  <r>
    <s v="CD-11920"/>
    <n v="2033.9680000000001"/>
    <d v="2014-11-21T00:00:00"/>
    <n v="9"/>
    <n v="41"/>
    <n v="7"/>
    <n v="2"/>
    <n v="4"/>
    <n v="13"/>
    <n v="3"/>
    <x v="0"/>
  </r>
  <r>
    <s v="CD-11980"/>
    <n v="639.76599999999996"/>
    <d v="2014-11-07T00:00:00"/>
    <n v="6"/>
    <n v="55"/>
    <n v="6"/>
    <n v="1"/>
    <n v="1"/>
    <n v="8"/>
    <n v="1"/>
    <x v="2"/>
  </r>
  <r>
    <s v="CD-12280"/>
    <n v="1205.5840000000003"/>
    <d v="2014-11-19T00:00:00"/>
    <n v="13"/>
    <n v="43"/>
    <n v="7"/>
    <n v="5"/>
    <n v="2"/>
    <n v="14"/>
    <n v="4"/>
    <x v="0"/>
  </r>
  <r>
    <s v="CD-12790"/>
    <n v="1860.732"/>
    <d v="2013-11-27T00:00:00"/>
    <n v="15"/>
    <n v="400"/>
    <n v="1.9999999999999996"/>
    <n v="6"/>
    <n v="4"/>
    <n v="12"/>
    <n v="3"/>
    <x v="0"/>
  </r>
  <r>
    <s v="CG-12040"/>
    <n v="904.46799999999996"/>
    <d v="2014-11-12T00:00:00"/>
    <n v="9"/>
    <n v="50"/>
    <n v="7"/>
    <n v="2"/>
    <n v="1"/>
    <n v="10"/>
    <n v="2"/>
    <x v="0"/>
  </r>
  <r>
    <s v="CG-12520"/>
    <n v="1148.78"/>
    <d v="2014-01-27T00:00:00"/>
    <n v="5"/>
    <n v="339"/>
    <n v="1.9999999999999996"/>
    <n v="0"/>
    <n v="2"/>
    <n v="3.9999999999999996"/>
    <n v="0"/>
    <x v="2"/>
  </r>
  <r>
    <s v="CH-12070"/>
    <n v="1537.2360000000003"/>
    <d v="2013-02-08T00:00:00"/>
    <n v="4"/>
    <n v="692"/>
    <n v="0.99999999999999978"/>
    <n v="0"/>
    <n v="3"/>
    <n v="4"/>
    <n v="0"/>
    <x v="2"/>
  </r>
  <r>
    <s v="CJ-11875"/>
    <n v="16.520000000000003"/>
    <d v="2013-12-31T00:00:00"/>
    <n v="1"/>
    <n v="366"/>
    <n v="1.9999999999999996"/>
    <n v="0"/>
    <n v="0"/>
    <n v="1.9999999999999996"/>
    <n v="0"/>
    <x v="2"/>
  </r>
  <r>
    <s v="CJ-12010"/>
    <n v="11164.974"/>
    <d v="2014-06-25T00:00:00"/>
    <n v="20"/>
    <n v="190"/>
    <n v="3.0000000000000004"/>
    <n v="8"/>
    <n v="9"/>
    <n v="20"/>
    <n v="7"/>
    <x v="1"/>
  </r>
  <r>
    <s v="CK-12205"/>
    <n v="3154.855"/>
    <d v="2014-11-22T00:00:00"/>
    <n v="32"/>
    <n v="40"/>
    <n v="7"/>
    <n v="9"/>
    <n v="6"/>
    <n v="22"/>
    <n v="8"/>
    <x v="3"/>
  </r>
  <r>
    <s v="CK-12325"/>
    <n v="2945.3209999999999"/>
    <d v="2014-09-02T00:00:00"/>
    <n v="12"/>
    <n v="121"/>
    <n v="4"/>
    <n v="4"/>
    <n v="6"/>
    <n v="14"/>
    <n v="4"/>
    <x v="0"/>
  </r>
  <r>
    <s v="CK-12595"/>
    <n v="2372.75"/>
    <d v="2014-11-18T00:00:00"/>
    <n v="25"/>
    <n v="44"/>
    <n v="7"/>
    <n v="9"/>
    <n v="5"/>
    <n v="21"/>
    <n v="7"/>
    <x v="1"/>
  </r>
  <r>
    <s v="CK-12760"/>
    <n v="1582.1090000000004"/>
    <d v="2014-10-10T00:00:00"/>
    <n v="14"/>
    <n v="83"/>
    <n v="5"/>
    <n v="6"/>
    <n v="3"/>
    <n v="14"/>
    <n v="4"/>
    <x v="0"/>
  </r>
  <r>
    <s v="CL-11890"/>
    <n v="1262.0139999999999"/>
    <d v="2014-09-16T00:00:00"/>
    <n v="7"/>
    <n v="107"/>
    <n v="4"/>
    <n v="1"/>
    <n v="2"/>
    <n v="7"/>
    <n v="1"/>
    <x v="2"/>
  </r>
  <r>
    <s v="CL-12565"/>
    <n v="10880.545999999998"/>
    <d v="2014-03-22T00:00:00"/>
    <n v="28"/>
    <n v="285"/>
    <n v="1.9999999999999996"/>
    <n v="9"/>
    <n v="9"/>
    <n v="20"/>
    <n v="7"/>
    <x v="1"/>
  </r>
  <r>
    <s v="CL-12700"/>
    <n v="2353.5859999999998"/>
    <d v="2014-09-17T00:00:00"/>
    <n v="8"/>
    <n v="106"/>
    <n v="4"/>
    <n v="2"/>
    <n v="5"/>
    <n v="11"/>
    <n v="3"/>
    <x v="0"/>
  </r>
  <r>
    <s v="CM-11815"/>
    <n v="1673.8880000000001"/>
    <d v="2014-08-22T00:00:00"/>
    <n v="10"/>
    <n v="132"/>
    <n v="4"/>
    <n v="3"/>
    <n v="3"/>
    <n v="10"/>
    <n v="2"/>
    <x v="0"/>
  </r>
  <r>
    <s v="CM-11935"/>
    <n v="565.39199999999994"/>
    <d v="2013-01-22T00:00:00"/>
    <n v="4"/>
    <n v="709"/>
    <n v="0.99999999999999978"/>
    <n v="0"/>
    <n v="0"/>
    <n v="0.99999999999999978"/>
    <n v="0"/>
    <x v="2"/>
  </r>
  <r>
    <s v="CM-12115"/>
    <n v="1661.6100000000001"/>
    <d v="2014-12-23T00:00:00"/>
    <n v="7"/>
    <n v="9"/>
    <n v="10"/>
    <n v="1"/>
    <n v="3"/>
    <n v="14"/>
    <n v="4"/>
    <x v="0"/>
  </r>
  <r>
    <s v="CM-12160"/>
    <n v="2533.3139999999999"/>
    <d v="2014-12-05T00:00:00"/>
    <n v="7"/>
    <n v="27"/>
    <n v="9"/>
    <n v="1"/>
    <n v="5"/>
    <n v="15"/>
    <n v="4"/>
    <x v="0"/>
  </r>
  <r>
    <s v="CM-12190"/>
    <n v="1475.144"/>
    <d v="2014-12-23T00:00:00"/>
    <n v="7"/>
    <n v="9"/>
    <n v="10"/>
    <n v="1"/>
    <n v="3"/>
    <n v="14"/>
    <n v="4"/>
    <x v="0"/>
  </r>
  <r>
    <s v="CM-12235"/>
    <n v="2305.7120000000004"/>
    <d v="2013-12-11T00:00:00"/>
    <n v="8"/>
    <n v="386"/>
    <n v="1.9999999999999996"/>
    <n v="2"/>
    <n v="5"/>
    <n v="9"/>
    <n v="2"/>
    <x v="0"/>
  </r>
  <r>
    <s v="CM-12385"/>
    <n v="8954.02"/>
    <d v="2014-11-24T00:00:00"/>
    <n v="10"/>
    <n v="38"/>
    <n v="8"/>
    <n v="3"/>
    <n v="9"/>
    <n v="20"/>
    <n v="7"/>
    <x v="1"/>
  </r>
  <r>
    <s v="CM-12445"/>
    <n v="287.98999999999995"/>
    <d v="2013-10-21T00:00:00"/>
    <n v="9"/>
    <n v="437"/>
    <n v="0.99999999999999978"/>
    <n v="2"/>
    <n v="0"/>
    <n v="3"/>
    <n v="0"/>
    <x v="2"/>
  </r>
  <r>
    <s v="CM-12655"/>
    <n v="6339.5575999999992"/>
    <d v="2014-12-04T00:00:00"/>
    <n v="10"/>
    <n v="28"/>
    <n v="8"/>
    <n v="3"/>
    <n v="9"/>
    <n v="20"/>
    <n v="7"/>
    <x v="1"/>
  </r>
  <r>
    <s v="CM-12715"/>
    <n v="3984.4524000000006"/>
    <d v="2012-03-01T00:00:00"/>
    <n v="13"/>
    <n v="1036"/>
    <n v="0.99999999999999978"/>
    <n v="5"/>
    <n v="7"/>
    <n v="13"/>
    <n v="3"/>
    <x v="0"/>
  </r>
  <r>
    <s v="Co-12640"/>
    <n v="1300.076"/>
    <d v="2013-06-30T00:00:00"/>
    <n v="8"/>
    <n v="550"/>
    <n v="0.99999999999999978"/>
    <n v="2"/>
    <n v="2"/>
    <n v="5"/>
    <n v="0"/>
    <x v="2"/>
  </r>
  <r>
    <s v="CP-12085"/>
    <n v="5402.2539999999981"/>
    <d v="2014-10-10T00:00:00"/>
    <n v="14"/>
    <n v="83"/>
    <n v="5"/>
    <n v="6"/>
    <n v="8"/>
    <n v="19"/>
    <n v="6"/>
    <x v="1"/>
  </r>
  <r>
    <s v="CP-12340"/>
    <n v="5888.2750000000005"/>
    <d v="2014-07-24T00:00:00"/>
    <n v="15"/>
    <n v="161"/>
    <n v="3.0000000000000004"/>
    <n v="6"/>
    <n v="8"/>
    <n v="17"/>
    <n v="5"/>
    <x v="1"/>
  </r>
  <r>
    <s v="CR-12580"/>
    <n v="2148.8519999999999"/>
    <d v="2014-11-04T00:00:00"/>
    <n v="6"/>
    <n v="58"/>
    <n v="6"/>
    <n v="1"/>
    <n v="4"/>
    <n v="11"/>
    <n v="3"/>
    <x v="0"/>
  </r>
  <r>
    <s v="CR-12625"/>
    <n v="475.90000000000009"/>
    <d v="2013-09-17T00:00:00"/>
    <n v="4"/>
    <n v="471"/>
    <n v="0.99999999999999978"/>
    <n v="0"/>
    <n v="0"/>
    <n v="0.99999999999999978"/>
    <n v="0"/>
    <x v="2"/>
  </r>
  <r>
    <s v="CR-12730"/>
    <n v="1600.55"/>
    <d v="2014-10-14T00:00:00"/>
    <n v="6"/>
    <n v="79"/>
    <n v="5"/>
    <n v="1"/>
    <n v="3"/>
    <n v="9"/>
    <n v="2"/>
    <x v="0"/>
  </r>
  <r>
    <s v="CR-12820"/>
    <n v="1397.8724"/>
    <d v="2014-10-07T00:00:00"/>
    <n v="7"/>
    <n v="86"/>
    <n v="5"/>
    <n v="1"/>
    <n v="3"/>
    <n v="9"/>
    <n v="2"/>
    <x v="0"/>
  </r>
  <r>
    <s v="CS-11845"/>
    <n v="1278.954"/>
    <d v="2014-10-01T00:00:00"/>
    <n v="8"/>
    <n v="92"/>
    <n v="5"/>
    <n v="2"/>
    <n v="2"/>
    <n v="9"/>
    <n v="2"/>
    <x v="0"/>
  </r>
  <r>
    <s v="CS-11860"/>
    <n v="537.63200000000006"/>
    <d v="2014-07-22T00:00:00"/>
    <n v="7"/>
    <n v="163"/>
    <n v="3.0000000000000004"/>
    <n v="1"/>
    <n v="0"/>
    <n v="4"/>
    <n v="0"/>
    <x v="2"/>
  </r>
  <r>
    <s v="CS-11950"/>
    <n v="3036.5469999999996"/>
    <d v="2014-12-06T00:00:00"/>
    <n v="22"/>
    <n v="26"/>
    <n v="9"/>
    <n v="9"/>
    <n v="6"/>
    <n v="24"/>
    <n v="9"/>
    <x v="3"/>
  </r>
  <r>
    <s v="CS-12130"/>
    <n v="884.6400000000001"/>
    <d v="2013-08-29T00:00:00"/>
    <n v="7"/>
    <n v="490"/>
    <n v="0.99999999999999978"/>
    <n v="1"/>
    <n v="1"/>
    <n v="3"/>
    <n v="0"/>
    <x v="2"/>
  </r>
  <r>
    <s v="CS-12175"/>
    <n v="844.45800000000008"/>
    <d v="2014-05-13T00:00:00"/>
    <n v="8"/>
    <n v="233"/>
    <n v="1.9999999999999996"/>
    <n v="2"/>
    <n v="1"/>
    <n v="5"/>
    <n v="0"/>
    <x v="2"/>
  </r>
  <r>
    <s v="CS-12250"/>
    <n v="2754.2159999999999"/>
    <d v="2014-12-05T00:00:00"/>
    <n v="28"/>
    <n v="27"/>
    <n v="9"/>
    <n v="9"/>
    <n v="6"/>
    <n v="24"/>
    <n v="9"/>
    <x v="3"/>
  </r>
  <r>
    <s v="CS-12355"/>
    <n v="3202.1620000000003"/>
    <d v="2014-12-25T00:00:00"/>
    <n v="22"/>
    <n v="7"/>
    <n v="10"/>
    <n v="9"/>
    <n v="6"/>
    <n v="25"/>
    <n v="9"/>
    <x v="3"/>
  </r>
  <r>
    <s v="CS-12400"/>
    <n v="3651.8585000000003"/>
    <d v="2014-12-29T00:00:00"/>
    <n v="14"/>
    <n v="3"/>
    <n v="10"/>
    <n v="6"/>
    <n v="7"/>
    <n v="23"/>
    <n v="8"/>
    <x v="3"/>
  </r>
  <r>
    <s v="CS-12460"/>
    <n v="550.64400000000001"/>
    <d v="2014-12-04T00:00:00"/>
    <n v="6"/>
    <n v="28"/>
    <n v="8"/>
    <n v="1"/>
    <n v="0"/>
    <n v="9"/>
    <n v="2"/>
    <x v="0"/>
  </r>
  <r>
    <s v="CS-12490"/>
    <n v="1077.2285000000002"/>
    <d v="2013-11-02T00:00:00"/>
    <n v="9"/>
    <n v="425"/>
    <n v="0.99999999999999978"/>
    <n v="2"/>
    <n v="2"/>
    <n v="5"/>
    <n v="0"/>
    <x v="2"/>
  </r>
  <r>
    <s v="CS-12505"/>
    <n v="5690.0550000000003"/>
    <d v="2014-11-03T00:00:00"/>
    <n v="9"/>
    <n v="59"/>
    <n v="6"/>
    <n v="2"/>
    <n v="8"/>
    <n v="16"/>
    <n v="5"/>
    <x v="1"/>
  </r>
  <r>
    <s v="CT-11995"/>
    <n v="3241.898000000001"/>
    <d v="2014-09-26T00:00:00"/>
    <n v="18"/>
    <n v="97"/>
    <n v="5"/>
    <n v="7"/>
    <n v="6"/>
    <n v="18"/>
    <n v="6"/>
    <x v="1"/>
  </r>
  <r>
    <s v="CV-12295"/>
    <n v="2830.6279999999997"/>
    <d v="2014-04-21T00:00:00"/>
    <n v="13"/>
    <n v="255"/>
    <n v="1.9999999999999996"/>
    <n v="5"/>
    <n v="6"/>
    <n v="13"/>
    <n v="3"/>
    <x v="0"/>
  </r>
  <r>
    <s v="CV-12805"/>
    <n v="2370.3136"/>
    <d v="2014-12-26T00:00:00"/>
    <n v="19"/>
    <n v="6"/>
    <n v="10"/>
    <n v="8"/>
    <n v="5"/>
    <n v="23"/>
    <n v="8"/>
    <x v="3"/>
  </r>
  <r>
    <s v="CW-11905"/>
    <n v="1136.5920000000001"/>
    <d v="2014-12-09T00:00:00"/>
    <n v="11"/>
    <n v="23"/>
    <n v="9"/>
    <n v="4"/>
    <n v="2"/>
    <n v="15"/>
    <n v="4"/>
    <x v="0"/>
  </r>
  <r>
    <s v="CY-12745"/>
    <n v="2900.0260000000003"/>
    <d v="2014-11-01T00:00:00"/>
    <n v="11"/>
    <n v="61"/>
    <n v="6"/>
    <n v="4"/>
    <n v="6"/>
    <n v="16"/>
    <n v="5"/>
    <x v="1"/>
  </r>
  <r>
    <s v="DA-13450"/>
    <n v="156.76"/>
    <d v="2014-01-13T00:00:00"/>
    <n v="8"/>
    <n v="353"/>
    <n v="1.9999999999999996"/>
    <n v="2"/>
    <n v="0"/>
    <n v="3.9999999999999996"/>
    <n v="0"/>
    <x v="2"/>
  </r>
  <r>
    <s v="DB-12910"/>
    <n v="2171.5990000000002"/>
    <d v="2014-12-10T00:00:00"/>
    <n v="12"/>
    <n v="22"/>
    <n v="9"/>
    <n v="4"/>
    <n v="4"/>
    <n v="17"/>
    <n v="5"/>
    <x v="1"/>
  </r>
  <r>
    <s v="DB-12970"/>
    <n v="2839.2272000000003"/>
    <d v="2014-05-04T00:00:00"/>
    <n v="14"/>
    <n v="242"/>
    <n v="1.9999999999999996"/>
    <n v="6"/>
    <n v="6"/>
    <n v="14"/>
    <n v="4"/>
    <x v="0"/>
  </r>
  <r>
    <s v="DB-13060"/>
    <n v="4531.6460000000015"/>
    <d v="2014-12-15T00:00:00"/>
    <n v="13"/>
    <n v="17"/>
    <n v="9"/>
    <n v="5"/>
    <n v="8"/>
    <n v="22"/>
    <n v="8"/>
    <x v="3"/>
  </r>
  <r>
    <s v="DB-13120"/>
    <n v="2973.0940000000001"/>
    <d v="2014-11-13T00:00:00"/>
    <n v="14"/>
    <n v="49"/>
    <n v="7"/>
    <n v="6"/>
    <n v="6"/>
    <n v="19"/>
    <n v="6"/>
    <x v="1"/>
  </r>
  <r>
    <s v="DB-13210"/>
    <n v="2332.5770000000002"/>
    <d v="2014-12-22T00:00:00"/>
    <n v="21"/>
    <n v="10"/>
    <n v="10"/>
    <n v="8"/>
    <n v="5"/>
    <n v="23"/>
    <n v="8"/>
    <x v="3"/>
  </r>
  <r>
    <s v="DB-13270"/>
    <n v="4655.896999999999"/>
    <d v="2014-11-08T00:00:00"/>
    <n v="13"/>
    <n v="54"/>
    <n v="7"/>
    <n v="5"/>
    <n v="8"/>
    <n v="20"/>
    <n v="7"/>
    <x v="1"/>
  </r>
  <r>
    <s v="DB-13360"/>
    <n v="1081.4659999999999"/>
    <d v="2014-04-11T00:00:00"/>
    <n v="6"/>
    <n v="265"/>
    <n v="1.9999999999999996"/>
    <n v="1"/>
    <n v="2"/>
    <n v="5"/>
    <n v="0"/>
    <x v="2"/>
  </r>
  <r>
    <s v="DB-13405"/>
    <n v="1711.692"/>
    <d v="2014-06-27T00:00:00"/>
    <n v="14"/>
    <n v="188"/>
    <n v="3.0000000000000004"/>
    <n v="6"/>
    <n v="3"/>
    <n v="12"/>
    <n v="3"/>
    <x v="0"/>
  </r>
  <r>
    <s v="DB-13555"/>
    <n v="3908.8028000000004"/>
    <d v="2014-09-15T00:00:00"/>
    <n v="14"/>
    <n v="108"/>
    <n v="4"/>
    <n v="6"/>
    <n v="7"/>
    <n v="17"/>
    <n v="5"/>
    <x v="1"/>
  </r>
  <r>
    <s v="DB-13615"/>
    <n v="1989.05"/>
    <d v="2014-11-28T00:00:00"/>
    <n v="11"/>
    <n v="34"/>
    <n v="8"/>
    <n v="4"/>
    <n v="4"/>
    <n v="16"/>
    <n v="5"/>
    <x v="1"/>
  </r>
  <r>
    <s v="DB-13660"/>
    <n v="1155.2019999999998"/>
    <d v="2014-12-19T00:00:00"/>
    <n v="10"/>
    <n v="13"/>
    <n v="10"/>
    <n v="3"/>
    <n v="2"/>
    <n v="15"/>
    <n v="4"/>
    <x v="0"/>
  </r>
  <r>
    <s v="DC-12850"/>
    <n v="3336.1680000000006"/>
    <d v="2014-11-24T00:00:00"/>
    <n v="18"/>
    <n v="38"/>
    <n v="8"/>
    <n v="7"/>
    <n v="7"/>
    <n v="22"/>
    <n v="8"/>
    <x v="3"/>
  </r>
  <r>
    <s v="DC-13285"/>
    <n v="1174.6179999999999"/>
    <d v="2014-12-08T00:00:00"/>
    <n v="7"/>
    <n v="24"/>
    <n v="9"/>
    <n v="1"/>
    <n v="2"/>
    <n v="12"/>
    <n v="3"/>
    <x v="0"/>
  </r>
  <r>
    <s v="DD-13570"/>
    <n v="269.54200000000003"/>
    <d v="2014-11-20T00:00:00"/>
    <n v="9"/>
    <n v="42"/>
    <n v="7"/>
    <n v="2"/>
    <n v="0"/>
    <n v="9"/>
    <n v="2"/>
    <x v="0"/>
  </r>
  <r>
    <s v="DE-13255"/>
    <n v="2550.8739999999998"/>
    <d v="2013-01-11T00:00:00"/>
    <n v="9"/>
    <n v="720"/>
    <n v="0.99999999999999978"/>
    <n v="2"/>
    <n v="5"/>
    <n v="8"/>
    <n v="1"/>
    <x v="2"/>
  </r>
  <r>
    <s v="DF-13135"/>
    <n v="2390.5340000000001"/>
    <d v="2013-01-30T00:00:00"/>
    <n v="6"/>
    <n v="701"/>
    <n v="0.99999999999999978"/>
    <n v="1"/>
    <n v="5"/>
    <n v="7"/>
    <n v="1"/>
    <x v="2"/>
  </r>
  <r>
    <s v="DG-13300"/>
    <n v="3195.8180000000002"/>
    <d v="2014-11-29T00:00:00"/>
    <n v="8"/>
    <n v="33"/>
    <n v="8"/>
    <n v="2"/>
    <n v="6"/>
    <n v="16"/>
    <n v="5"/>
    <x v="1"/>
  </r>
  <r>
    <s v="DH-13075"/>
    <n v="4932.8719999999994"/>
    <d v="2014-03-29T00:00:00"/>
    <n v="23"/>
    <n v="278"/>
    <n v="1.9999999999999996"/>
    <n v="9"/>
    <n v="8"/>
    <n v="19"/>
    <n v="6"/>
    <x v="1"/>
  </r>
  <r>
    <s v="DH-13675"/>
    <n v="1043.096"/>
    <d v="2012-11-15T00:00:00"/>
    <n v="11"/>
    <n v="777"/>
    <n v="0.99999999999999978"/>
    <n v="4"/>
    <n v="2"/>
    <n v="7"/>
    <n v="1"/>
    <x v="2"/>
  </r>
  <r>
    <s v="DJ-13420"/>
    <n v="2012.5200000000002"/>
    <d v="2013-04-03T00:00:00"/>
    <n v="5"/>
    <n v="638"/>
    <n v="0.99999999999999978"/>
    <n v="0"/>
    <n v="4"/>
    <n v="5"/>
    <n v="0"/>
    <x v="2"/>
  </r>
  <r>
    <s v="DJ-13510"/>
    <n v="2501.6880000000001"/>
    <d v="2014-11-13T00:00:00"/>
    <n v="13"/>
    <n v="49"/>
    <n v="7"/>
    <n v="5"/>
    <n v="5"/>
    <n v="17"/>
    <n v="5"/>
    <x v="1"/>
  </r>
  <r>
    <s v="DJ-13630"/>
    <n v="3356.3979999999992"/>
    <d v="2014-12-19T00:00:00"/>
    <n v="8"/>
    <n v="13"/>
    <n v="10"/>
    <n v="2"/>
    <n v="7"/>
    <n v="19"/>
    <n v="6"/>
    <x v="1"/>
  </r>
  <r>
    <s v="DK-12835"/>
    <n v="3256.4800000000005"/>
    <d v="2014-12-10T00:00:00"/>
    <n v="27"/>
    <n v="22"/>
    <n v="9"/>
    <n v="9"/>
    <n v="6"/>
    <n v="24"/>
    <n v="9"/>
    <x v="3"/>
  </r>
  <r>
    <s v="DK-12895"/>
    <n v="4282.1759999999986"/>
    <d v="2014-11-16T00:00:00"/>
    <n v="15"/>
    <n v="46"/>
    <n v="7"/>
    <n v="6"/>
    <n v="7"/>
    <n v="20"/>
    <n v="7"/>
    <x v="1"/>
  </r>
  <r>
    <s v="DK-12985"/>
    <n v="1687.04"/>
    <d v="2014-12-24T00:00:00"/>
    <n v="8"/>
    <n v="8"/>
    <n v="10"/>
    <n v="2"/>
    <n v="3"/>
    <n v="15"/>
    <n v="4"/>
    <x v="0"/>
  </r>
  <r>
    <s v="DK-13090"/>
    <n v="2650.5569999999998"/>
    <d v="2014-11-19T00:00:00"/>
    <n v="13"/>
    <n v="43"/>
    <n v="7"/>
    <n v="5"/>
    <n v="5"/>
    <n v="17"/>
    <n v="5"/>
    <x v="1"/>
  </r>
  <r>
    <s v="DK-13150"/>
    <n v="797.83199999999988"/>
    <d v="2014-12-21T00:00:00"/>
    <n v="5"/>
    <n v="11"/>
    <n v="10"/>
    <n v="0"/>
    <n v="1"/>
    <n v="11"/>
    <n v="3"/>
    <x v="0"/>
  </r>
  <r>
    <s v="DK-13225"/>
    <n v="4802.3939999999993"/>
    <d v="2014-12-21T00:00:00"/>
    <n v="19"/>
    <n v="11"/>
    <n v="10"/>
    <n v="8"/>
    <n v="8"/>
    <n v="26"/>
    <n v="9"/>
    <x v="3"/>
  </r>
  <r>
    <s v="DK-13375"/>
    <n v="3318.4859999999994"/>
    <d v="2014-12-12T00:00:00"/>
    <n v="23"/>
    <n v="20"/>
    <n v="9"/>
    <n v="9"/>
    <n v="7"/>
    <n v="25"/>
    <n v="9"/>
    <x v="3"/>
  </r>
  <r>
    <s v="DL-12865"/>
    <n v="1503.1120000000001"/>
    <d v="2014-09-22T00:00:00"/>
    <n v="14"/>
    <n v="101"/>
    <n v="5"/>
    <n v="6"/>
    <n v="3"/>
    <n v="14"/>
    <n v="4"/>
    <x v="0"/>
  </r>
  <r>
    <s v="DL-12925"/>
    <n v="3272.2000000000003"/>
    <d v="2014-11-04T00:00:00"/>
    <n v="14"/>
    <n v="58"/>
    <n v="6"/>
    <n v="6"/>
    <n v="6"/>
    <n v="18"/>
    <n v="6"/>
    <x v="1"/>
  </r>
  <r>
    <s v="DL-13315"/>
    <n v="1458.2580000000003"/>
    <d v="2014-12-09T00:00:00"/>
    <n v="17"/>
    <n v="23"/>
    <n v="9"/>
    <n v="7"/>
    <n v="3"/>
    <n v="19"/>
    <n v="6"/>
    <x v="1"/>
  </r>
  <r>
    <s v="DL-13330"/>
    <n v="585.02"/>
    <d v="2014-11-04T00:00:00"/>
    <n v="8"/>
    <n v="58"/>
    <n v="6"/>
    <n v="2"/>
    <n v="1"/>
    <n v="9"/>
    <n v="2"/>
    <x v="0"/>
  </r>
  <r>
    <s v="DL-13495"/>
    <n v="3539.3220000000001"/>
    <d v="2014-10-16T00:00:00"/>
    <n v="12"/>
    <n v="77"/>
    <n v="5"/>
    <n v="4"/>
    <n v="7"/>
    <n v="16"/>
    <n v="5"/>
    <x v="1"/>
  </r>
  <r>
    <s v="Dl-13600"/>
    <n v="755.60199999999998"/>
    <d v="2014-09-03T00:00:00"/>
    <n v="6"/>
    <n v="120"/>
    <n v="4"/>
    <n v="1"/>
    <n v="1"/>
    <n v="6"/>
    <n v="1"/>
    <x v="2"/>
  </r>
  <r>
    <s v="DM-12955"/>
    <n v="1322.0340000000003"/>
    <d v="2014-09-08T00:00:00"/>
    <n v="9"/>
    <n v="115"/>
    <n v="4"/>
    <n v="2"/>
    <n v="2"/>
    <n v="8"/>
    <n v="1"/>
    <x v="2"/>
  </r>
  <r>
    <s v="DM-13015"/>
    <n v="6345.1030000000001"/>
    <d v="2014-11-04T00:00:00"/>
    <n v="20"/>
    <n v="58"/>
    <n v="6"/>
    <n v="8"/>
    <n v="9"/>
    <n v="23"/>
    <n v="8"/>
    <x v="3"/>
  </r>
  <r>
    <s v="DM-13345"/>
    <n v="4074.4720000000011"/>
    <d v="2014-12-09T00:00:00"/>
    <n v="13"/>
    <n v="23"/>
    <n v="9"/>
    <n v="5"/>
    <n v="7"/>
    <n v="21"/>
    <n v="7"/>
    <x v="1"/>
  </r>
  <r>
    <s v="DM-13525"/>
    <n v="1376.7919999999999"/>
    <d v="2013-09-06T00:00:00"/>
    <n v="10"/>
    <n v="482"/>
    <n v="0.99999999999999978"/>
    <n v="3"/>
    <n v="3"/>
    <n v="7"/>
    <n v="1"/>
    <x v="2"/>
  </r>
  <r>
    <s v="DN-13690"/>
    <n v="2139.79"/>
    <d v="2014-05-28T00:00:00"/>
    <n v="11"/>
    <n v="218"/>
    <n v="3.0000000000000004"/>
    <n v="4"/>
    <n v="4"/>
    <n v="11"/>
    <n v="3"/>
    <x v="0"/>
  </r>
  <r>
    <s v="DO-13435"/>
    <n v="1300.0315000000003"/>
    <d v="2014-08-20T00:00:00"/>
    <n v="13"/>
    <n v="134"/>
    <n v="4"/>
    <n v="5"/>
    <n v="2"/>
    <n v="11"/>
    <n v="3"/>
    <x v="0"/>
  </r>
  <r>
    <s v="DO-13645"/>
    <n v="1267.316"/>
    <d v="2014-12-05T00:00:00"/>
    <n v="11"/>
    <n v="27"/>
    <n v="9"/>
    <n v="4"/>
    <n v="2"/>
    <n v="15"/>
    <n v="4"/>
    <x v="0"/>
  </r>
  <r>
    <s v="DP-13000"/>
    <n v="1050.636"/>
    <d v="2014-08-27T00:00:00"/>
    <n v="17"/>
    <n v="127"/>
    <n v="4"/>
    <n v="7"/>
    <n v="2"/>
    <n v="13"/>
    <n v="3"/>
    <x v="0"/>
  </r>
  <r>
    <s v="DP-13105"/>
    <n v="2215.002"/>
    <d v="2014-12-25T00:00:00"/>
    <n v="14"/>
    <n v="7"/>
    <n v="10"/>
    <n v="6"/>
    <n v="4"/>
    <n v="20"/>
    <n v="7"/>
    <x v="1"/>
  </r>
  <r>
    <s v="DP-13165"/>
    <n v="1058.616"/>
    <d v="2012-10-10T00:00:00"/>
    <n v="4"/>
    <n v="813"/>
    <n v="0.99999999999999978"/>
    <n v="0"/>
    <n v="2"/>
    <n v="3"/>
    <n v="0"/>
    <x v="2"/>
  </r>
  <r>
    <s v="Dp-13240"/>
    <n v="7198.7609999999986"/>
    <d v="2014-10-08T00:00:00"/>
    <n v="29"/>
    <n v="85"/>
    <n v="5"/>
    <n v="9"/>
    <n v="9"/>
    <n v="23"/>
    <n v="8"/>
    <x v="3"/>
  </r>
  <r>
    <s v="DP-13390"/>
    <n v="5480.7240000000002"/>
    <d v="2014-01-07T00:00:00"/>
    <n v="14"/>
    <n v="359"/>
    <n v="1.9999999999999996"/>
    <n v="6"/>
    <n v="8"/>
    <n v="16"/>
    <n v="5"/>
    <x v="1"/>
  </r>
  <r>
    <s v="DR-12880"/>
    <n v="6528.0339999999997"/>
    <d v="2014-12-28T00:00:00"/>
    <n v="24"/>
    <n v="4"/>
    <n v="10"/>
    <n v="9"/>
    <n v="9"/>
    <n v="28"/>
    <n v="9"/>
    <x v="3"/>
  </r>
  <r>
    <s v="DR-12940"/>
    <n v="8350.8680000000004"/>
    <d v="2014-11-11T00:00:00"/>
    <n v="13"/>
    <n v="51"/>
    <n v="7"/>
    <n v="5"/>
    <n v="9"/>
    <n v="21"/>
    <n v="7"/>
    <x v="1"/>
  </r>
  <r>
    <s v="DS-13030"/>
    <n v="1762.2130000000002"/>
    <d v="2014-09-29T00:00:00"/>
    <n v="19"/>
    <n v="94"/>
    <n v="5"/>
    <n v="8"/>
    <n v="4"/>
    <n v="17"/>
    <n v="5"/>
    <x v="1"/>
  </r>
  <r>
    <s v="DS-13180"/>
    <n v="2881.8128000000002"/>
    <d v="2014-12-08T00:00:00"/>
    <n v="20"/>
    <n v="24"/>
    <n v="9"/>
    <n v="8"/>
    <n v="6"/>
    <n v="23"/>
    <n v="8"/>
    <x v="3"/>
  </r>
  <r>
    <s v="DV-13045"/>
    <n v="1119.4830000000004"/>
    <d v="2014-12-12T00:00:00"/>
    <n v="9"/>
    <n v="20"/>
    <n v="9"/>
    <n v="2"/>
    <n v="2"/>
    <n v="13"/>
    <n v="3"/>
    <x v="0"/>
  </r>
  <r>
    <s v="DV-13465"/>
    <n v="3341.5870000000004"/>
    <d v="2014-12-02T00:00:00"/>
    <n v="15"/>
    <n v="30"/>
    <n v="8"/>
    <n v="6"/>
    <n v="7"/>
    <n v="21"/>
    <n v="7"/>
    <x v="1"/>
  </r>
  <r>
    <s v="DW-13195"/>
    <n v="1080.751"/>
    <d v="2014-10-23T00:00:00"/>
    <n v="9"/>
    <n v="70"/>
    <n v="6"/>
    <n v="2"/>
    <n v="2"/>
    <n v="10"/>
    <n v="2"/>
    <x v="0"/>
  </r>
  <r>
    <s v="DW-13480"/>
    <n v="5271.6279999999997"/>
    <d v="2014-05-28T00:00:00"/>
    <n v="11"/>
    <n v="218"/>
    <n v="3.0000000000000004"/>
    <n v="4"/>
    <n v="8"/>
    <n v="15"/>
    <n v="4"/>
    <x v="0"/>
  </r>
  <r>
    <s v="DW-13540"/>
    <n v="344.08000000000004"/>
    <d v="2014-09-24T00:00:00"/>
    <n v="9"/>
    <n v="99"/>
    <n v="5"/>
    <n v="2"/>
    <n v="0"/>
    <n v="7"/>
    <n v="1"/>
    <x v="2"/>
  </r>
  <r>
    <s v="DW-13585"/>
    <n v="1204.854"/>
    <d v="2014-05-03T00:00:00"/>
    <n v="10"/>
    <n v="243"/>
    <n v="1.9999999999999996"/>
    <n v="3"/>
    <n v="2"/>
    <n v="7"/>
    <n v="1"/>
    <x v="2"/>
  </r>
  <r>
    <s v="EA-14035"/>
    <n v="2846.7050000000004"/>
    <d v="2014-08-01T00:00:00"/>
    <n v="25"/>
    <n v="153"/>
    <n v="3.0000000000000004"/>
    <n v="9"/>
    <n v="6"/>
    <n v="18"/>
    <n v="6"/>
    <x v="1"/>
  </r>
  <r>
    <s v="EB-13705"/>
    <n v="3644.9780000000005"/>
    <d v="2014-11-13T00:00:00"/>
    <n v="12"/>
    <n v="49"/>
    <n v="7"/>
    <n v="4"/>
    <n v="7"/>
    <n v="18"/>
    <n v="6"/>
    <x v="1"/>
  </r>
  <r>
    <s v="EB-13750"/>
    <n v="3236.3139999999994"/>
    <d v="2014-11-26T00:00:00"/>
    <n v="20"/>
    <n v="36"/>
    <n v="8"/>
    <n v="8"/>
    <n v="6"/>
    <n v="22"/>
    <n v="8"/>
    <x v="3"/>
  </r>
  <r>
    <s v="EB-13840"/>
    <n v="4358.1279999999997"/>
    <d v="2014-10-02T00:00:00"/>
    <n v="8"/>
    <n v="91"/>
    <n v="5"/>
    <n v="2"/>
    <n v="8"/>
    <n v="15"/>
    <n v="4"/>
    <x v="0"/>
  </r>
  <r>
    <s v="EB-13870"/>
    <n v="2767.2190000000001"/>
    <d v="2014-09-22T00:00:00"/>
    <n v="11"/>
    <n v="101"/>
    <n v="5"/>
    <n v="4"/>
    <n v="6"/>
    <n v="15"/>
    <n v="4"/>
    <x v="0"/>
  </r>
  <r>
    <s v="EB-13930"/>
    <n v="944.59999999999991"/>
    <d v="2014-07-23T00:00:00"/>
    <n v="7"/>
    <n v="162"/>
    <n v="3.0000000000000004"/>
    <n v="1"/>
    <n v="1"/>
    <n v="5"/>
    <n v="0"/>
    <x v="2"/>
  </r>
  <r>
    <s v="EB-13975"/>
    <n v="1643.2550000000001"/>
    <d v="2014-12-31T00:00:00"/>
    <n v="6"/>
    <n v="1"/>
    <n v="10"/>
    <n v="1"/>
    <n v="3"/>
    <n v="14"/>
    <n v="4"/>
    <x v="0"/>
  </r>
  <r>
    <s v="EB-14110"/>
    <n v="3071.1259999999997"/>
    <d v="2014-09-09T00:00:00"/>
    <n v="11"/>
    <n v="114"/>
    <n v="4"/>
    <n v="4"/>
    <n v="6"/>
    <n v="14"/>
    <n v="4"/>
    <x v="0"/>
  </r>
  <r>
    <s v="EB-14170"/>
    <n v="1186.326"/>
    <d v="2014-10-10T00:00:00"/>
    <n v="7"/>
    <n v="83"/>
    <n v="5"/>
    <n v="1"/>
    <n v="2"/>
    <n v="8"/>
    <n v="1"/>
    <x v="2"/>
  </r>
  <r>
    <s v="EC-14050"/>
    <n v="461.91400000000004"/>
    <d v="2014-11-08T00:00:00"/>
    <n v="7"/>
    <n v="54"/>
    <n v="7"/>
    <n v="1"/>
    <n v="0"/>
    <n v="8"/>
    <n v="1"/>
    <x v="2"/>
  </r>
  <r>
    <s v="ED-13885"/>
    <n v="3484.92"/>
    <d v="2014-08-18T00:00:00"/>
    <n v="14"/>
    <n v="136"/>
    <n v="4"/>
    <n v="6"/>
    <n v="7"/>
    <n v="17"/>
    <n v="5"/>
    <x v="1"/>
  </r>
  <r>
    <s v="EG-13900"/>
    <n v="1832.02"/>
    <d v="2014-12-09T00:00:00"/>
    <n v="9"/>
    <n v="23"/>
    <n v="9"/>
    <n v="2"/>
    <n v="4"/>
    <n v="15"/>
    <n v="4"/>
    <x v="0"/>
  </r>
  <r>
    <s v="EH-13765"/>
    <n v="10310.880000000001"/>
    <d v="2014-08-18T00:00:00"/>
    <n v="32"/>
    <n v="136"/>
    <n v="4"/>
    <n v="9"/>
    <n v="9"/>
    <n v="22"/>
    <n v="8"/>
    <x v="3"/>
  </r>
  <r>
    <s v="EH-13945"/>
    <n v="684.17100000000005"/>
    <d v="2014-05-28T00:00:00"/>
    <n v="17"/>
    <n v="218"/>
    <n v="3.0000000000000004"/>
    <n v="7"/>
    <n v="1"/>
    <n v="11"/>
    <n v="3"/>
    <x v="0"/>
  </r>
  <r>
    <s v="EH-13990"/>
    <n v="825.95"/>
    <d v="2013-11-21T00:00:00"/>
    <n v="8"/>
    <n v="406"/>
    <n v="1.9999999999999996"/>
    <n v="2"/>
    <n v="1"/>
    <n v="5"/>
    <n v="0"/>
    <x v="2"/>
  </r>
  <r>
    <s v="EH-14005"/>
    <n v="1219.5300000000002"/>
    <d v="2014-12-29T00:00:00"/>
    <n v="11"/>
    <n v="3"/>
    <n v="10"/>
    <n v="4"/>
    <n v="2"/>
    <n v="16"/>
    <n v="5"/>
    <x v="1"/>
  </r>
  <r>
    <s v="EH-14125"/>
    <n v="3082.6530000000002"/>
    <d v="2014-08-01T00:00:00"/>
    <n v="18"/>
    <n v="153"/>
    <n v="3.0000000000000004"/>
    <n v="7"/>
    <n v="6"/>
    <n v="16"/>
    <n v="5"/>
    <x v="1"/>
  </r>
  <r>
    <s v="EH-14185"/>
    <n v="923.88400000000001"/>
    <d v="2014-09-17T00:00:00"/>
    <n v="8"/>
    <n v="106"/>
    <n v="4"/>
    <n v="2"/>
    <n v="1"/>
    <n v="7"/>
    <n v="1"/>
    <x v="2"/>
  </r>
  <r>
    <s v="EJ-13720"/>
    <n v="2162.174"/>
    <d v="2014-03-04T00:00:00"/>
    <n v="8"/>
    <n v="303"/>
    <n v="1.9999999999999996"/>
    <n v="2"/>
    <n v="4"/>
    <n v="8"/>
    <n v="1"/>
    <x v="2"/>
  </r>
  <r>
    <s v="EJ-14155"/>
    <n v="2656.6909999999998"/>
    <d v="2014-11-04T00:00:00"/>
    <n v="8"/>
    <n v="58"/>
    <n v="6"/>
    <n v="2"/>
    <n v="5"/>
    <n v="13"/>
    <n v="3"/>
    <x v="0"/>
  </r>
  <r>
    <s v="EK-13795"/>
    <n v="1303.4780000000001"/>
    <d v="2014-11-17T00:00:00"/>
    <n v="4"/>
    <n v="45"/>
    <n v="7"/>
    <n v="0"/>
    <n v="2"/>
    <n v="9"/>
    <n v="2"/>
    <x v="0"/>
  </r>
  <r>
    <s v="EL-13735"/>
    <n v="124.28"/>
    <d v="2014-10-15T00:00:00"/>
    <n v="2"/>
    <n v="78"/>
    <n v="5"/>
    <n v="0"/>
    <n v="0"/>
    <n v="5"/>
    <n v="0"/>
    <x v="2"/>
  </r>
  <r>
    <s v="EM-13810"/>
    <n v="2567.0100000000002"/>
    <d v="2014-08-21T00:00:00"/>
    <n v="7"/>
    <n v="133"/>
    <n v="4"/>
    <n v="1"/>
    <n v="5"/>
    <n v="10"/>
    <n v="2"/>
    <x v="0"/>
  </r>
  <r>
    <s v="EM-13825"/>
    <n v="2339.598"/>
    <d v="2014-11-06T00:00:00"/>
    <n v="16"/>
    <n v="56"/>
    <n v="6"/>
    <n v="7"/>
    <n v="5"/>
    <n v="18"/>
    <n v="6"/>
    <x v="1"/>
  </r>
  <r>
    <s v="EM-13960"/>
    <n v="933.70400000000006"/>
    <d v="2014-08-02T00:00:00"/>
    <n v="6"/>
    <n v="152"/>
    <n v="3.0000000000000004"/>
    <n v="1"/>
    <n v="1"/>
    <n v="5"/>
    <n v="0"/>
    <x v="2"/>
  </r>
  <r>
    <s v="EM-14065"/>
    <n v="228.99"/>
    <d v="2014-11-14T00:00:00"/>
    <n v="6"/>
    <n v="48"/>
    <n v="7"/>
    <n v="1"/>
    <n v="0"/>
    <n v="8"/>
    <n v="1"/>
    <x v="2"/>
  </r>
  <r>
    <s v="EM-14095"/>
    <n v="1041.0420000000001"/>
    <d v="2014-09-09T00:00:00"/>
    <n v="10"/>
    <n v="114"/>
    <n v="4"/>
    <n v="3"/>
    <n v="2"/>
    <n v="9"/>
    <n v="2"/>
    <x v="0"/>
  </r>
  <r>
    <s v="EM-14140"/>
    <n v="4588.4359999999997"/>
    <d v="2014-11-13T00:00:00"/>
    <n v="21"/>
    <n v="49"/>
    <n v="7"/>
    <n v="8"/>
    <n v="8"/>
    <n v="23"/>
    <n v="8"/>
    <x v="3"/>
  </r>
  <r>
    <s v="EM-14200"/>
    <n v="366.822"/>
    <d v="2014-07-26T00:00:00"/>
    <n v="4"/>
    <n v="159"/>
    <n v="3.0000000000000004"/>
    <n v="0"/>
    <n v="0"/>
    <n v="3.0000000000000004"/>
    <n v="0"/>
    <x v="2"/>
  </r>
  <r>
    <s v="EN-13780"/>
    <n v="2199.366"/>
    <d v="2014-03-19T00:00:00"/>
    <n v="9"/>
    <n v="288"/>
    <n v="1.9999999999999996"/>
    <n v="2"/>
    <n v="4"/>
    <n v="8"/>
    <n v="1"/>
    <x v="2"/>
  </r>
  <r>
    <s v="EP-13915"/>
    <n v="5478.0607999999993"/>
    <d v="2014-12-19T00:00:00"/>
    <n v="31"/>
    <n v="13"/>
    <n v="10"/>
    <n v="9"/>
    <n v="8"/>
    <n v="27"/>
    <n v="9"/>
    <x v="3"/>
  </r>
  <r>
    <s v="ER-13855"/>
    <n v="1245.788"/>
    <d v="2013-11-05T00:00:00"/>
    <n v="5"/>
    <n v="422"/>
    <n v="0.99999999999999978"/>
    <n v="0"/>
    <n v="2"/>
    <n v="3"/>
    <n v="0"/>
    <x v="2"/>
  </r>
  <r>
    <s v="ES-14020"/>
    <n v="3510.4580000000001"/>
    <d v="2014-11-21T00:00:00"/>
    <n v="8"/>
    <n v="41"/>
    <n v="7"/>
    <n v="2"/>
    <n v="7"/>
    <n v="16"/>
    <n v="5"/>
    <x v="1"/>
  </r>
  <r>
    <s v="ES-14080"/>
    <n v="4657.924"/>
    <d v="2014-12-03T00:00:00"/>
    <n v="20"/>
    <n v="29"/>
    <n v="8"/>
    <n v="8"/>
    <n v="8"/>
    <n v="24"/>
    <n v="9"/>
    <x v="3"/>
  </r>
  <r>
    <s v="FA-14230"/>
    <n v="2984.0539999999992"/>
    <d v="2014-09-25T00:00:00"/>
    <n v="17"/>
    <n v="98"/>
    <n v="5"/>
    <n v="7"/>
    <n v="6"/>
    <n v="18"/>
    <n v="6"/>
    <x v="1"/>
  </r>
  <r>
    <s v="FC-14245"/>
    <n v="3418.7420000000002"/>
    <d v="2014-10-22T00:00:00"/>
    <n v="14"/>
    <n v="71"/>
    <n v="6"/>
    <n v="6"/>
    <n v="7"/>
    <n v="19"/>
    <n v="6"/>
    <x v="1"/>
  </r>
  <r>
    <s v="FC-14335"/>
    <n v="3889.3659999999995"/>
    <d v="2014-06-30T00:00:00"/>
    <n v="10"/>
    <n v="185"/>
    <n v="3.0000000000000004"/>
    <n v="3"/>
    <n v="7"/>
    <n v="13"/>
    <n v="3"/>
    <x v="0"/>
  </r>
  <r>
    <s v="FG-14260"/>
    <n v="1383.1440000000002"/>
    <d v="2014-11-27T00:00:00"/>
    <n v="11"/>
    <n v="35"/>
    <n v="8"/>
    <n v="4"/>
    <n v="3"/>
    <n v="15"/>
    <n v="4"/>
    <x v="0"/>
  </r>
  <r>
    <s v="FH-14275"/>
    <n v="4256.2720000000008"/>
    <d v="2014-11-24T00:00:00"/>
    <n v="21"/>
    <n v="38"/>
    <n v="8"/>
    <n v="8"/>
    <n v="7"/>
    <n v="23"/>
    <n v="8"/>
    <x v="3"/>
  </r>
  <r>
    <s v="FH-14350"/>
    <n v="2271.2839999999997"/>
    <d v="2014-06-02T00:00:00"/>
    <n v="14"/>
    <n v="213"/>
    <n v="3.0000000000000004"/>
    <n v="6"/>
    <n v="5"/>
    <n v="14"/>
    <n v="4"/>
    <x v="0"/>
  </r>
  <r>
    <s v="FH-14365"/>
    <n v="6987.195999999999"/>
    <d v="2014-12-26T00:00:00"/>
    <n v="13"/>
    <n v="6"/>
    <n v="10"/>
    <n v="5"/>
    <n v="9"/>
    <n v="24"/>
    <n v="9"/>
    <x v="3"/>
  </r>
  <r>
    <s v="FM-14215"/>
    <n v="2456.6380000000004"/>
    <d v="2014-12-24T00:00:00"/>
    <n v="15"/>
    <n v="8"/>
    <n v="10"/>
    <n v="6"/>
    <n v="5"/>
    <n v="21"/>
    <n v="7"/>
    <x v="1"/>
  </r>
  <r>
    <s v="FM-14290"/>
    <n v="3736.1979999999994"/>
    <d v="2014-11-25T00:00:00"/>
    <n v="20"/>
    <n v="37"/>
    <n v="8"/>
    <n v="8"/>
    <n v="7"/>
    <n v="23"/>
    <n v="8"/>
    <x v="3"/>
  </r>
  <r>
    <s v="FM-14380"/>
    <n v="2523.2659999999996"/>
    <d v="2014-08-08T00:00:00"/>
    <n v="14"/>
    <n v="146"/>
    <n v="4"/>
    <n v="6"/>
    <n v="5"/>
    <n v="15"/>
    <n v="4"/>
    <x v="0"/>
  </r>
  <r>
    <s v="FO-14305"/>
    <n v="2678.4380000000001"/>
    <d v="2014-11-23T00:00:00"/>
    <n v="15"/>
    <n v="39"/>
    <n v="7"/>
    <n v="6"/>
    <n v="5"/>
    <n v="18"/>
    <n v="6"/>
    <x v="1"/>
  </r>
  <r>
    <s v="FP-14320"/>
    <n v="4046.7460000000005"/>
    <d v="2014-12-08T00:00:00"/>
    <n v="14"/>
    <n v="24"/>
    <n v="9"/>
    <n v="6"/>
    <n v="7"/>
    <n v="22"/>
    <n v="8"/>
    <x v="3"/>
  </r>
  <r>
    <s v="FW-14395"/>
    <n v="79.75"/>
    <d v="2014-01-03T00:00:00"/>
    <n v="3"/>
    <n v="363"/>
    <n v="1.9999999999999996"/>
    <n v="0"/>
    <n v="0"/>
    <n v="1.9999999999999996"/>
    <n v="0"/>
    <x v="2"/>
  </r>
  <r>
    <s v="GA-14515"/>
    <n v="3919.7760000000003"/>
    <d v="2014-08-04T00:00:00"/>
    <n v="14"/>
    <n v="150"/>
    <n v="3.0000000000000004"/>
    <n v="6"/>
    <n v="7"/>
    <n v="16"/>
    <n v="5"/>
    <x v="1"/>
  </r>
  <r>
    <s v="GA-14725"/>
    <n v="1398.3820000000003"/>
    <d v="2014-12-26T00:00:00"/>
    <n v="22"/>
    <n v="6"/>
    <n v="10"/>
    <n v="9"/>
    <n v="3"/>
    <n v="22"/>
    <n v="8"/>
    <x v="3"/>
  </r>
  <r>
    <s v="GB-14530"/>
    <n v="1568.44"/>
    <d v="2014-10-30T00:00:00"/>
    <n v="20"/>
    <n v="63"/>
    <n v="6"/>
    <n v="8"/>
    <n v="3"/>
    <n v="17"/>
    <n v="5"/>
    <x v="1"/>
  </r>
  <r>
    <s v="GB-14575"/>
    <n v="4716.2880000000005"/>
    <d v="2014-12-18T00:00:00"/>
    <n v="16"/>
    <n v="14"/>
    <n v="9"/>
    <n v="7"/>
    <n v="8"/>
    <n v="24"/>
    <n v="9"/>
    <x v="3"/>
  </r>
  <r>
    <s v="GD-14590"/>
    <n v="1888.0700000000002"/>
    <d v="2014-12-26T00:00:00"/>
    <n v="6"/>
    <n v="6"/>
    <n v="10"/>
    <n v="1"/>
    <n v="4"/>
    <n v="15"/>
    <n v="4"/>
    <x v="0"/>
  </r>
  <r>
    <s v="GG-14650"/>
    <n v="2224.0000000000009"/>
    <d v="2014-11-18T00:00:00"/>
    <n v="24"/>
    <n v="44"/>
    <n v="7"/>
    <n v="9"/>
    <n v="4"/>
    <n v="20"/>
    <n v="7"/>
    <x v="1"/>
  </r>
  <r>
    <s v="GH-14410"/>
    <n v="2819.4670000000006"/>
    <d v="2014-10-17T00:00:00"/>
    <n v="17"/>
    <n v="76"/>
    <n v="6"/>
    <n v="7"/>
    <n v="6"/>
    <n v="19"/>
    <n v="6"/>
    <x v="1"/>
  </r>
  <r>
    <s v="GH-14425"/>
    <n v="4172.8460000000005"/>
    <d v="2014-11-11T00:00:00"/>
    <n v="10"/>
    <n v="51"/>
    <n v="7"/>
    <n v="3"/>
    <n v="7"/>
    <n v="17"/>
    <n v="5"/>
    <x v="1"/>
  </r>
  <r>
    <s v="GH-14485"/>
    <n v="1361.2440000000004"/>
    <d v="2013-12-09T00:00:00"/>
    <n v="3"/>
    <n v="388"/>
    <n v="1.9999999999999996"/>
    <n v="0"/>
    <n v="3"/>
    <n v="5"/>
    <n v="0"/>
    <x v="2"/>
  </r>
  <r>
    <s v="GH-14665"/>
    <n v="146.9408"/>
    <d v="2014-12-29T00:00:00"/>
    <n v="3"/>
    <n v="3"/>
    <n v="10"/>
    <n v="0"/>
    <n v="0"/>
    <n v="10"/>
    <n v="2"/>
    <x v="0"/>
  </r>
  <r>
    <s v="GK-14620"/>
    <n v="6497.27"/>
    <d v="2014-09-10T00:00:00"/>
    <n v="14"/>
    <n v="113"/>
    <n v="4"/>
    <n v="6"/>
    <n v="9"/>
    <n v="19"/>
    <n v="6"/>
    <x v="1"/>
  </r>
  <r>
    <s v="GM-14440"/>
    <n v="3582.82"/>
    <d v="2014-10-09T00:00:00"/>
    <n v="11"/>
    <n v="84"/>
    <n v="5"/>
    <n v="4"/>
    <n v="7"/>
    <n v="16"/>
    <n v="5"/>
    <x v="1"/>
  </r>
  <r>
    <s v="GM-14455"/>
    <n v="3078.6240000000003"/>
    <d v="2014-12-15T00:00:00"/>
    <n v="12"/>
    <n v="17"/>
    <n v="9"/>
    <n v="4"/>
    <n v="6"/>
    <n v="19"/>
    <n v="6"/>
    <x v="1"/>
  </r>
  <r>
    <s v="GM-14500"/>
    <n v="1255.6819999999998"/>
    <d v="2014-09-16T00:00:00"/>
    <n v="13"/>
    <n v="107"/>
    <n v="4"/>
    <n v="5"/>
    <n v="2"/>
    <n v="11"/>
    <n v="3"/>
    <x v="0"/>
  </r>
  <r>
    <s v="GM-14680"/>
    <n v="3163.6280000000002"/>
    <d v="2014-08-01T00:00:00"/>
    <n v="11"/>
    <n v="153"/>
    <n v="3.0000000000000004"/>
    <n v="4"/>
    <n v="6"/>
    <n v="13"/>
    <n v="3"/>
    <x v="0"/>
  </r>
  <r>
    <s v="GM-14695"/>
    <n v="6049.9660000000003"/>
    <d v="2014-09-05T00:00:00"/>
    <n v="11"/>
    <n v="118"/>
    <n v="4"/>
    <n v="4"/>
    <n v="9"/>
    <n v="17"/>
    <n v="5"/>
    <x v="1"/>
  </r>
  <r>
    <s v="GP-14740"/>
    <n v="236.53"/>
    <d v="2012-11-26T00:00:00"/>
    <n v="5"/>
    <n v="766"/>
    <n v="0.99999999999999978"/>
    <n v="0"/>
    <n v="0"/>
    <n v="0.99999999999999978"/>
    <n v="0"/>
    <x v="2"/>
  </r>
  <r>
    <s v="GR-14560"/>
    <n v="1284.3799999999999"/>
    <d v="2011-11-21T00:00:00"/>
    <n v="5"/>
    <n v="1137"/>
    <n v="0.99999999999999978"/>
    <n v="0"/>
    <n v="2"/>
    <n v="3"/>
    <n v="0"/>
    <x v="2"/>
  </r>
  <r>
    <s v="GT-14635"/>
    <n v="9351.2119999999977"/>
    <d v="2014-11-05T00:00:00"/>
    <n v="6"/>
    <n v="57"/>
    <n v="6"/>
    <n v="1"/>
    <n v="9"/>
    <n v="16"/>
    <n v="5"/>
    <x v="1"/>
  </r>
  <r>
    <s v="GT-14710"/>
    <n v="11820.119999999999"/>
    <d v="2014-11-25T00:00:00"/>
    <n v="29"/>
    <n v="37"/>
    <n v="8"/>
    <n v="9"/>
    <n v="9"/>
    <n v="26"/>
    <n v="9"/>
    <x v="3"/>
  </r>
  <r>
    <s v="GT-14755"/>
    <n v="226.43600000000001"/>
    <d v="2014-11-27T00:00:00"/>
    <n v="7"/>
    <n v="35"/>
    <n v="8"/>
    <n v="1"/>
    <n v="0"/>
    <n v="9"/>
    <n v="2"/>
    <x v="0"/>
  </r>
  <r>
    <s v="GW-14605"/>
    <n v="2189.0190000000002"/>
    <d v="2014-12-03T00:00:00"/>
    <n v="9"/>
    <n v="29"/>
    <n v="8"/>
    <n v="2"/>
    <n v="4"/>
    <n v="14"/>
    <n v="4"/>
    <x v="0"/>
  </r>
  <r>
    <s v="GZ-14470"/>
    <n v="4355.1499999999996"/>
    <d v="2014-12-24T00:00:00"/>
    <n v="14"/>
    <n v="8"/>
    <n v="10"/>
    <n v="6"/>
    <n v="8"/>
    <n v="24"/>
    <n v="9"/>
    <x v="3"/>
  </r>
  <r>
    <s v="GZ-14545"/>
    <n v="2454.6220000000003"/>
    <d v="2014-07-27T00:00:00"/>
    <n v="5"/>
    <n v="158"/>
    <n v="3.0000000000000004"/>
    <n v="0"/>
    <n v="5"/>
    <n v="8"/>
    <n v="1"/>
    <x v="2"/>
  </r>
  <r>
    <s v="HA-14905"/>
    <n v="2163.3000000000002"/>
    <d v="2014-10-23T00:00:00"/>
    <n v="10"/>
    <n v="70"/>
    <n v="6"/>
    <n v="3"/>
    <n v="4"/>
    <n v="13"/>
    <n v="3"/>
    <x v="0"/>
  </r>
  <r>
    <s v="HA-14920"/>
    <n v="2584.1580000000004"/>
    <d v="2014-12-11T00:00:00"/>
    <n v="18"/>
    <n v="21"/>
    <n v="9"/>
    <n v="7"/>
    <n v="5"/>
    <n v="21"/>
    <n v="7"/>
    <x v="1"/>
  </r>
  <r>
    <s v="HD-14785"/>
    <n v="251.35999999999999"/>
    <d v="2012-11-22T00:00:00"/>
    <n v="7"/>
    <n v="770"/>
    <n v="0.99999999999999978"/>
    <n v="1"/>
    <n v="0"/>
    <n v="1.9999999999999998"/>
    <n v="0"/>
    <x v="2"/>
  </r>
  <r>
    <s v="HE-14800"/>
    <n v="883.53200000000015"/>
    <d v="2014-12-19T00:00:00"/>
    <n v="11"/>
    <n v="13"/>
    <n v="10"/>
    <n v="4"/>
    <n v="1"/>
    <n v="15"/>
    <n v="4"/>
    <x v="0"/>
  </r>
  <r>
    <s v="HF-14995"/>
    <n v="2533.1639999999998"/>
    <d v="2014-12-10T00:00:00"/>
    <n v="19"/>
    <n v="22"/>
    <n v="9"/>
    <n v="8"/>
    <n v="5"/>
    <n v="22"/>
    <n v="8"/>
    <x v="3"/>
  </r>
  <r>
    <s v="HG-14845"/>
    <n v="785.62800000000004"/>
    <d v="2014-11-07T00:00:00"/>
    <n v="10"/>
    <n v="55"/>
    <n v="6"/>
    <n v="3"/>
    <n v="1"/>
    <n v="10"/>
    <n v="2"/>
    <x v="0"/>
  </r>
  <r>
    <s v="HG-14965"/>
    <n v="3247.6419999999994"/>
    <d v="2014-12-08T00:00:00"/>
    <n v="17"/>
    <n v="24"/>
    <n v="9"/>
    <n v="7"/>
    <n v="6"/>
    <n v="22"/>
    <n v="8"/>
    <x v="3"/>
  </r>
  <r>
    <s v="HG-15025"/>
    <n v="3690.2840000000001"/>
    <d v="2014-12-25T00:00:00"/>
    <n v="11"/>
    <n v="7"/>
    <n v="10"/>
    <n v="4"/>
    <n v="7"/>
    <n v="21"/>
    <n v="7"/>
    <x v="1"/>
  </r>
  <r>
    <s v="HH-15010"/>
    <n v="218.66800000000001"/>
    <d v="2014-10-20T00:00:00"/>
    <n v="6"/>
    <n v="73"/>
    <n v="6"/>
    <n v="1"/>
    <n v="0"/>
    <n v="7"/>
    <n v="1"/>
    <x v="2"/>
  </r>
  <r>
    <s v="HJ-14875"/>
    <n v="358.1"/>
    <d v="2014-08-27T00:00:00"/>
    <n v="6"/>
    <n v="127"/>
    <n v="4"/>
    <n v="1"/>
    <n v="0"/>
    <n v="5"/>
    <n v="0"/>
    <x v="2"/>
  </r>
  <r>
    <s v="HK-14890"/>
    <n v="4877.7839999999997"/>
    <d v="2014-08-02T00:00:00"/>
    <n v="15"/>
    <n v="152"/>
    <n v="3.0000000000000004"/>
    <n v="6"/>
    <n v="8"/>
    <n v="17"/>
    <n v="5"/>
    <x v="1"/>
  </r>
  <r>
    <s v="HL-15040"/>
    <n v="12873.297999999999"/>
    <d v="2014-11-18T00:00:00"/>
    <n v="11"/>
    <n v="44"/>
    <n v="7"/>
    <n v="4"/>
    <n v="9"/>
    <n v="20"/>
    <n v="7"/>
    <x v="1"/>
  </r>
  <r>
    <s v="HM-14860"/>
    <n v="8236.7648000000008"/>
    <d v="2014-12-29T00:00:00"/>
    <n v="20"/>
    <n v="3"/>
    <n v="10"/>
    <n v="8"/>
    <n v="9"/>
    <n v="27"/>
    <n v="9"/>
    <x v="3"/>
  </r>
  <r>
    <s v="HM-14980"/>
    <n v="736.27599999999995"/>
    <d v="2014-04-28T00:00:00"/>
    <n v="7"/>
    <n v="248"/>
    <n v="1.9999999999999996"/>
    <n v="1"/>
    <n v="1"/>
    <n v="3.9999999999999996"/>
    <n v="0"/>
    <x v="2"/>
  </r>
  <r>
    <s v="HP-14815"/>
    <n v="1990.3140000000001"/>
    <d v="2014-12-01T00:00:00"/>
    <n v="10"/>
    <n v="31"/>
    <n v="8"/>
    <n v="3"/>
    <n v="4"/>
    <n v="15"/>
    <n v="4"/>
    <x v="0"/>
  </r>
  <r>
    <s v="HR-14770"/>
    <n v="1299.2879999999998"/>
    <d v="2014-12-18T00:00:00"/>
    <n v="13"/>
    <n v="14"/>
    <n v="9"/>
    <n v="5"/>
    <n v="2"/>
    <n v="16"/>
    <n v="5"/>
    <x v="1"/>
  </r>
  <r>
    <s v="HR-14830"/>
    <n v="5248.7870000000003"/>
    <d v="2014-07-25T00:00:00"/>
    <n v="14"/>
    <n v="160"/>
    <n v="3.0000000000000004"/>
    <n v="6"/>
    <n v="8"/>
    <n v="17"/>
    <n v="5"/>
    <x v="1"/>
  </r>
  <r>
    <s v="HW-14935"/>
    <n v="9300.2539999999972"/>
    <d v="2014-09-05T00:00:00"/>
    <n v="20"/>
    <n v="118"/>
    <n v="4"/>
    <n v="8"/>
    <n v="9"/>
    <n v="21"/>
    <n v="7"/>
    <x v="1"/>
  </r>
  <r>
    <s v="HZ-14950"/>
    <n v="886.51999999999987"/>
    <d v="2014-11-26T00:00:00"/>
    <n v="6"/>
    <n v="36"/>
    <n v="8"/>
    <n v="1"/>
    <n v="1"/>
    <n v="10"/>
    <n v="2"/>
    <x v="0"/>
  </r>
  <r>
    <s v="IG-15085"/>
    <n v="744.57399999999996"/>
    <d v="2014-10-21T00:00:00"/>
    <n v="7"/>
    <n v="72"/>
    <n v="6"/>
    <n v="1"/>
    <n v="1"/>
    <n v="8"/>
    <n v="1"/>
    <x v="2"/>
  </r>
  <r>
    <s v="IL-15100"/>
    <n v="5040.7360000000008"/>
    <d v="2014-08-11T00:00:00"/>
    <n v="14"/>
    <n v="143"/>
    <n v="4"/>
    <n v="6"/>
    <n v="8"/>
    <n v="18"/>
    <n v="6"/>
    <x v="1"/>
  </r>
  <r>
    <s v="IM-15055"/>
    <n v="2872.6300000000006"/>
    <d v="2013-11-17T00:00:00"/>
    <n v="4"/>
    <n v="410"/>
    <n v="0.99999999999999978"/>
    <n v="0"/>
    <n v="6"/>
    <n v="7"/>
    <n v="1"/>
    <x v="2"/>
  </r>
  <r>
    <s v="IM-15070"/>
    <n v="4930.4739999999993"/>
    <d v="2013-12-06T00:00:00"/>
    <n v="21"/>
    <n v="391"/>
    <n v="1.9999999999999996"/>
    <n v="8"/>
    <n v="8"/>
    <n v="18"/>
    <n v="6"/>
    <x v="1"/>
  </r>
  <r>
    <s v="JA-15970"/>
    <n v="6491.0260000000017"/>
    <d v="2014-09-30T00:00:00"/>
    <n v="24"/>
    <n v="93"/>
    <n v="5"/>
    <n v="9"/>
    <n v="9"/>
    <n v="23"/>
    <n v="8"/>
    <x v="3"/>
  </r>
  <r>
    <s v="JB-15400"/>
    <n v="1791.605"/>
    <d v="2014-12-24T00:00:00"/>
    <n v="16"/>
    <n v="8"/>
    <n v="10"/>
    <n v="7"/>
    <n v="4"/>
    <n v="21"/>
    <n v="7"/>
    <x v="1"/>
  </r>
  <r>
    <s v="JB-15925"/>
    <n v="900.55200000000013"/>
    <d v="2012-12-24T00:00:00"/>
    <n v="8"/>
    <n v="738"/>
    <n v="0.99999999999999978"/>
    <n v="2"/>
    <n v="1"/>
    <n v="4"/>
    <n v="0"/>
    <x v="2"/>
  </r>
  <r>
    <s v="JB-16000"/>
    <n v="644.11879999999996"/>
    <d v="2014-11-18T00:00:00"/>
    <n v="7"/>
    <n v="44"/>
    <n v="7"/>
    <n v="1"/>
    <n v="1"/>
    <n v="9"/>
    <n v="2"/>
    <x v="0"/>
  </r>
  <r>
    <s v="JB-16045"/>
    <n v="2518.1149999999998"/>
    <d v="2014-12-24T00:00:00"/>
    <n v="9"/>
    <n v="8"/>
    <n v="10"/>
    <n v="2"/>
    <n v="5"/>
    <n v="17"/>
    <n v="5"/>
    <x v="1"/>
  </r>
  <r>
    <s v="JC-15340"/>
    <n v="71.262999999999991"/>
    <d v="2014-09-08T00:00:00"/>
    <n v="4"/>
    <n v="115"/>
    <n v="4"/>
    <n v="0"/>
    <n v="0"/>
    <n v="4"/>
    <n v="0"/>
    <x v="2"/>
  </r>
  <r>
    <s v="JC-15385"/>
    <n v="1058.1080000000002"/>
    <d v="2014-07-09T00:00:00"/>
    <n v="4"/>
    <n v="176"/>
    <n v="3.0000000000000004"/>
    <n v="0"/>
    <n v="2"/>
    <n v="5"/>
    <n v="0"/>
    <x v="2"/>
  </r>
  <r>
    <s v="JC-15775"/>
    <n v="2772.0550000000007"/>
    <d v="2014-07-26T00:00:00"/>
    <n v="16"/>
    <n v="159"/>
    <n v="3.0000000000000004"/>
    <n v="7"/>
    <n v="6"/>
    <n v="16"/>
    <n v="5"/>
    <x v="1"/>
  </r>
  <r>
    <s v="JC-16105"/>
    <n v="858.57600000000002"/>
    <d v="2014-11-04T00:00:00"/>
    <n v="9"/>
    <n v="58"/>
    <n v="6"/>
    <n v="2"/>
    <n v="1"/>
    <n v="9"/>
    <n v="2"/>
    <x v="0"/>
  </r>
  <r>
    <s v="JD-15790"/>
    <n v="2152.3520000000003"/>
    <d v="2014-09-05T00:00:00"/>
    <n v="7"/>
    <n v="118"/>
    <n v="4"/>
    <n v="1"/>
    <n v="4"/>
    <n v="9"/>
    <n v="2"/>
    <x v="0"/>
  </r>
  <r>
    <s v="JD-15895"/>
    <n v="7610.8639999999996"/>
    <d v="2013-12-02T00:00:00"/>
    <n v="32"/>
    <n v="395"/>
    <n v="1.9999999999999996"/>
    <n v="9"/>
    <n v="9"/>
    <n v="20"/>
    <n v="7"/>
    <x v="1"/>
  </r>
  <r>
    <s v="JD-16015"/>
    <n v="385.43000000000006"/>
    <d v="2014-09-10T00:00:00"/>
    <n v="11"/>
    <n v="113"/>
    <n v="4"/>
    <n v="4"/>
    <n v="0"/>
    <n v="8"/>
    <n v="1"/>
    <x v="2"/>
  </r>
  <r>
    <s v="JD-16060"/>
    <n v="695.44200000000012"/>
    <d v="2014-03-06T00:00:00"/>
    <n v="6"/>
    <n v="301"/>
    <n v="1.9999999999999996"/>
    <n v="1"/>
    <n v="1"/>
    <n v="3.9999999999999996"/>
    <n v="0"/>
    <x v="2"/>
  </r>
  <r>
    <s v="JD-16150"/>
    <n v="8828.0304999999989"/>
    <d v="2014-11-20T00:00:00"/>
    <n v="17"/>
    <n v="42"/>
    <n v="7"/>
    <n v="7"/>
    <n v="9"/>
    <n v="23"/>
    <n v="8"/>
    <x v="3"/>
  </r>
  <r>
    <s v="JE-15475"/>
    <n v="1388.682"/>
    <d v="2014-06-21T00:00:00"/>
    <n v="13"/>
    <n v="194"/>
    <n v="3.0000000000000004"/>
    <n v="5"/>
    <n v="3"/>
    <n v="11"/>
    <n v="3"/>
    <x v="0"/>
  </r>
  <r>
    <s v="JE-15610"/>
    <n v="7754.9759999999997"/>
    <d v="2014-11-13T00:00:00"/>
    <n v="20"/>
    <n v="49"/>
    <n v="7"/>
    <n v="8"/>
    <n v="9"/>
    <n v="24"/>
    <n v="9"/>
    <x v="3"/>
  </r>
  <r>
    <s v="JE-15715"/>
    <n v="8697.8430000000008"/>
    <d v="2014-11-15T00:00:00"/>
    <n v="22"/>
    <n v="47"/>
    <n v="7"/>
    <n v="9"/>
    <n v="9"/>
    <n v="25"/>
    <n v="9"/>
    <x v="3"/>
  </r>
  <r>
    <s v="JE-15745"/>
    <n v="6760.8149999999987"/>
    <d v="2014-11-10T00:00:00"/>
    <n v="23"/>
    <n v="52"/>
    <n v="7"/>
    <n v="9"/>
    <n v="9"/>
    <n v="25"/>
    <n v="9"/>
    <x v="3"/>
  </r>
  <r>
    <s v="JE-16165"/>
    <n v="2697.2480000000005"/>
    <d v="2014-12-11T00:00:00"/>
    <n v="7"/>
    <n v="21"/>
    <n v="9"/>
    <n v="1"/>
    <n v="5"/>
    <n v="15"/>
    <n v="4"/>
    <x v="0"/>
  </r>
  <r>
    <s v="JF-15190"/>
    <n v="2279.5860000000002"/>
    <d v="2014-10-27T00:00:00"/>
    <n v="19"/>
    <n v="66"/>
    <n v="6"/>
    <n v="8"/>
    <n v="5"/>
    <n v="19"/>
    <n v="6"/>
    <x v="1"/>
  </r>
  <r>
    <s v="JF-15295"/>
    <n v="955.12400000000025"/>
    <d v="2014-05-20T00:00:00"/>
    <n v="14"/>
    <n v="226"/>
    <n v="1.9999999999999996"/>
    <n v="6"/>
    <n v="1"/>
    <n v="9"/>
    <n v="2"/>
    <x v="0"/>
  </r>
  <r>
    <s v="JF-15355"/>
    <n v="1911.8440000000003"/>
    <d v="2014-09-17T00:00:00"/>
    <n v="16"/>
    <n v="106"/>
    <n v="4"/>
    <n v="7"/>
    <n v="4"/>
    <n v="15"/>
    <n v="4"/>
    <x v="0"/>
  </r>
  <r>
    <s v="JF-15415"/>
    <n v="2371.4479999999999"/>
    <d v="2014-12-29T00:00:00"/>
    <n v="14"/>
    <n v="3"/>
    <n v="10"/>
    <n v="6"/>
    <n v="5"/>
    <n v="21"/>
    <n v="7"/>
    <x v="1"/>
  </r>
  <r>
    <s v="JF-15490"/>
    <n v="1082.9180000000001"/>
    <d v="2014-09-01T00:00:00"/>
    <n v="15"/>
    <n v="122"/>
    <n v="4"/>
    <n v="6"/>
    <n v="2"/>
    <n v="12"/>
    <n v="3"/>
    <x v="0"/>
  </r>
  <r>
    <s v="JF-15565"/>
    <n v="4198.3320000000003"/>
    <d v="2014-11-07T00:00:00"/>
    <n v="16"/>
    <n v="55"/>
    <n v="6"/>
    <n v="7"/>
    <n v="7"/>
    <n v="20"/>
    <n v="7"/>
    <x v="1"/>
  </r>
  <r>
    <s v="JG-15115"/>
    <n v="2358.6759999999999"/>
    <d v="2012-12-03T00:00:00"/>
    <n v="7"/>
    <n v="759"/>
    <n v="0.99999999999999978"/>
    <n v="1"/>
    <n v="5"/>
    <n v="7"/>
    <n v="1"/>
    <x v="2"/>
  </r>
  <r>
    <s v="JG-15160"/>
    <n v="6366.3919999999998"/>
    <d v="2014-12-30T00:00:00"/>
    <n v="18"/>
    <n v="2"/>
    <n v="10"/>
    <n v="7"/>
    <n v="9"/>
    <n v="26"/>
    <n v="9"/>
    <x v="3"/>
  </r>
  <r>
    <s v="JG-15310"/>
    <n v="2240.5800000000004"/>
    <d v="2014-12-29T00:00:00"/>
    <n v="11"/>
    <n v="3"/>
    <n v="10"/>
    <n v="4"/>
    <n v="4"/>
    <n v="18"/>
    <n v="6"/>
    <x v="1"/>
  </r>
  <r>
    <s v="JG-15805"/>
    <n v="1507.0180000000003"/>
    <d v="2014-05-22T00:00:00"/>
    <n v="9"/>
    <n v="224"/>
    <n v="3.0000000000000004"/>
    <n v="2"/>
    <n v="3"/>
    <n v="8"/>
    <n v="1"/>
    <x v="2"/>
  </r>
  <r>
    <s v="JH-15430"/>
    <n v="309.28100000000006"/>
    <d v="2014-12-26T00:00:00"/>
    <n v="7"/>
    <n v="6"/>
    <n v="10"/>
    <n v="1"/>
    <n v="0"/>
    <n v="11"/>
    <n v="3"/>
    <x v="0"/>
  </r>
  <r>
    <s v="JH-15820"/>
    <n v="528.91000000000008"/>
    <d v="2014-07-10T00:00:00"/>
    <n v="8"/>
    <n v="175"/>
    <n v="3.0000000000000004"/>
    <n v="2"/>
    <n v="0"/>
    <n v="5"/>
    <n v="0"/>
    <x v="2"/>
  </r>
  <r>
    <s v="JH-15910"/>
    <n v="959.47699999999998"/>
    <d v="2014-11-20T00:00:00"/>
    <n v="9"/>
    <n v="42"/>
    <n v="7"/>
    <n v="2"/>
    <n v="1"/>
    <n v="10"/>
    <n v="2"/>
    <x v="0"/>
  </r>
  <r>
    <s v="JH-15985"/>
    <n v="7954.9979999999996"/>
    <d v="2014-12-02T00:00:00"/>
    <n v="14"/>
    <n v="30"/>
    <n v="8"/>
    <n v="6"/>
    <n v="9"/>
    <n v="23"/>
    <n v="8"/>
    <x v="3"/>
  </r>
  <r>
    <s v="JH-16180"/>
    <n v="2256.3939999999998"/>
    <d v="2013-11-22T00:00:00"/>
    <n v="5"/>
    <n v="405"/>
    <n v="1.9999999999999996"/>
    <n v="0"/>
    <n v="5"/>
    <n v="7"/>
    <n v="1"/>
    <x v="2"/>
  </r>
  <r>
    <s v="JJ-15445"/>
    <n v="709.17800000000011"/>
    <d v="2013-09-04T00:00:00"/>
    <n v="6"/>
    <n v="484"/>
    <n v="0.99999999999999978"/>
    <n v="1"/>
    <n v="1"/>
    <n v="3"/>
    <n v="0"/>
    <x v="2"/>
  </r>
  <r>
    <s v="JJ-15760"/>
    <n v="195"/>
    <d v="2012-12-08T00:00:00"/>
    <n v="3"/>
    <n v="754"/>
    <n v="0.99999999999999978"/>
    <n v="0"/>
    <n v="0"/>
    <n v="0.99999999999999978"/>
    <n v="0"/>
    <x v="2"/>
  </r>
  <r>
    <s v="JK-15205"/>
    <n v="4427.1420000000007"/>
    <d v="2014-10-31T00:00:00"/>
    <n v="13"/>
    <n v="62"/>
    <n v="6"/>
    <n v="5"/>
    <n v="8"/>
    <n v="19"/>
    <n v="6"/>
    <x v="1"/>
  </r>
  <r>
    <s v="JK-15325"/>
    <n v="383.81200000000001"/>
    <d v="2014-03-19T00:00:00"/>
    <n v="4"/>
    <n v="288"/>
    <n v="1.9999999999999996"/>
    <n v="0"/>
    <n v="0"/>
    <n v="1.9999999999999996"/>
    <n v="0"/>
    <x v="2"/>
  </r>
  <r>
    <s v="JK-15370"/>
    <n v="2709.6320000000005"/>
    <d v="2014-11-17T00:00:00"/>
    <n v="17"/>
    <n v="45"/>
    <n v="7"/>
    <n v="7"/>
    <n v="5"/>
    <n v="19"/>
    <n v="6"/>
    <x v="1"/>
  </r>
  <r>
    <s v="JK-15625"/>
    <n v="3760.0279999999998"/>
    <d v="2014-10-31T00:00:00"/>
    <n v="12"/>
    <n v="62"/>
    <n v="6"/>
    <n v="4"/>
    <n v="7"/>
    <n v="17"/>
    <n v="5"/>
    <x v="1"/>
  </r>
  <r>
    <s v="JK-15640"/>
    <n v="4760.4340000000011"/>
    <d v="2014-07-04T00:00:00"/>
    <n v="12"/>
    <n v="181"/>
    <n v="3.0000000000000004"/>
    <n v="4"/>
    <n v="8"/>
    <n v="15"/>
    <n v="4"/>
    <x v="0"/>
  </r>
  <r>
    <s v="JK-15730"/>
    <n v="4867.2000000000007"/>
    <d v="2014-10-08T00:00:00"/>
    <n v="20"/>
    <n v="85"/>
    <n v="5"/>
    <n v="8"/>
    <n v="8"/>
    <n v="21"/>
    <n v="7"/>
    <x v="1"/>
  </r>
  <r>
    <s v="JK-16090"/>
    <n v="3747.6680000000001"/>
    <d v="2014-12-03T00:00:00"/>
    <n v="9"/>
    <n v="29"/>
    <n v="8"/>
    <n v="2"/>
    <n v="7"/>
    <n v="17"/>
    <n v="5"/>
    <x v="1"/>
  </r>
  <r>
    <s v="JK-16120"/>
    <n v="2932.4840000000004"/>
    <d v="2014-09-05T00:00:00"/>
    <n v="17"/>
    <n v="118"/>
    <n v="4"/>
    <n v="7"/>
    <n v="6"/>
    <n v="17"/>
    <n v="5"/>
    <x v="1"/>
  </r>
  <r>
    <s v="JL-15130"/>
    <n v="1214.9559999999999"/>
    <d v="2014-12-23T00:00:00"/>
    <n v="12"/>
    <n v="9"/>
    <n v="10"/>
    <n v="4"/>
    <n v="2"/>
    <n v="16"/>
    <n v="5"/>
    <x v="1"/>
  </r>
  <r>
    <s v="JL-15175"/>
    <n v="1571.5229999999999"/>
    <d v="2014-12-25T00:00:00"/>
    <n v="7"/>
    <n v="7"/>
    <n v="10"/>
    <n v="1"/>
    <n v="3"/>
    <n v="14"/>
    <n v="4"/>
    <x v="0"/>
  </r>
  <r>
    <s v="JL-15235"/>
    <n v="2203.7000000000003"/>
    <d v="2014-09-03T00:00:00"/>
    <n v="10"/>
    <n v="120"/>
    <n v="4"/>
    <n v="3"/>
    <n v="4"/>
    <n v="11"/>
    <n v="3"/>
    <x v="0"/>
  </r>
  <r>
    <s v="JL-15505"/>
    <n v="3173.8739999999998"/>
    <d v="2014-11-12T00:00:00"/>
    <n v="17"/>
    <n v="50"/>
    <n v="7"/>
    <n v="7"/>
    <n v="6"/>
    <n v="20"/>
    <n v="7"/>
    <x v="1"/>
  </r>
  <r>
    <s v="JL-15835"/>
    <n v="9799.9230000000007"/>
    <d v="2014-12-10T00:00:00"/>
    <n v="34"/>
    <n v="22"/>
    <n v="9"/>
    <n v="9"/>
    <n v="9"/>
    <n v="27"/>
    <n v="9"/>
    <x v="3"/>
  </r>
  <r>
    <s v="JL-15850"/>
    <n v="2725.2560000000003"/>
    <d v="2013-04-26T00:00:00"/>
    <n v="11"/>
    <n v="615"/>
    <n v="0.99999999999999978"/>
    <n v="4"/>
    <n v="5"/>
    <n v="10"/>
    <n v="2"/>
    <x v="0"/>
  </r>
  <r>
    <s v="JM-15250"/>
    <n v="3159.1220000000003"/>
    <d v="2014-11-24T00:00:00"/>
    <n v="19"/>
    <n v="38"/>
    <n v="8"/>
    <n v="8"/>
    <n v="6"/>
    <n v="22"/>
    <n v="8"/>
    <x v="3"/>
  </r>
  <r>
    <s v="JM-15265"/>
    <n v="1804.1460000000002"/>
    <d v="2014-11-24T00:00:00"/>
    <n v="13"/>
    <n v="38"/>
    <n v="8"/>
    <n v="5"/>
    <n v="4"/>
    <n v="17"/>
    <n v="5"/>
    <x v="1"/>
  </r>
  <r>
    <s v="JM-15535"/>
    <n v="1733.4430000000002"/>
    <d v="2014-09-20T00:00:00"/>
    <n v="10"/>
    <n v="103"/>
    <n v="5"/>
    <n v="3"/>
    <n v="3"/>
    <n v="11"/>
    <n v="3"/>
    <x v="0"/>
  </r>
  <r>
    <s v="JM-15580"/>
    <n v="303.94799999999998"/>
    <d v="2014-12-31T00:00:00"/>
    <n v="7"/>
    <n v="1"/>
    <n v="10"/>
    <n v="1"/>
    <n v="0"/>
    <n v="11"/>
    <n v="3"/>
    <x v="0"/>
  </r>
  <r>
    <s v="JM-15655"/>
    <n v="864.94700000000012"/>
    <d v="2014-12-23T00:00:00"/>
    <n v="12"/>
    <n v="9"/>
    <n v="10"/>
    <n v="4"/>
    <n v="1"/>
    <n v="15"/>
    <n v="4"/>
    <x v="0"/>
  </r>
  <r>
    <s v="JM-15865"/>
    <n v="7625.0760000000018"/>
    <d v="2014-09-13T00:00:00"/>
    <n v="13"/>
    <n v="110"/>
    <n v="4"/>
    <n v="5"/>
    <n v="9"/>
    <n v="18"/>
    <n v="6"/>
    <x v="1"/>
  </r>
  <r>
    <s v="JM-16195"/>
    <n v="2833.9259999999999"/>
    <d v="2014-11-04T00:00:00"/>
    <n v="19"/>
    <n v="58"/>
    <n v="6"/>
    <n v="8"/>
    <n v="6"/>
    <n v="20"/>
    <n v="7"/>
    <x v="1"/>
  </r>
  <r>
    <s v="JO-15145"/>
    <n v="3254.9490000000005"/>
    <d v="2014-11-04T00:00:00"/>
    <n v="13"/>
    <n v="58"/>
    <n v="6"/>
    <n v="5"/>
    <n v="6"/>
    <n v="17"/>
    <n v="5"/>
    <x v="1"/>
  </r>
  <r>
    <s v="JO-15280"/>
    <n v="1934.2720000000004"/>
    <d v="2014-09-30T00:00:00"/>
    <n v="11"/>
    <n v="93"/>
    <n v="5"/>
    <n v="4"/>
    <n v="4"/>
    <n v="13"/>
    <n v="3"/>
    <x v="0"/>
  </r>
  <r>
    <s v="JO-15550"/>
    <n v="1090.8380000000002"/>
    <d v="2014-05-30T00:00:00"/>
    <n v="11"/>
    <n v="216"/>
    <n v="3.0000000000000004"/>
    <n v="4"/>
    <n v="2"/>
    <n v="9"/>
    <n v="2"/>
    <x v="0"/>
  </r>
  <r>
    <s v="JP-15460"/>
    <n v="1669.1350000000002"/>
    <d v="2014-11-24T00:00:00"/>
    <n v="15"/>
    <n v="38"/>
    <n v="8"/>
    <n v="6"/>
    <n v="3"/>
    <n v="17"/>
    <n v="5"/>
    <x v="1"/>
  </r>
  <r>
    <s v="JP-15520"/>
    <n v="3635.5940000000001"/>
    <d v="2014-12-23T00:00:00"/>
    <n v="16"/>
    <n v="9"/>
    <n v="10"/>
    <n v="7"/>
    <n v="7"/>
    <n v="24"/>
    <n v="9"/>
    <x v="3"/>
  </r>
  <r>
    <s v="JP-16135"/>
    <n v="1707.7099999999998"/>
    <d v="2014-09-20T00:00:00"/>
    <n v="13"/>
    <n v="103"/>
    <n v="5"/>
    <n v="5"/>
    <n v="3"/>
    <n v="13"/>
    <n v="3"/>
    <x v="0"/>
  </r>
  <r>
    <s v="JR-15670"/>
    <n v="1156.6579999999999"/>
    <d v="2013-05-17T00:00:00"/>
    <n v="3"/>
    <n v="594"/>
    <n v="0.99999999999999978"/>
    <n v="0"/>
    <n v="2"/>
    <n v="3"/>
    <n v="0"/>
    <x v="2"/>
  </r>
  <r>
    <s v="JR-15700"/>
    <n v="863.87999999999988"/>
    <d v="2014-10-24T00:00:00"/>
    <n v="1"/>
    <n v="69"/>
    <n v="6"/>
    <n v="0"/>
    <n v="1"/>
    <n v="7"/>
    <n v="1"/>
    <x v="2"/>
  </r>
  <r>
    <s v="JR-16210"/>
    <n v="2201.6860000000001"/>
    <d v="2014-11-28T00:00:00"/>
    <n v="10"/>
    <n v="34"/>
    <n v="8"/>
    <n v="3"/>
    <n v="4"/>
    <n v="15"/>
    <n v="4"/>
    <x v="0"/>
  </r>
  <r>
    <s v="JS-15595"/>
    <n v="1417.654"/>
    <d v="2014-09-03T00:00:00"/>
    <n v="8"/>
    <n v="120"/>
    <n v="4"/>
    <n v="2"/>
    <n v="3"/>
    <n v="9"/>
    <n v="2"/>
    <x v="0"/>
  </r>
  <r>
    <s v="JS-15685"/>
    <n v="1131.0640000000001"/>
    <d v="2014-11-19T00:00:00"/>
    <n v="11"/>
    <n v="43"/>
    <n v="7"/>
    <n v="4"/>
    <n v="2"/>
    <n v="13"/>
    <n v="3"/>
    <x v="0"/>
  </r>
  <r>
    <s v="JS-15880"/>
    <n v="3868.02"/>
    <d v="2013-07-15T00:00:00"/>
    <n v="9"/>
    <n v="535"/>
    <n v="0.99999999999999978"/>
    <n v="2"/>
    <n v="7"/>
    <n v="10"/>
    <n v="2"/>
    <x v="0"/>
  </r>
  <r>
    <s v="JS-15940"/>
    <n v="469.16900000000004"/>
    <d v="2013-09-24T00:00:00"/>
    <n v="8"/>
    <n v="464"/>
    <n v="0.99999999999999978"/>
    <n v="2"/>
    <n v="0"/>
    <n v="3"/>
    <n v="0"/>
    <x v="2"/>
  </r>
  <r>
    <s v="JS-16030"/>
    <n v="2516.4939999999997"/>
    <d v="2014-12-03T00:00:00"/>
    <n v="18"/>
    <n v="29"/>
    <n v="8"/>
    <n v="7"/>
    <n v="5"/>
    <n v="20"/>
    <n v="7"/>
    <x v="1"/>
  </r>
  <r>
    <s v="JW-15220"/>
    <n v="7721.7139999999999"/>
    <d v="2014-11-19T00:00:00"/>
    <n v="14"/>
    <n v="43"/>
    <n v="7"/>
    <n v="6"/>
    <n v="9"/>
    <n v="22"/>
    <n v="8"/>
    <x v="3"/>
  </r>
  <r>
    <s v="JW-15955"/>
    <n v="1244.086"/>
    <d v="2014-12-26T00:00:00"/>
    <n v="11"/>
    <n v="6"/>
    <n v="10"/>
    <n v="4"/>
    <n v="2"/>
    <n v="16"/>
    <n v="5"/>
    <x v="1"/>
  </r>
  <r>
    <s v="JW-16075"/>
    <n v="1428.731"/>
    <d v="2013-09-26T00:00:00"/>
    <n v="7"/>
    <n v="462"/>
    <n v="0.99999999999999978"/>
    <n v="1"/>
    <n v="3"/>
    <n v="5"/>
    <n v="0"/>
    <x v="2"/>
  </r>
  <r>
    <s v="KA-16525"/>
    <n v="1519.5060000000001"/>
    <d v="2014-11-25T00:00:00"/>
    <n v="11"/>
    <n v="37"/>
    <n v="8"/>
    <n v="4"/>
    <n v="3"/>
    <n v="15"/>
    <n v="4"/>
    <x v="0"/>
  </r>
  <r>
    <s v="KB-16240"/>
    <n v="3152.6149999999998"/>
    <d v="2014-12-27T00:00:00"/>
    <n v="10"/>
    <n v="5"/>
    <n v="10"/>
    <n v="3"/>
    <n v="6"/>
    <n v="19"/>
    <n v="6"/>
    <x v="1"/>
  </r>
  <r>
    <s v="KB-16315"/>
    <n v="1569.4639999999999"/>
    <d v="2014-03-10T00:00:00"/>
    <n v="22"/>
    <n v="297"/>
    <n v="1.9999999999999996"/>
    <n v="9"/>
    <n v="3"/>
    <n v="14"/>
    <n v="4"/>
    <x v="0"/>
  </r>
  <r>
    <s v="KB-16405"/>
    <n v="908.82099999999991"/>
    <d v="2014-09-05T00:00:00"/>
    <n v="9"/>
    <n v="118"/>
    <n v="4"/>
    <n v="2"/>
    <n v="1"/>
    <n v="7"/>
    <n v="1"/>
    <x v="2"/>
  </r>
  <r>
    <s v="KB-16585"/>
    <n v="2744.7420000000002"/>
    <d v="2014-05-15T00:00:00"/>
    <n v="23"/>
    <n v="231"/>
    <n v="1.9999999999999996"/>
    <n v="9"/>
    <n v="5"/>
    <n v="16"/>
    <n v="5"/>
    <x v="1"/>
  </r>
  <r>
    <s v="KB-16600"/>
    <n v="983.92199999999991"/>
    <d v="2014-12-30T00:00:00"/>
    <n v="9"/>
    <n v="2"/>
    <n v="10"/>
    <n v="2"/>
    <n v="2"/>
    <n v="14"/>
    <n v="4"/>
    <x v="0"/>
  </r>
  <r>
    <s v="KC-16255"/>
    <n v="2120.9540000000002"/>
    <d v="2013-11-19T00:00:00"/>
    <n v="10"/>
    <n v="408"/>
    <n v="0.99999999999999978"/>
    <n v="3"/>
    <n v="4"/>
    <n v="8"/>
    <n v="1"/>
    <x v="2"/>
  </r>
  <r>
    <s v="KC-16540"/>
    <n v="3908.2619999999997"/>
    <d v="2014-09-25T00:00:00"/>
    <n v="5"/>
    <n v="98"/>
    <n v="5"/>
    <n v="0"/>
    <n v="7"/>
    <n v="12"/>
    <n v="3"/>
    <x v="0"/>
  </r>
  <r>
    <s v="KC-16675"/>
    <n v="1146.0500000000002"/>
    <d v="2014-11-04T00:00:00"/>
    <n v="7"/>
    <n v="58"/>
    <n v="6"/>
    <n v="1"/>
    <n v="2"/>
    <n v="9"/>
    <n v="2"/>
    <x v="0"/>
  </r>
  <r>
    <s v="KD-16270"/>
    <n v="8282.3580000000002"/>
    <d v="2013-09-03T00:00:00"/>
    <n v="16"/>
    <n v="485"/>
    <n v="0.99999999999999978"/>
    <n v="7"/>
    <n v="9"/>
    <n v="17"/>
    <n v="5"/>
    <x v="1"/>
  </r>
  <r>
    <s v="KD-16345"/>
    <n v="1888.9639999999999"/>
    <d v="2014-11-20T00:00:00"/>
    <n v="10"/>
    <n v="42"/>
    <n v="7"/>
    <n v="3"/>
    <n v="4"/>
    <n v="14"/>
    <n v="4"/>
    <x v="0"/>
  </r>
  <r>
    <s v="KD-16495"/>
    <n v="8181.2560000000003"/>
    <d v="2014-09-10T00:00:00"/>
    <n v="28"/>
    <n v="113"/>
    <n v="4"/>
    <n v="9"/>
    <n v="9"/>
    <n v="22"/>
    <n v="8"/>
    <x v="3"/>
  </r>
  <r>
    <s v="KD-16615"/>
    <n v="2243.5099999999998"/>
    <d v="2014-03-17T00:00:00"/>
    <n v="13"/>
    <n v="290"/>
    <n v="1.9999999999999996"/>
    <n v="5"/>
    <n v="4"/>
    <n v="11"/>
    <n v="3"/>
    <x v="0"/>
  </r>
  <r>
    <s v="KE-16420"/>
    <n v="1686.7312000000002"/>
    <d v="2014-12-05T00:00:00"/>
    <n v="15"/>
    <n v="27"/>
    <n v="9"/>
    <n v="6"/>
    <n v="3"/>
    <n v="18"/>
    <n v="6"/>
    <x v="1"/>
  </r>
  <r>
    <s v="KF-16285"/>
    <n v="10604.266"/>
    <d v="2014-09-25T00:00:00"/>
    <n v="18"/>
    <n v="98"/>
    <n v="5"/>
    <n v="7"/>
    <n v="9"/>
    <n v="21"/>
    <n v="7"/>
    <x v="1"/>
  </r>
  <r>
    <s v="KH-16330"/>
    <n v="3312.8639999999991"/>
    <d v="2014-11-21T00:00:00"/>
    <n v="18"/>
    <n v="41"/>
    <n v="7"/>
    <n v="7"/>
    <n v="7"/>
    <n v="21"/>
    <n v="7"/>
    <x v="1"/>
  </r>
  <r>
    <s v="KH-16360"/>
    <n v="3100.6119999999996"/>
    <d v="2014-12-30T00:00:00"/>
    <n v="14"/>
    <n v="2"/>
    <n v="10"/>
    <n v="6"/>
    <n v="6"/>
    <n v="22"/>
    <n v="8"/>
    <x v="3"/>
  </r>
  <r>
    <s v="KH-16510"/>
    <n v="5952.8590000000022"/>
    <d v="2014-12-09T00:00:00"/>
    <n v="23"/>
    <n v="23"/>
    <n v="9"/>
    <n v="9"/>
    <n v="8"/>
    <n v="26"/>
    <n v="9"/>
    <x v="3"/>
  </r>
  <r>
    <s v="KH-16630"/>
    <n v="3918.9659999999999"/>
    <d v="2014-11-03T00:00:00"/>
    <n v="17"/>
    <n v="59"/>
    <n v="6"/>
    <n v="7"/>
    <n v="7"/>
    <n v="20"/>
    <n v="7"/>
    <x v="1"/>
  </r>
  <r>
    <s v="KH-16690"/>
    <n v="5990.7990000000009"/>
    <d v="2014-12-29T00:00:00"/>
    <n v="15"/>
    <n v="3"/>
    <n v="10"/>
    <n v="6"/>
    <n v="8"/>
    <n v="24"/>
    <n v="9"/>
    <x v="3"/>
  </r>
  <r>
    <s v="KL-16555"/>
    <n v="5016.4880000000012"/>
    <d v="2014-12-15T00:00:00"/>
    <n v="22"/>
    <n v="17"/>
    <n v="9"/>
    <n v="9"/>
    <n v="8"/>
    <n v="26"/>
    <n v="9"/>
    <x v="3"/>
  </r>
  <r>
    <s v="KL-16645"/>
    <n v="14175.228999999999"/>
    <d v="2014-11-14T00:00:00"/>
    <n v="29"/>
    <n v="48"/>
    <n v="7"/>
    <n v="9"/>
    <n v="9"/>
    <n v="25"/>
    <n v="9"/>
    <x v="3"/>
  </r>
  <r>
    <s v="KM-16225"/>
    <n v="2260.9579999999996"/>
    <d v="2014-12-17T00:00:00"/>
    <n v="19"/>
    <n v="15"/>
    <n v="9"/>
    <n v="8"/>
    <n v="5"/>
    <n v="22"/>
    <n v="8"/>
    <x v="3"/>
  </r>
  <r>
    <s v="KM-16375"/>
    <n v="5620.1860000000006"/>
    <d v="2014-11-05T00:00:00"/>
    <n v="20"/>
    <n v="57"/>
    <n v="6"/>
    <n v="8"/>
    <n v="8"/>
    <n v="22"/>
    <n v="8"/>
    <x v="3"/>
  </r>
  <r>
    <s v="KM-16660"/>
    <n v="453.53800000000001"/>
    <d v="2014-12-16T00:00:00"/>
    <n v="9"/>
    <n v="16"/>
    <n v="9"/>
    <n v="2"/>
    <n v="0"/>
    <n v="11"/>
    <n v="3"/>
    <x v="0"/>
  </r>
  <r>
    <s v="KM-16720"/>
    <n v="4909.4720000000007"/>
    <d v="2014-12-03T00:00:00"/>
    <n v="28"/>
    <n v="29"/>
    <n v="8"/>
    <n v="9"/>
    <n v="8"/>
    <n v="25"/>
    <n v="9"/>
    <x v="3"/>
  </r>
  <r>
    <s v="KN-16390"/>
    <n v="2617.2720000000004"/>
    <d v="2014-12-12T00:00:00"/>
    <n v="17"/>
    <n v="20"/>
    <n v="9"/>
    <n v="7"/>
    <n v="5"/>
    <n v="21"/>
    <n v="7"/>
    <x v="1"/>
  </r>
  <r>
    <s v="KN-16450"/>
    <n v="2171.9620000000004"/>
    <d v="2014-11-09T00:00:00"/>
    <n v="8"/>
    <n v="53"/>
    <n v="7"/>
    <n v="2"/>
    <n v="4"/>
    <n v="13"/>
    <n v="3"/>
    <x v="0"/>
  </r>
  <r>
    <s v="KN-16705"/>
    <n v="2280.5800000000004"/>
    <d v="2014-09-24T00:00:00"/>
    <n v="15"/>
    <n v="99"/>
    <n v="5"/>
    <n v="6"/>
    <n v="5"/>
    <n v="16"/>
    <n v="5"/>
    <x v="1"/>
  </r>
  <r>
    <s v="KS-16300"/>
    <n v="88.472000000000008"/>
    <d v="2014-03-11T00:00:00"/>
    <n v="4"/>
    <n v="296"/>
    <n v="1.9999999999999996"/>
    <n v="0"/>
    <n v="0"/>
    <n v="1.9999999999999996"/>
    <n v="0"/>
    <x v="2"/>
  </r>
  <r>
    <s v="KT-16465"/>
    <n v="3057.0999999999995"/>
    <d v="2013-12-05T00:00:00"/>
    <n v="14"/>
    <n v="392"/>
    <n v="1.9999999999999996"/>
    <n v="6"/>
    <n v="6"/>
    <n v="14"/>
    <n v="4"/>
    <x v="0"/>
  </r>
  <r>
    <s v="KT-16480"/>
    <n v="4642.0884000000005"/>
    <d v="2014-09-22T00:00:00"/>
    <n v="13"/>
    <n v="101"/>
    <n v="5"/>
    <n v="5"/>
    <n v="8"/>
    <n v="18"/>
    <n v="6"/>
    <x v="1"/>
  </r>
  <r>
    <s v="KW-16435"/>
    <n v="4416.5200000000004"/>
    <d v="2014-09-26T00:00:00"/>
    <n v="10"/>
    <n v="97"/>
    <n v="5"/>
    <n v="3"/>
    <n v="8"/>
    <n v="16"/>
    <n v="5"/>
    <x v="1"/>
  </r>
  <r>
    <s v="KW-16570"/>
    <n v="449.09600000000006"/>
    <d v="2012-11-20T00:00:00"/>
    <n v="5"/>
    <n v="772"/>
    <n v="0.99999999999999978"/>
    <n v="0"/>
    <n v="0"/>
    <n v="0.99999999999999978"/>
    <n v="0"/>
    <x v="2"/>
  </r>
  <r>
    <s v="LA-16780"/>
    <n v="8673.2219999999979"/>
    <d v="2014-07-30T00:00:00"/>
    <n v="26"/>
    <n v="155"/>
    <n v="3.0000000000000004"/>
    <n v="9"/>
    <n v="9"/>
    <n v="21"/>
    <n v="7"/>
    <x v="1"/>
  </r>
  <r>
    <s v="LB-16735"/>
    <n v="50.188000000000002"/>
    <d v="2014-11-13T00:00:00"/>
    <n v="3"/>
    <n v="49"/>
    <n v="7"/>
    <n v="0"/>
    <n v="0"/>
    <n v="7"/>
    <n v="1"/>
    <x v="2"/>
  </r>
  <r>
    <s v="LB-16795"/>
    <n v="4985.6760000000004"/>
    <d v="2014-08-01T00:00:00"/>
    <n v="24"/>
    <n v="153"/>
    <n v="3.0000000000000004"/>
    <n v="9"/>
    <n v="8"/>
    <n v="20"/>
    <n v="7"/>
    <x v="1"/>
  </r>
  <r>
    <s v="LC-16870"/>
    <n v="2580.7039999999997"/>
    <d v="2014-12-04T00:00:00"/>
    <n v="30"/>
    <n v="28"/>
    <n v="8"/>
    <n v="9"/>
    <n v="5"/>
    <n v="22"/>
    <n v="8"/>
    <x v="3"/>
  </r>
  <r>
    <s v="LC-16885"/>
    <n v="7663.1259999999993"/>
    <d v="2014-12-15T00:00:00"/>
    <n v="23"/>
    <n v="17"/>
    <n v="9"/>
    <n v="9"/>
    <n v="9"/>
    <n v="27"/>
    <n v="9"/>
    <x v="3"/>
  </r>
  <r>
    <s v="LC-16930"/>
    <n v="4492.9459999999999"/>
    <d v="2014-11-20T00:00:00"/>
    <n v="14"/>
    <n v="42"/>
    <n v="7"/>
    <n v="6"/>
    <n v="8"/>
    <n v="21"/>
    <n v="7"/>
    <x v="1"/>
  </r>
  <r>
    <s v="LC-16960"/>
    <n v="3246.6260000000002"/>
    <d v="2013-10-21T00:00:00"/>
    <n v="7"/>
    <n v="437"/>
    <n v="0.99999999999999978"/>
    <n v="1"/>
    <n v="6"/>
    <n v="8"/>
    <n v="1"/>
    <x v="2"/>
  </r>
  <r>
    <s v="LC-17050"/>
    <n v="2095.0639999999999"/>
    <d v="2014-11-07T00:00:00"/>
    <n v="9"/>
    <n v="55"/>
    <n v="6"/>
    <n v="2"/>
    <n v="4"/>
    <n v="12"/>
    <n v="3"/>
    <x v="0"/>
  </r>
  <r>
    <s v="LC-17140"/>
    <n v="2633.5819999999999"/>
    <d v="2014-12-18T00:00:00"/>
    <n v="19"/>
    <n v="14"/>
    <n v="9"/>
    <n v="8"/>
    <n v="5"/>
    <n v="22"/>
    <n v="8"/>
    <x v="3"/>
  </r>
  <r>
    <s v="LD-16855"/>
    <n v="5.3040000000000003"/>
    <d v="2013-06-27T00:00:00"/>
    <n v="1"/>
    <n v="553"/>
    <n v="0.99999999999999978"/>
    <n v="0"/>
    <n v="0"/>
    <n v="0.99999999999999978"/>
    <n v="0"/>
    <x v="2"/>
  </r>
  <r>
    <s v="LD-17005"/>
    <n v="1961.934"/>
    <d v="2013-11-12T00:00:00"/>
    <n v="7"/>
    <n v="415"/>
    <n v="0.99999999999999978"/>
    <n v="1"/>
    <n v="4"/>
    <n v="6"/>
    <n v="1"/>
    <x v="2"/>
  </r>
  <r>
    <s v="LE-16810"/>
    <n v="1469.4500000000003"/>
    <d v="2014-12-10T00:00:00"/>
    <n v="9"/>
    <n v="22"/>
    <n v="9"/>
    <n v="2"/>
    <n v="3"/>
    <n v="14"/>
    <n v="4"/>
    <x v="0"/>
  </r>
  <r>
    <s v="LF-17185"/>
    <n v="3930.5089999999996"/>
    <d v="2014-12-09T00:00:00"/>
    <n v="16"/>
    <n v="23"/>
    <n v="9"/>
    <n v="7"/>
    <n v="7"/>
    <n v="23"/>
    <n v="8"/>
    <x v="3"/>
  </r>
  <r>
    <s v="LH-16750"/>
    <n v="287.42599999999999"/>
    <d v="2014-08-02T00:00:00"/>
    <n v="3"/>
    <n v="152"/>
    <n v="3.0000000000000004"/>
    <n v="0"/>
    <n v="0"/>
    <n v="3.0000000000000004"/>
    <n v="0"/>
    <x v="2"/>
  </r>
  <r>
    <s v="LH-16900"/>
    <n v="2295.3320000000003"/>
    <d v="2014-12-10T00:00:00"/>
    <n v="15"/>
    <n v="22"/>
    <n v="9"/>
    <n v="6"/>
    <n v="5"/>
    <n v="20"/>
    <n v="7"/>
    <x v="1"/>
  </r>
  <r>
    <s v="LH-17020"/>
    <n v="318.23900000000003"/>
    <d v="2014-05-06T00:00:00"/>
    <n v="6"/>
    <n v="240"/>
    <n v="1.9999999999999996"/>
    <n v="1"/>
    <n v="0"/>
    <n v="2.9999999999999996"/>
    <n v="0"/>
    <x v="2"/>
  </r>
  <r>
    <s v="LH-17155"/>
    <n v="1739.6889999999999"/>
    <d v="2013-12-11T00:00:00"/>
    <n v="19"/>
    <n v="386"/>
    <n v="1.9999999999999996"/>
    <n v="8"/>
    <n v="4"/>
    <n v="14"/>
    <n v="4"/>
    <x v="0"/>
  </r>
  <r>
    <s v="LL-16840"/>
    <n v="2741.2040000000002"/>
    <d v="2014-04-26T00:00:00"/>
    <n v="12"/>
    <n v="250"/>
    <n v="1.9999999999999996"/>
    <n v="4"/>
    <n v="5"/>
    <n v="11"/>
    <n v="3"/>
    <x v="0"/>
  </r>
  <r>
    <s v="LM-17065"/>
    <n v="1346.7740000000001"/>
    <d v="2013-12-05T00:00:00"/>
    <n v="7"/>
    <n v="392"/>
    <n v="1.9999999999999996"/>
    <n v="1"/>
    <n v="3"/>
    <n v="6"/>
    <n v="1"/>
    <x v="2"/>
  </r>
  <r>
    <s v="LO-17170"/>
    <n v="644.35"/>
    <d v="2014-12-29T00:00:00"/>
    <n v="9"/>
    <n v="3"/>
    <n v="10"/>
    <n v="2"/>
    <n v="1"/>
    <n v="13"/>
    <n v="3"/>
    <x v="0"/>
  </r>
  <r>
    <s v="LP-17080"/>
    <n v="756.60599999999999"/>
    <d v="2014-11-21T00:00:00"/>
    <n v="9"/>
    <n v="41"/>
    <n v="7"/>
    <n v="2"/>
    <n v="1"/>
    <n v="10"/>
    <n v="2"/>
    <x v="0"/>
  </r>
  <r>
    <s v="LP-17095"/>
    <n v="3653.3990000000003"/>
    <d v="2014-12-22T00:00:00"/>
    <n v="15"/>
    <n v="10"/>
    <n v="10"/>
    <n v="6"/>
    <n v="7"/>
    <n v="23"/>
    <n v="8"/>
    <x v="3"/>
  </r>
  <r>
    <s v="LR-16915"/>
    <n v="5142.8919999999998"/>
    <d v="2014-12-05T00:00:00"/>
    <n v="16"/>
    <n v="27"/>
    <n v="9"/>
    <n v="7"/>
    <n v="8"/>
    <n v="24"/>
    <n v="9"/>
    <x v="3"/>
  </r>
  <r>
    <s v="LR-17035"/>
    <n v="1879.3059999999998"/>
    <d v="2014-08-21T00:00:00"/>
    <n v="12"/>
    <n v="133"/>
    <n v="4"/>
    <n v="4"/>
    <n v="4"/>
    <n v="12"/>
    <n v="3"/>
    <x v="0"/>
  </r>
  <r>
    <s v="LS-16945"/>
    <n v="2845.27"/>
    <d v="2014-07-06T00:00:00"/>
    <n v="14"/>
    <n v="179"/>
    <n v="3.0000000000000004"/>
    <n v="6"/>
    <n v="6"/>
    <n v="15"/>
    <n v="4"/>
    <x v="0"/>
  </r>
  <r>
    <s v="LS-16975"/>
    <n v="2988.674"/>
    <d v="2014-12-11T00:00:00"/>
    <n v="22"/>
    <n v="21"/>
    <n v="9"/>
    <n v="9"/>
    <n v="6"/>
    <n v="24"/>
    <n v="9"/>
    <x v="3"/>
  </r>
  <r>
    <s v="LS-17200"/>
    <n v="1010.2560000000001"/>
    <d v="2014-09-26T00:00:00"/>
    <n v="14"/>
    <n v="97"/>
    <n v="5"/>
    <n v="6"/>
    <n v="2"/>
    <n v="13"/>
    <n v="3"/>
    <x v="0"/>
  </r>
  <r>
    <s v="LS-17230"/>
    <n v="368.88"/>
    <d v="2012-11-14T00:00:00"/>
    <n v="6"/>
    <n v="778"/>
    <n v="0.99999999999999978"/>
    <n v="1"/>
    <n v="0"/>
    <n v="1.9999999999999998"/>
    <n v="0"/>
    <x v="2"/>
  </r>
  <r>
    <s v="LS-17245"/>
    <n v="1008.136"/>
    <d v="2014-11-27T00:00:00"/>
    <n v="12"/>
    <n v="35"/>
    <n v="8"/>
    <n v="4"/>
    <n v="2"/>
    <n v="14"/>
    <n v="4"/>
    <x v="0"/>
  </r>
  <r>
    <s v="LT-16765"/>
    <n v="329.87599999999998"/>
    <d v="2014-12-05T00:00:00"/>
    <n v="3"/>
    <n v="27"/>
    <n v="9"/>
    <n v="0"/>
    <n v="0"/>
    <n v="9"/>
    <n v="2"/>
    <x v="0"/>
  </r>
  <r>
    <s v="LT-17110"/>
    <n v="2936.2519999999995"/>
    <d v="2014-11-27T00:00:00"/>
    <n v="14"/>
    <n v="35"/>
    <n v="8"/>
    <n v="6"/>
    <n v="6"/>
    <n v="20"/>
    <n v="7"/>
    <x v="1"/>
  </r>
  <r>
    <s v="LW-16825"/>
    <n v="2238.0610000000001"/>
    <d v="2014-10-04T00:00:00"/>
    <n v="15"/>
    <n v="89"/>
    <n v="5"/>
    <n v="6"/>
    <n v="4"/>
    <n v="15"/>
    <n v="4"/>
    <x v="0"/>
  </r>
  <r>
    <s v="LW-16990"/>
    <n v="3230.308"/>
    <d v="2014-11-28T00:00:00"/>
    <n v="11"/>
    <n v="34"/>
    <n v="8"/>
    <n v="4"/>
    <n v="6"/>
    <n v="18"/>
    <n v="6"/>
    <x v="1"/>
  </r>
  <r>
    <s v="LW-17125"/>
    <n v="1259.04"/>
    <d v="2014-06-09T00:00:00"/>
    <n v="5"/>
    <n v="206"/>
    <n v="3.0000000000000004"/>
    <n v="0"/>
    <n v="2"/>
    <n v="5"/>
    <n v="0"/>
    <x v="2"/>
  </r>
  <r>
    <s v="LW-17215"/>
    <n v="5420.5140000000001"/>
    <d v="2014-12-10T00:00:00"/>
    <n v="15"/>
    <n v="22"/>
    <n v="9"/>
    <n v="6"/>
    <n v="8"/>
    <n v="23"/>
    <n v="8"/>
    <x v="3"/>
  </r>
  <r>
    <s v="MA-17560"/>
    <n v="4299.1609999999991"/>
    <d v="2014-10-28T00:00:00"/>
    <n v="34"/>
    <n v="65"/>
    <n v="6"/>
    <n v="9"/>
    <n v="8"/>
    <n v="23"/>
    <n v="8"/>
    <x v="3"/>
  </r>
  <r>
    <s v="MA-17995"/>
    <n v="2453.2840000000001"/>
    <d v="2014-06-28T00:00:00"/>
    <n v="12"/>
    <n v="187"/>
    <n v="3.0000000000000004"/>
    <n v="4"/>
    <n v="5"/>
    <n v="12"/>
    <n v="3"/>
    <x v="0"/>
  </r>
  <r>
    <s v="MB-17305"/>
    <n v="1548.7019999999998"/>
    <d v="2014-11-13T00:00:00"/>
    <n v="19"/>
    <n v="49"/>
    <n v="7"/>
    <n v="8"/>
    <n v="3"/>
    <n v="18"/>
    <n v="6"/>
    <x v="1"/>
  </r>
  <r>
    <s v="MB-18085"/>
    <n v="1428.231"/>
    <d v="2014-11-17T00:00:00"/>
    <n v="10"/>
    <n v="45"/>
    <n v="7"/>
    <n v="3"/>
    <n v="3"/>
    <n v="13"/>
    <n v="3"/>
    <x v="0"/>
  </r>
  <r>
    <s v="MC-17275"/>
    <n v="2725.982"/>
    <d v="2014-10-16T00:00:00"/>
    <n v="13"/>
    <n v="77"/>
    <n v="5"/>
    <n v="5"/>
    <n v="5"/>
    <n v="15"/>
    <n v="4"/>
    <x v="0"/>
  </r>
  <r>
    <s v="MC-17425"/>
    <n v="4432.1379999999999"/>
    <d v="2013-11-27T00:00:00"/>
    <n v="10"/>
    <n v="400"/>
    <n v="1.9999999999999996"/>
    <n v="3"/>
    <n v="8"/>
    <n v="13"/>
    <n v="3"/>
    <x v="0"/>
  </r>
  <r>
    <s v="MC-17575"/>
    <n v="1303.893"/>
    <d v="2014-12-04T00:00:00"/>
    <n v="11"/>
    <n v="28"/>
    <n v="8"/>
    <n v="4"/>
    <n v="2"/>
    <n v="14"/>
    <n v="4"/>
    <x v="0"/>
  </r>
  <r>
    <s v="MC-17590"/>
    <n v="2426.0669999999996"/>
    <d v="2014-11-10T00:00:00"/>
    <n v="17"/>
    <n v="52"/>
    <n v="7"/>
    <n v="7"/>
    <n v="5"/>
    <n v="19"/>
    <n v="6"/>
    <x v="1"/>
  </r>
  <r>
    <s v="MC-17605"/>
    <n v="2258.192"/>
    <d v="2014-09-10T00:00:00"/>
    <n v="18"/>
    <n v="113"/>
    <n v="4"/>
    <n v="7"/>
    <n v="5"/>
    <n v="16"/>
    <n v="5"/>
    <x v="1"/>
  </r>
  <r>
    <s v="MC-17635"/>
    <n v="795.15400000000011"/>
    <d v="2014-06-25T00:00:00"/>
    <n v="8"/>
    <n v="190"/>
    <n v="3.0000000000000004"/>
    <n v="2"/>
    <n v="1"/>
    <n v="6"/>
    <n v="1"/>
    <x v="2"/>
  </r>
  <r>
    <s v="MC-17845"/>
    <n v="3805.7140000000009"/>
    <d v="2014-12-30T00:00:00"/>
    <n v="14"/>
    <n v="2"/>
    <n v="10"/>
    <n v="6"/>
    <n v="7"/>
    <n v="23"/>
    <n v="8"/>
    <x v="3"/>
  </r>
  <r>
    <s v="MC-18100"/>
    <n v="2218.9800000000005"/>
    <d v="2014-11-20T00:00:00"/>
    <n v="19"/>
    <n v="42"/>
    <n v="7"/>
    <n v="8"/>
    <n v="4"/>
    <n v="19"/>
    <n v="6"/>
    <x v="1"/>
  </r>
  <r>
    <s v="MC-18130"/>
    <n v="1581.9979999999998"/>
    <d v="2013-12-27T00:00:00"/>
    <n v="11"/>
    <n v="370"/>
    <n v="1.9999999999999996"/>
    <n v="4"/>
    <n v="3"/>
    <n v="9"/>
    <n v="2"/>
    <x v="0"/>
  </r>
  <r>
    <s v="MD-17350"/>
    <n v="3766.3820000000001"/>
    <d v="2014-09-05T00:00:00"/>
    <n v="17"/>
    <n v="118"/>
    <n v="4"/>
    <n v="7"/>
    <n v="7"/>
    <n v="18"/>
    <n v="6"/>
    <x v="1"/>
  </r>
  <r>
    <s v="MD-17860"/>
    <n v="1204.9099999999999"/>
    <d v="2014-11-25T00:00:00"/>
    <n v="8"/>
    <n v="37"/>
    <n v="8"/>
    <n v="2"/>
    <n v="2"/>
    <n v="12"/>
    <n v="3"/>
    <x v="0"/>
  </r>
  <r>
    <s v="ME-17320"/>
    <n v="10663.727999999997"/>
    <d v="2014-11-19T00:00:00"/>
    <n v="22"/>
    <n v="43"/>
    <n v="7"/>
    <n v="9"/>
    <n v="9"/>
    <n v="25"/>
    <n v="9"/>
    <x v="3"/>
  </r>
  <r>
    <s v="ME-17725"/>
    <n v="1908.4531999999999"/>
    <d v="2014-12-03T00:00:00"/>
    <n v="13"/>
    <n v="29"/>
    <n v="8"/>
    <n v="5"/>
    <n v="4"/>
    <n v="17"/>
    <n v="5"/>
    <x v="1"/>
  </r>
  <r>
    <s v="ME-18010"/>
    <n v="1256.9440000000002"/>
    <d v="2014-09-30T00:00:00"/>
    <n v="6"/>
    <n v="93"/>
    <n v="5"/>
    <n v="1"/>
    <n v="2"/>
    <n v="8"/>
    <n v="1"/>
    <x v="2"/>
  </r>
  <r>
    <s v="MF-17665"/>
    <n v="937.03899999999999"/>
    <d v="2013-11-05T00:00:00"/>
    <n v="8"/>
    <n v="422"/>
    <n v="0.99999999999999978"/>
    <n v="2"/>
    <n v="1"/>
    <n v="4"/>
    <n v="0"/>
    <x v="2"/>
  </r>
  <r>
    <s v="MF-18250"/>
    <n v="1758.3"/>
    <d v="2014-12-24T00:00:00"/>
    <n v="12"/>
    <n v="8"/>
    <n v="10"/>
    <n v="4"/>
    <n v="4"/>
    <n v="18"/>
    <n v="6"/>
    <x v="1"/>
  </r>
  <r>
    <s v="MG-17650"/>
    <n v="3785.2759999999998"/>
    <d v="2014-12-02T00:00:00"/>
    <n v="14"/>
    <n v="30"/>
    <n v="8"/>
    <n v="6"/>
    <n v="7"/>
    <n v="21"/>
    <n v="7"/>
    <x v="1"/>
  </r>
  <r>
    <s v="MG-17680"/>
    <n v="2350.1880000000001"/>
    <d v="2014-09-30T00:00:00"/>
    <n v="10"/>
    <n v="93"/>
    <n v="5"/>
    <n v="3"/>
    <n v="5"/>
    <n v="13"/>
    <n v="3"/>
    <x v="0"/>
  </r>
  <r>
    <s v="MG-17695"/>
    <n v="1342.2819999999999"/>
    <d v="2013-06-24T00:00:00"/>
    <n v="7"/>
    <n v="556"/>
    <n v="0.99999999999999978"/>
    <n v="1"/>
    <n v="3"/>
    <n v="5"/>
    <n v="0"/>
    <x v="2"/>
  </r>
  <r>
    <s v="MG-17875"/>
    <n v="1242.8330000000001"/>
    <d v="2014-09-06T00:00:00"/>
    <n v="7"/>
    <n v="117"/>
    <n v="4"/>
    <n v="1"/>
    <n v="2"/>
    <n v="7"/>
    <n v="1"/>
    <x v="2"/>
  </r>
  <r>
    <s v="MG-17890"/>
    <n v="776.38400000000001"/>
    <d v="2014-09-23T00:00:00"/>
    <n v="13"/>
    <n v="100"/>
    <n v="5"/>
    <n v="5"/>
    <n v="1"/>
    <n v="11"/>
    <n v="3"/>
    <x v="0"/>
  </r>
  <r>
    <s v="MG-18145"/>
    <n v="3061.5429999999997"/>
    <d v="2014-10-08T00:00:00"/>
    <n v="8"/>
    <n v="85"/>
    <n v="5"/>
    <n v="2"/>
    <n v="6"/>
    <n v="13"/>
    <n v="3"/>
    <x v="0"/>
  </r>
  <r>
    <s v="MG-18205"/>
    <n v="16.739000000000004"/>
    <d v="2014-04-11T00:00:00"/>
    <n v="2"/>
    <n v="265"/>
    <n v="1.9999999999999996"/>
    <n v="0"/>
    <n v="0"/>
    <n v="1.9999999999999996"/>
    <n v="0"/>
    <x v="2"/>
  </r>
  <r>
    <s v="MH-17290"/>
    <n v="2394.0249999999996"/>
    <d v="2014-09-03T00:00:00"/>
    <n v="13"/>
    <n v="120"/>
    <n v="4"/>
    <n v="5"/>
    <n v="5"/>
    <n v="14"/>
    <n v="4"/>
    <x v="0"/>
  </r>
  <r>
    <s v="MH-17440"/>
    <n v="400.01600000000002"/>
    <d v="2013-12-20T00:00:00"/>
    <n v="9"/>
    <n v="377"/>
    <n v="1.9999999999999996"/>
    <n v="2"/>
    <n v="0"/>
    <n v="3.9999999999999996"/>
    <n v="0"/>
    <x v="2"/>
  </r>
  <r>
    <s v="MH-17455"/>
    <n v="2456.1819999999998"/>
    <d v="2014-10-07T00:00:00"/>
    <n v="11"/>
    <n v="86"/>
    <n v="5"/>
    <n v="4"/>
    <n v="5"/>
    <n v="14"/>
    <n v="4"/>
    <x v="0"/>
  </r>
  <r>
    <s v="MH-17620"/>
    <n v="1252.8000000000002"/>
    <d v="2014-07-29T00:00:00"/>
    <n v="6"/>
    <n v="156"/>
    <n v="3.0000000000000004"/>
    <n v="1"/>
    <n v="2"/>
    <n v="6"/>
    <n v="1"/>
    <x v="2"/>
  </r>
  <r>
    <s v="MH-17785"/>
    <n v="2203.7780000000002"/>
    <d v="2014-09-24T00:00:00"/>
    <n v="11"/>
    <n v="99"/>
    <n v="5"/>
    <n v="4"/>
    <n v="4"/>
    <n v="13"/>
    <n v="3"/>
    <x v="0"/>
  </r>
  <r>
    <s v="MH-18025"/>
    <n v="2984.9480000000003"/>
    <d v="2014-11-12T00:00:00"/>
    <n v="10"/>
    <n v="50"/>
    <n v="7"/>
    <n v="3"/>
    <n v="6"/>
    <n v="16"/>
    <n v="5"/>
    <x v="1"/>
  </r>
  <r>
    <s v="MH-18115"/>
    <n v="5503.0929999999989"/>
    <d v="2014-12-26T00:00:00"/>
    <n v="22"/>
    <n v="6"/>
    <n v="10"/>
    <n v="9"/>
    <n v="8"/>
    <n v="27"/>
    <n v="9"/>
    <x v="3"/>
  </r>
  <r>
    <s v="MJ-17740"/>
    <n v="6320.7460000000001"/>
    <d v="2014-12-09T00:00:00"/>
    <n v="15"/>
    <n v="23"/>
    <n v="9"/>
    <n v="6"/>
    <n v="9"/>
    <n v="24"/>
    <n v="9"/>
    <x v="3"/>
  </r>
  <r>
    <s v="MK-17905"/>
    <n v="2302.3679999999999"/>
    <d v="2014-12-03T00:00:00"/>
    <n v="17"/>
    <n v="29"/>
    <n v="8"/>
    <n v="7"/>
    <n v="5"/>
    <n v="20"/>
    <n v="7"/>
    <x v="1"/>
  </r>
  <r>
    <s v="MK-18160"/>
    <n v="1031.6019999999999"/>
    <d v="2014-05-05T00:00:00"/>
    <n v="11"/>
    <n v="241"/>
    <n v="1.9999999999999996"/>
    <n v="4"/>
    <n v="2"/>
    <n v="8"/>
    <n v="1"/>
    <x v="2"/>
  </r>
  <r>
    <s v="ML-17395"/>
    <n v="2722.8429999999998"/>
    <d v="2014-10-23T00:00:00"/>
    <n v="20"/>
    <n v="70"/>
    <n v="6"/>
    <n v="8"/>
    <n v="5"/>
    <n v="19"/>
    <n v="6"/>
    <x v="1"/>
  </r>
  <r>
    <s v="ML-17410"/>
    <n v="2921.4999999999991"/>
    <d v="2014-11-07T00:00:00"/>
    <n v="15"/>
    <n v="55"/>
    <n v="6"/>
    <n v="6"/>
    <n v="6"/>
    <n v="18"/>
    <n v="6"/>
    <x v="1"/>
  </r>
  <r>
    <s v="ML-17755"/>
    <n v="2071.9140000000002"/>
    <d v="2014-12-02T00:00:00"/>
    <n v="13"/>
    <n v="30"/>
    <n v="8"/>
    <n v="5"/>
    <n v="4"/>
    <n v="17"/>
    <n v="5"/>
    <x v="1"/>
  </r>
  <r>
    <s v="ML-18040"/>
    <n v="742.08200000000011"/>
    <d v="2014-10-13T00:00:00"/>
    <n v="4"/>
    <n v="80"/>
    <n v="5"/>
    <n v="0"/>
    <n v="1"/>
    <n v="6"/>
    <n v="1"/>
    <x v="2"/>
  </r>
  <r>
    <s v="ML-18265"/>
    <n v="162.232"/>
    <d v="2014-09-22T00:00:00"/>
    <n v="3"/>
    <n v="101"/>
    <n v="5"/>
    <n v="0"/>
    <n v="0"/>
    <n v="5"/>
    <n v="0"/>
    <x v="2"/>
  </r>
  <r>
    <s v="MM-17260"/>
    <n v="1314.0230000000001"/>
    <d v="2014-07-16T00:00:00"/>
    <n v="6"/>
    <n v="169"/>
    <n v="3.0000000000000004"/>
    <n v="1"/>
    <n v="2"/>
    <n v="6"/>
    <n v="1"/>
    <x v="2"/>
  </r>
  <r>
    <s v="MM-17920"/>
    <n v="3794.08"/>
    <d v="2014-12-24T00:00:00"/>
    <n v="16"/>
    <n v="8"/>
    <n v="10"/>
    <n v="7"/>
    <n v="7"/>
    <n v="24"/>
    <n v="9"/>
    <x v="3"/>
  </r>
  <r>
    <s v="MM-18055"/>
    <n v="2749.8809999999999"/>
    <d v="2014-10-31T00:00:00"/>
    <n v="19"/>
    <n v="62"/>
    <n v="6"/>
    <n v="8"/>
    <n v="5"/>
    <n v="19"/>
    <n v="6"/>
    <x v="1"/>
  </r>
  <r>
    <s v="MM-18280"/>
    <n v="775.4140000000001"/>
    <d v="2014-10-07T00:00:00"/>
    <n v="12"/>
    <n v="86"/>
    <n v="5"/>
    <n v="4"/>
    <n v="1"/>
    <n v="10"/>
    <n v="2"/>
    <x v="0"/>
  </r>
  <r>
    <s v="MN-17935"/>
    <n v="2477.9459999999999"/>
    <d v="2014-11-27T00:00:00"/>
    <n v="10"/>
    <n v="35"/>
    <n v="8"/>
    <n v="3"/>
    <n v="5"/>
    <n v="16"/>
    <n v="5"/>
    <x v="1"/>
  </r>
  <r>
    <s v="MO-17500"/>
    <n v="922.48700000000008"/>
    <d v="2014-10-20T00:00:00"/>
    <n v="5"/>
    <n v="73"/>
    <n v="6"/>
    <n v="0"/>
    <n v="1"/>
    <n v="7"/>
    <n v="1"/>
    <x v="2"/>
  </r>
  <r>
    <s v="MO-17800"/>
    <n v="1687.027"/>
    <d v="2014-09-18T00:00:00"/>
    <n v="11"/>
    <n v="105"/>
    <n v="4"/>
    <n v="4"/>
    <n v="3"/>
    <n v="11"/>
    <n v="3"/>
    <x v="0"/>
  </r>
  <r>
    <s v="MO-17950"/>
    <n v="154.28800000000001"/>
    <d v="2014-07-04T00:00:00"/>
    <n v="4"/>
    <n v="181"/>
    <n v="3.0000000000000004"/>
    <n v="0"/>
    <n v="0"/>
    <n v="3.0000000000000004"/>
    <n v="0"/>
    <x v="2"/>
  </r>
  <r>
    <s v="MP-17470"/>
    <n v="3206.1320000000001"/>
    <d v="2013-01-11T00:00:00"/>
    <n v="14"/>
    <n v="720"/>
    <n v="0.99999999999999978"/>
    <n v="6"/>
    <n v="6"/>
    <n v="13"/>
    <n v="3"/>
    <x v="0"/>
  </r>
  <r>
    <s v="MP-17965"/>
    <n v="3983.6420000000003"/>
    <d v="2014-10-20T00:00:00"/>
    <n v="20"/>
    <n v="73"/>
    <n v="6"/>
    <n v="8"/>
    <n v="7"/>
    <n v="21"/>
    <n v="7"/>
    <x v="1"/>
  </r>
  <r>
    <s v="MP-18175"/>
    <n v="5087.92"/>
    <d v="2014-12-15T00:00:00"/>
    <n v="19"/>
    <n v="17"/>
    <n v="9"/>
    <n v="8"/>
    <n v="8"/>
    <n v="25"/>
    <n v="9"/>
    <x v="3"/>
  </r>
  <r>
    <s v="MR-17545"/>
    <n v="639.178"/>
    <d v="2014-08-28T00:00:00"/>
    <n v="6"/>
    <n v="126"/>
    <n v="4"/>
    <n v="1"/>
    <n v="1"/>
    <n v="6"/>
    <n v="1"/>
    <x v="2"/>
  </r>
  <r>
    <s v="MS-17365"/>
    <n v="7443.6900000000005"/>
    <d v="2014-04-02T00:00:00"/>
    <n v="24"/>
    <n v="274"/>
    <n v="1.9999999999999996"/>
    <n v="9"/>
    <n v="9"/>
    <n v="20"/>
    <n v="7"/>
    <x v="1"/>
  </r>
  <r>
    <s v="MS-17530"/>
    <n v="475.65599999999995"/>
    <d v="2013-10-23T00:00:00"/>
    <n v="7"/>
    <n v="435"/>
    <n v="0.99999999999999978"/>
    <n v="1"/>
    <n v="0"/>
    <n v="1.9999999999999998"/>
    <n v="0"/>
    <x v="2"/>
  </r>
  <r>
    <s v="MS-17710"/>
    <n v="1613.402"/>
    <d v="2013-11-13T00:00:00"/>
    <n v="15"/>
    <n v="414"/>
    <n v="0.99999999999999978"/>
    <n v="6"/>
    <n v="3"/>
    <n v="10"/>
    <n v="2"/>
    <x v="0"/>
  </r>
  <r>
    <s v="MS-17770"/>
    <n v="3144.6779999999999"/>
    <d v="2014-09-01T00:00:00"/>
    <n v="19"/>
    <n v="122"/>
    <n v="4"/>
    <n v="8"/>
    <n v="6"/>
    <n v="18"/>
    <n v="6"/>
    <x v="1"/>
  </r>
  <r>
    <s v="MS-17830"/>
    <n v="370.34799999999996"/>
    <d v="2013-10-05T00:00:00"/>
    <n v="5"/>
    <n v="453"/>
    <n v="0.99999999999999978"/>
    <n v="0"/>
    <n v="0"/>
    <n v="0.99999999999999978"/>
    <n v="0"/>
    <x v="2"/>
  </r>
  <r>
    <s v="MS-17980"/>
    <n v="855.11599999999999"/>
    <d v="2014-12-05T00:00:00"/>
    <n v="11"/>
    <n v="27"/>
    <n v="9"/>
    <n v="4"/>
    <n v="1"/>
    <n v="14"/>
    <n v="4"/>
    <x v="0"/>
  </r>
  <r>
    <s v="MT-17815"/>
    <n v="2890.1390000000001"/>
    <d v="2014-11-12T00:00:00"/>
    <n v="10"/>
    <n v="50"/>
    <n v="7"/>
    <n v="3"/>
    <n v="6"/>
    <n v="16"/>
    <n v="5"/>
    <x v="1"/>
  </r>
  <r>
    <s v="MT-18070"/>
    <n v="1319.4497999999996"/>
    <d v="2014-06-11T00:00:00"/>
    <n v="11"/>
    <n v="204"/>
    <n v="3.0000000000000004"/>
    <n v="4"/>
    <n v="2"/>
    <n v="9"/>
    <n v="2"/>
    <x v="0"/>
  </r>
  <r>
    <s v="MV-17485"/>
    <n v="1560.05"/>
    <d v="2014-12-04T00:00:00"/>
    <n v="15"/>
    <n v="28"/>
    <n v="8"/>
    <n v="6"/>
    <n v="3"/>
    <n v="17"/>
    <n v="5"/>
    <x v="1"/>
  </r>
  <r>
    <s v="MV-18190"/>
    <n v="1734.5739999999998"/>
    <d v="2014-12-12T00:00:00"/>
    <n v="11"/>
    <n v="20"/>
    <n v="9"/>
    <n v="4"/>
    <n v="3"/>
    <n v="16"/>
    <n v="5"/>
    <x v="1"/>
  </r>
  <r>
    <s v="MW-18220"/>
    <n v="5341.9000000000005"/>
    <d v="2014-12-14T00:00:00"/>
    <n v="14"/>
    <n v="18"/>
    <n v="9"/>
    <n v="6"/>
    <n v="8"/>
    <n v="23"/>
    <n v="8"/>
    <x v="3"/>
  </r>
  <r>
    <s v="MW-18235"/>
    <n v="5253.8760000000002"/>
    <d v="2014-11-17T00:00:00"/>
    <n v="3"/>
    <n v="45"/>
    <n v="7"/>
    <n v="0"/>
    <n v="8"/>
    <n v="15"/>
    <n v="4"/>
    <x v="0"/>
  </r>
  <r>
    <s v="MY-17380"/>
    <n v="2254.2849999999999"/>
    <d v="2014-12-02T00:00:00"/>
    <n v="13"/>
    <n v="30"/>
    <n v="8"/>
    <n v="5"/>
    <n v="4"/>
    <n v="17"/>
    <n v="5"/>
    <x v="1"/>
  </r>
  <r>
    <s v="MY-18295"/>
    <n v="4152.6960000000008"/>
    <d v="2014-10-21T00:00:00"/>
    <n v="21"/>
    <n v="72"/>
    <n v="6"/>
    <n v="8"/>
    <n v="7"/>
    <n v="21"/>
    <n v="7"/>
    <x v="1"/>
  </r>
  <r>
    <s v="MZ-17335"/>
    <n v="593.60599999999999"/>
    <d v="2014-12-01T00:00:00"/>
    <n v="6"/>
    <n v="31"/>
    <n v="8"/>
    <n v="1"/>
    <n v="1"/>
    <n v="10"/>
    <n v="2"/>
    <x v="0"/>
  </r>
  <r>
    <s v="MZ-17515"/>
    <n v="2564.9059999999999"/>
    <d v="2014-03-24T00:00:00"/>
    <n v="10"/>
    <n v="283"/>
    <n v="1.9999999999999996"/>
    <n v="3"/>
    <n v="5"/>
    <n v="10"/>
    <n v="2"/>
    <x v="0"/>
  </r>
  <r>
    <s v="NB-18580"/>
    <n v="273.87199999999996"/>
    <d v="2011-10-22T00:00:00"/>
    <n v="2"/>
    <n v="1167"/>
    <n v="0"/>
    <n v="0"/>
    <n v="0"/>
    <n v="0"/>
    <n v="0"/>
    <x v="2"/>
  </r>
  <r>
    <s v="NB-18655"/>
    <n v="1972.5989999999999"/>
    <d v="2014-12-12T00:00:00"/>
    <n v="17"/>
    <n v="20"/>
    <n v="9"/>
    <n v="7"/>
    <n v="4"/>
    <n v="20"/>
    <n v="7"/>
    <x v="1"/>
  </r>
  <r>
    <s v="NC-18340"/>
    <n v="2461.4040000000009"/>
    <d v="2014-05-21T00:00:00"/>
    <n v="17"/>
    <n v="225"/>
    <n v="3.0000000000000004"/>
    <n v="7"/>
    <n v="5"/>
    <n v="15"/>
    <n v="4"/>
    <x v="0"/>
  </r>
  <r>
    <s v="NC-18415"/>
    <n v="2218.9899999999998"/>
    <d v="2014-11-20T00:00:00"/>
    <n v="14"/>
    <n v="42"/>
    <n v="7"/>
    <n v="6"/>
    <n v="4"/>
    <n v="17"/>
    <n v="5"/>
    <x v="1"/>
  </r>
  <r>
    <s v="NC-18535"/>
    <n v="8241.7389999999978"/>
    <d v="2014-12-25T00:00:00"/>
    <n v="15"/>
    <n v="7"/>
    <n v="10"/>
    <n v="6"/>
    <n v="9"/>
    <n v="25"/>
    <n v="9"/>
    <x v="3"/>
  </r>
  <r>
    <s v="NC-18625"/>
    <n v="1821.7420000000002"/>
    <d v="2014-06-10T00:00:00"/>
    <n v="9"/>
    <n v="205"/>
    <n v="3.0000000000000004"/>
    <n v="2"/>
    <n v="4"/>
    <n v="9"/>
    <n v="2"/>
    <x v="0"/>
  </r>
  <r>
    <s v="ND-18370"/>
    <n v="4326.1390000000001"/>
    <d v="2014-12-04T00:00:00"/>
    <n v="18"/>
    <n v="28"/>
    <n v="8"/>
    <n v="7"/>
    <n v="8"/>
    <n v="23"/>
    <n v="8"/>
    <x v="3"/>
  </r>
  <r>
    <s v="ND-18460"/>
    <n v="2893.4549999999999"/>
    <d v="2014-07-01T00:00:00"/>
    <n v="8"/>
    <n v="184"/>
    <n v="3.0000000000000004"/>
    <n v="2"/>
    <n v="6"/>
    <n v="11"/>
    <n v="3"/>
    <x v="0"/>
  </r>
  <r>
    <s v="NF-18385"/>
    <n v="8322.8260000000009"/>
    <d v="2014-10-13T00:00:00"/>
    <n v="14"/>
    <n v="80"/>
    <n v="5"/>
    <n v="6"/>
    <n v="9"/>
    <n v="20"/>
    <n v="7"/>
    <x v="1"/>
  </r>
  <r>
    <s v="NF-18475"/>
    <n v="377.16200000000003"/>
    <d v="2013-07-24T00:00:00"/>
    <n v="4"/>
    <n v="526"/>
    <n v="0.99999999999999978"/>
    <n v="0"/>
    <n v="0"/>
    <n v="0.99999999999999978"/>
    <n v="0"/>
    <x v="2"/>
  </r>
  <r>
    <s v="NF-18595"/>
    <n v="2031.4720000000002"/>
    <d v="2014-09-08T00:00:00"/>
    <n v="12"/>
    <n v="115"/>
    <n v="4"/>
    <n v="4"/>
    <n v="4"/>
    <n v="12"/>
    <n v="3"/>
    <x v="0"/>
  </r>
  <r>
    <s v="NG-18355"/>
    <n v="1869.58"/>
    <d v="2014-11-13T00:00:00"/>
    <n v="16"/>
    <n v="49"/>
    <n v="7"/>
    <n v="7"/>
    <n v="4"/>
    <n v="18"/>
    <n v="6"/>
    <x v="1"/>
  </r>
  <r>
    <s v="NG-18430"/>
    <n v="1395.9380000000001"/>
    <d v="2014-11-13T00:00:00"/>
    <n v="9"/>
    <n v="49"/>
    <n v="7"/>
    <n v="2"/>
    <n v="3"/>
    <n v="12"/>
    <n v="3"/>
    <x v="0"/>
  </r>
  <r>
    <s v="NH-18610"/>
    <n v="2673.2899999999995"/>
    <d v="2014-06-25T00:00:00"/>
    <n v="11"/>
    <n v="190"/>
    <n v="3.0000000000000004"/>
    <n v="4"/>
    <n v="5"/>
    <n v="12"/>
    <n v="3"/>
    <x v="0"/>
  </r>
  <r>
    <s v="NK-18490"/>
    <n v="572.048"/>
    <d v="2014-10-22T00:00:00"/>
    <n v="11"/>
    <n v="71"/>
    <n v="6"/>
    <n v="4"/>
    <n v="0"/>
    <n v="10"/>
    <n v="2"/>
    <x v="0"/>
  </r>
  <r>
    <s v="NL-18310"/>
    <n v="1418.0900000000004"/>
    <d v="2014-11-03T00:00:00"/>
    <n v="10"/>
    <n v="59"/>
    <n v="6"/>
    <n v="3"/>
    <n v="3"/>
    <n v="12"/>
    <n v="3"/>
    <x v="0"/>
  </r>
  <r>
    <s v="NM-18445"/>
    <n v="6459.3439999999991"/>
    <d v="2014-07-24T00:00:00"/>
    <n v="14"/>
    <n v="161"/>
    <n v="3.0000000000000004"/>
    <n v="6"/>
    <n v="9"/>
    <n v="18"/>
    <n v="6"/>
    <x v="1"/>
  </r>
  <r>
    <s v="NM-18520"/>
    <n v="2161.9790000000003"/>
    <d v="2014-05-01T00:00:00"/>
    <n v="15"/>
    <n v="245"/>
    <n v="1.9999999999999996"/>
    <n v="6"/>
    <n v="4"/>
    <n v="12"/>
    <n v="3"/>
    <x v="0"/>
  </r>
  <r>
    <s v="NP-18325"/>
    <n v="5529.62"/>
    <d v="2014-12-06T00:00:00"/>
    <n v="21"/>
    <n v="26"/>
    <n v="9"/>
    <n v="8"/>
    <n v="8"/>
    <n v="25"/>
    <n v="9"/>
    <x v="3"/>
  </r>
  <r>
    <s v="NP-18670"/>
    <n v="3908.402"/>
    <d v="2014-11-03T00:00:00"/>
    <n v="10"/>
    <n v="59"/>
    <n v="6"/>
    <n v="3"/>
    <n v="7"/>
    <n v="16"/>
    <n v="5"/>
    <x v="1"/>
  </r>
  <r>
    <s v="NP-18685"/>
    <n v="1228.6980000000001"/>
    <d v="2013-11-20T00:00:00"/>
    <n v="7"/>
    <n v="407"/>
    <n v="0.99999999999999978"/>
    <n v="1"/>
    <n v="2"/>
    <n v="4"/>
    <n v="0"/>
    <x v="2"/>
  </r>
  <r>
    <s v="NP-18700"/>
    <n v="7903.1825000000008"/>
    <d v="2014-08-15T00:00:00"/>
    <n v="13"/>
    <n v="139"/>
    <n v="4"/>
    <n v="5"/>
    <n v="9"/>
    <n v="18"/>
    <n v="6"/>
    <x v="1"/>
  </r>
  <r>
    <s v="NR-18550"/>
    <n v="2367.277"/>
    <d v="2014-06-04T00:00:00"/>
    <n v="13"/>
    <n v="211"/>
    <n v="3.0000000000000004"/>
    <n v="5"/>
    <n v="5"/>
    <n v="13"/>
    <n v="3"/>
    <x v="0"/>
  </r>
  <r>
    <s v="NS-18505"/>
    <n v="2575.8629999999998"/>
    <d v="2014-12-25T00:00:00"/>
    <n v="15"/>
    <n v="7"/>
    <n v="10"/>
    <n v="6"/>
    <n v="5"/>
    <n v="21"/>
    <n v="7"/>
    <x v="1"/>
  </r>
  <r>
    <s v="NS-18640"/>
    <n v="2964.8229999999994"/>
    <d v="2014-07-10T00:00:00"/>
    <n v="26"/>
    <n v="175"/>
    <n v="3.0000000000000004"/>
    <n v="9"/>
    <n v="6"/>
    <n v="18"/>
    <n v="6"/>
    <x v="1"/>
  </r>
  <r>
    <s v="NW-18400"/>
    <n v="7234.0139999999992"/>
    <d v="2014-07-12T00:00:00"/>
    <n v="22"/>
    <n v="173"/>
    <n v="3.0000000000000004"/>
    <n v="9"/>
    <n v="9"/>
    <n v="21"/>
    <n v="7"/>
    <x v="1"/>
  </r>
  <r>
    <s v="NZ-18565"/>
    <n v="2488.31"/>
    <d v="2014-10-07T00:00:00"/>
    <n v="20"/>
    <n v="86"/>
    <n v="5"/>
    <n v="8"/>
    <n v="5"/>
    <n v="18"/>
    <n v="6"/>
    <x v="1"/>
  </r>
  <r>
    <s v="ON-18715"/>
    <n v="1567.52"/>
    <d v="2013-11-16T00:00:00"/>
    <n v="15"/>
    <n v="411"/>
    <n v="0.99999999999999978"/>
    <n v="6"/>
    <n v="3"/>
    <n v="10"/>
    <n v="2"/>
    <x v="0"/>
  </r>
  <r>
    <s v="OT-18730"/>
    <n v="3818.6240000000003"/>
    <d v="2014-10-27T00:00:00"/>
    <n v="10"/>
    <n v="66"/>
    <n v="6"/>
    <n v="3"/>
    <n v="7"/>
    <n v="16"/>
    <n v="5"/>
    <x v="1"/>
  </r>
  <r>
    <s v="PA-19060"/>
    <n v="729.40800000000013"/>
    <d v="2014-09-19T00:00:00"/>
    <n v="7"/>
    <n v="104"/>
    <n v="5"/>
    <n v="1"/>
    <n v="1"/>
    <n v="7"/>
    <n v="1"/>
    <x v="2"/>
  </r>
  <r>
    <s v="PB-18805"/>
    <n v="740.35599999999999"/>
    <d v="2014-12-06T00:00:00"/>
    <n v="10"/>
    <n v="26"/>
    <n v="9"/>
    <n v="3"/>
    <n v="1"/>
    <n v="13"/>
    <n v="3"/>
    <x v="0"/>
  </r>
  <r>
    <s v="PB-19105"/>
    <n v="688.32400000000007"/>
    <d v="2014-11-04T00:00:00"/>
    <n v="5"/>
    <n v="58"/>
    <n v="6"/>
    <n v="0"/>
    <n v="1"/>
    <n v="7"/>
    <n v="1"/>
    <x v="2"/>
  </r>
  <r>
    <s v="PB-19150"/>
    <n v="1456.9499999999998"/>
    <d v="2014-09-25T00:00:00"/>
    <n v="11"/>
    <n v="98"/>
    <n v="5"/>
    <n v="4"/>
    <n v="3"/>
    <n v="12"/>
    <n v="3"/>
    <x v="0"/>
  </r>
  <r>
    <s v="PB-19210"/>
    <n v="132.738"/>
    <d v="2013-02-11T00:00:00"/>
    <n v="2"/>
    <n v="689"/>
    <n v="0.99999999999999978"/>
    <n v="0"/>
    <n v="0"/>
    <n v="0.99999999999999978"/>
    <n v="0"/>
    <x v="2"/>
  </r>
  <r>
    <s v="PC-18745"/>
    <n v="1832.0640000000001"/>
    <d v="2014-12-29T00:00:00"/>
    <n v="5"/>
    <n v="3"/>
    <n v="10"/>
    <n v="0"/>
    <n v="4"/>
    <n v="14"/>
    <n v="4"/>
    <x v="0"/>
  </r>
  <r>
    <s v="PC-19000"/>
    <n v="1061.4880000000001"/>
    <d v="2012-08-01T00:00:00"/>
    <n v="3"/>
    <n v="883"/>
    <n v="0.99999999999999978"/>
    <n v="0"/>
    <n v="2"/>
    <n v="3"/>
    <n v="0"/>
    <x v="2"/>
  </r>
  <r>
    <s v="PF-19120"/>
    <n v="9062.8639999999978"/>
    <d v="2012-09-17T00:00:00"/>
    <n v="19"/>
    <n v="836"/>
    <n v="0.99999999999999978"/>
    <n v="8"/>
    <n v="9"/>
    <n v="18"/>
    <n v="6"/>
    <x v="1"/>
  </r>
  <r>
    <s v="PF-19165"/>
    <n v="2770"/>
    <d v="2014-06-18T00:00:00"/>
    <n v="10"/>
    <n v="197"/>
    <n v="3.0000000000000004"/>
    <n v="3"/>
    <n v="6"/>
    <n v="12"/>
    <n v="3"/>
    <x v="0"/>
  </r>
  <r>
    <s v="PF-19225"/>
    <n v="2206.1279999999997"/>
    <d v="2014-09-08T00:00:00"/>
    <n v="10"/>
    <n v="115"/>
    <n v="4"/>
    <n v="3"/>
    <n v="4"/>
    <n v="11"/>
    <n v="3"/>
    <x v="0"/>
  </r>
  <r>
    <s v="PG-18820"/>
    <n v="3086.9070000000002"/>
    <d v="2014-11-25T00:00:00"/>
    <n v="26"/>
    <n v="37"/>
    <n v="8"/>
    <n v="9"/>
    <n v="6"/>
    <n v="23"/>
    <n v="8"/>
    <x v="3"/>
  </r>
  <r>
    <s v="PG-18895"/>
    <n v="1987.1640000000002"/>
    <d v="2014-11-04T00:00:00"/>
    <n v="17"/>
    <n v="58"/>
    <n v="6"/>
    <n v="7"/>
    <n v="4"/>
    <n v="17"/>
    <n v="5"/>
    <x v="1"/>
  </r>
  <r>
    <s v="PH-18790"/>
    <n v="729.64800000000014"/>
    <d v="2014-10-22T00:00:00"/>
    <n v="2"/>
    <n v="71"/>
    <n v="6"/>
    <n v="0"/>
    <n v="1"/>
    <n v="7"/>
    <n v="1"/>
    <x v="2"/>
  </r>
  <r>
    <s v="PJ-18835"/>
    <n v="1220.0900000000001"/>
    <d v="2014-11-22T00:00:00"/>
    <n v="13"/>
    <n v="40"/>
    <n v="7"/>
    <n v="5"/>
    <n v="2"/>
    <n v="14"/>
    <n v="4"/>
    <x v="0"/>
  </r>
  <r>
    <s v="PJ-19015"/>
    <n v="1824.2340000000002"/>
    <d v="2014-08-19T00:00:00"/>
    <n v="10"/>
    <n v="135"/>
    <n v="4"/>
    <n v="3"/>
    <n v="4"/>
    <n v="11"/>
    <n v="3"/>
    <x v="0"/>
  </r>
  <r>
    <s v="PK-18910"/>
    <n v="1441.1520000000005"/>
    <d v="2013-09-04T00:00:00"/>
    <n v="3"/>
    <n v="484"/>
    <n v="0.99999999999999978"/>
    <n v="0"/>
    <n v="3"/>
    <n v="4"/>
    <n v="0"/>
    <x v="2"/>
  </r>
  <r>
    <s v="PK-19075"/>
    <n v="8646.9339999999993"/>
    <d v="2014-12-22T00:00:00"/>
    <n v="25"/>
    <n v="10"/>
    <n v="10"/>
    <n v="9"/>
    <n v="9"/>
    <n v="28"/>
    <n v="9"/>
    <x v="3"/>
  </r>
  <r>
    <s v="PL-18925"/>
    <n v="239.48100000000005"/>
    <d v="2014-12-16T00:00:00"/>
    <n v="8"/>
    <n v="16"/>
    <n v="9"/>
    <n v="2"/>
    <n v="0"/>
    <n v="11"/>
    <n v="3"/>
    <x v="0"/>
  </r>
  <r>
    <s v="PM-18940"/>
    <n v="1405.402"/>
    <d v="2013-12-10T00:00:00"/>
    <n v="4"/>
    <n v="387"/>
    <n v="1.9999999999999996"/>
    <n v="0"/>
    <n v="3"/>
    <n v="5"/>
    <n v="0"/>
    <x v="2"/>
  </r>
  <r>
    <s v="PM-19135"/>
    <n v="4115.6620000000003"/>
    <d v="2014-11-10T00:00:00"/>
    <n v="7"/>
    <n v="52"/>
    <n v="7"/>
    <n v="1"/>
    <n v="7"/>
    <n v="15"/>
    <n v="4"/>
    <x v="0"/>
  </r>
  <r>
    <s v="PN-18775"/>
    <n v="1467.1519999999998"/>
    <d v="2014-12-01T00:00:00"/>
    <n v="13"/>
    <n v="31"/>
    <n v="8"/>
    <n v="5"/>
    <n v="3"/>
    <n v="16"/>
    <n v="5"/>
    <x v="1"/>
  </r>
  <r>
    <s v="PO-18850"/>
    <n v="7473.8282000000017"/>
    <d v="2014-12-27T00:00:00"/>
    <n v="22"/>
    <n v="5"/>
    <n v="10"/>
    <n v="9"/>
    <n v="9"/>
    <n v="28"/>
    <n v="9"/>
    <x v="3"/>
  </r>
  <r>
    <s v="PO-18865"/>
    <n v="2493.2140000000004"/>
    <d v="2014-12-31T00:00:00"/>
    <n v="13"/>
    <n v="1"/>
    <n v="10"/>
    <n v="5"/>
    <n v="5"/>
    <n v="20"/>
    <n v="7"/>
    <x v="1"/>
  </r>
  <r>
    <s v="PO-19180"/>
    <n v="4893.0430000000006"/>
    <d v="2014-07-24T00:00:00"/>
    <n v="18"/>
    <n v="161"/>
    <n v="3.0000000000000004"/>
    <n v="7"/>
    <n v="8"/>
    <n v="18"/>
    <n v="6"/>
    <x v="1"/>
  </r>
  <r>
    <s v="PO-19195"/>
    <n v="1056.8580000000002"/>
    <d v="2014-10-06T00:00:00"/>
    <n v="10"/>
    <n v="87"/>
    <n v="5"/>
    <n v="3"/>
    <n v="2"/>
    <n v="10"/>
    <n v="2"/>
    <x v="0"/>
  </r>
  <r>
    <s v="PP-18955"/>
    <n v="7252.608000000002"/>
    <d v="2014-09-25T00:00:00"/>
    <n v="34"/>
    <n v="98"/>
    <n v="5"/>
    <n v="9"/>
    <n v="9"/>
    <n v="23"/>
    <n v="8"/>
    <x v="3"/>
  </r>
  <r>
    <s v="PR-18880"/>
    <n v="1840.1779999999999"/>
    <d v="2014-11-25T00:00:00"/>
    <n v="12"/>
    <n v="37"/>
    <n v="8"/>
    <n v="4"/>
    <n v="4"/>
    <n v="16"/>
    <n v="5"/>
    <x v="1"/>
  </r>
  <r>
    <s v="PS-18760"/>
    <n v="2181.4789999999998"/>
    <d v="2014-09-15T00:00:00"/>
    <n v="21"/>
    <n v="108"/>
    <n v="4"/>
    <n v="8"/>
    <n v="4"/>
    <n v="16"/>
    <n v="5"/>
    <x v="1"/>
  </r>
  <r>
    <s v="PS-18970"/>
    <n v="1278.6390000000001"/>
    <d v="2014-10-23T00:00:00"/>
    <n v="13"/>
    <n v="70"/>
    <n v="6"/>
    <n v="5"/>
    <n v="2"/>
    <n v="13"/>
    <n v="3"/>
    <x v="0"/>
  </r>
  <r>
    <s v="PS-19045"/>
    <n v="6843.6339999999991"/>
    <d v="2014-05-09T00:00:00"/>
    <n v="13"/>
    <n v="237"/>
    <n v="1.9999999999999996"/>
    <n v="5"/>
    <n v="9"/>
    <n v="16"/>
    <n v="5"/>
    <x v="1"/>
  </r>
  <r>
    <s v="PT-19090"/>
    <n v="160.57199999999997"/>
    <d v="2014-10-21T00:00:00"/>
    <n v="7"/>
    <n v="72"/>
    <n v="6"/>
    <n v="1"/>
    <n v="0"/>
    <n v="7"/>
    <n v="1"/>
    <x v="2"/>
  </r>
  <r>
    <s v="PV-18985"/>
    <n v="2876.0460000000003"/>
    <d v="2014-10-03T00:00:00"/>
    <n v="13"/>
    <n v="90"/>
    <n v="5"/>
    <n v="5"/>
    <n v="6"/>
    <n v="16"/>
    <n v="5"/>
    <x v="1"/>
  </r>
  <r>
    <s v="PW-19030"/>
    <n v="3454.9160000000011"/>
    <d v="2014-11-15T00:00:00"/>
    <n v="13"/>
    <n v="47"/>
    <n v="7"/>
    <n v="5"/>
    <n v="7"/>
    <n v="19"/>
    <n v="6"/>
    <x v="1"/>
  </r>
  <r>
    <s v="PW-19240"/>
    <n v="3922.4149999999995"/>
    <d v="2013-09-23T00:00:00"/>
    <n v="12"/>
    <n v="465"/>
    <n v="0.99999999999999978"/>
    <n v="4"/>
    <n v="7"/>
    <n v="12"/>
    <n v="3"/>
    <x v="0"/>
  </r>
  <r>
    <s v="QJ-19255"/>
    <n v="6108.3379999999997"/>
    <d v="2014-12-06T00:00:00"/>
    <n v="13"/>
    <n v="26"/>
    <n v="9"/>
    <n v="5"/>
    <n v="9"/>
    <n v="23"/>
    <n v="8"/>
    <x v="3"/>
  </r>
  <r>
    <s v="RA-19285"/>
    <n v="2617.9060000000004"/>
    <d v="2014-12-26T00:00:00"/>
    <n v="17"/>
    <n v="6"/>
    <n v="10"/>
    <n v="7"/>
    <n v="5"/>
    <n v="22"/>
    <n v="8"/>
    <x v="3"/>
  </r>
  <r>
    <s v="RA-19885"/>
    <n v="3832.3139999999999"/>
    <d v="2014-11-18T00:00:00"/>
    <n v="15"/>
    <n v="44"/>
    <n v="7"/>
    <n v="6"/>
    <n v="7"/>
    <n v="20"/>
    <n v="7"/>
    <x v="1"/>
  </r>
  <r>
    <s v="RA-19915"/>
    <n v="4793.5430000000006"/>
    <d v="2014-12-19T00:00:00"/>
    <n v="22"/>
    <n v="13"/>
    <n v="10"/>
    <n v="9"/>
    <n v="8"/>
    <n v="27"/>
    <n v="9"/>
    <x v="3"/>
  </r>
  <r>
    <s v="RA-19945"/>
    <n v="1686.9225000000006"/>
    <d v="2014-10-31T00:00:00"/>
    <n v="9"/>
    <n v="62"/>
    <n v="6"/>
    <n v="2"/>
    <n v="3"/>
    <n v="11"/>
    <n v="3"/>
    <x v="0"/>
  </r>
  <r>
    <s v="RB-19330"/>
    <n v="1008.1959999999999"/>
    <d v="2014-10-24T00:00:00"/>
    <n v="6"/>
    <n v="69"/>
    <n v="6"/>
    <n v="1"/>
    <n v="2"/>
    <n v="9"/>
    <n v="2"/>
    <x v="0"/>
  </r>
  <r>
    <s v="RB-19360"/>
    <n v="15117.339"/>
    <d v="2014-09-26T00:00:00"/>
    <n v="18"/>
    <n v="97"/>
    <n v="5"/>
    <n v="7"/>
    <n v="9"/>
    <n v="21"/>
    <n v="7"/>
    <x v="1"/>
  </r>
  <r>
    <s v="RB-19435"/>
    <n v="2663.0860000000002"/>
    <d v="2014-12-12T00:00:00"/>
    <n v="16"/>
    <n v="20"/>
    <n v="9"/>
    <n v="7"/>
    <n v="5"/>
    <n v="21"/>
    <n v="7"/>
    <x v="1"/>
  </r>
  <r>
    <s v="RB-19465"/>
    <n v="4715.4660000000013"/>
    <d v="2014-12-22T00:00:00"/>
    <n v="23"/>
    <n v="10"/>
    <n v="10"/>
    <n v="9"/>
    <n v="8"/>
    <n v="27"/>
    <n v="9"/>
    <x v="3"/>
  </r>
  <r>
    <s v="RB-19570"/>
    <n v="528.54600000000005"/>
    <d v="2014-12-06T00:00:00"/>
    <n v="9"/>
    <n v="26"/>
    <n v="9"/>
    <n v="2"/>
    <n v="0"/>
    <n v="11"/>
    <n v="3"/>
    <x v="0"/>
  </r>
  <r>
    <s v="RB-19645"/>
    <n v="221.084"/>
    <d v="2013-03-23T00:00:00"/>
    <n v="7"/>
    <n v="649"/>
    <n v="0.99999999999999978"/>
    <n v="1"/>
    <n v="0"/>
    <n v="1.9999999999999998"/>
    <n v="0"/>
    <x v="2"/>
  </r>
  <r>
    <s v="RB-19705"/>
    <n v="2067.4499999999998"/>
    <d v="2014-11-07T00:00:00"/>
    <n v="7"/>
    <n v="55"/>
    <n v="6"/>
    <n v="1"/>
    <n v="4"/>
    <n v="11"/>
    <n v="3"/>
    <x v="0"/>
  </r>
  <r>
    <s v="RB-19795"/>
    <n v="5633.3159999999989"/>
    <d v="2014-11-29T00:00:00"/>
    <n v="18"/>
    <n v="33"/>
    <n v="8"/>
    <n v="7"/>
    <n v="8"/>
    <n v="23"/>
    <n v="8"/>
    <x v="3"/>
  </r>
  <r>
    <s v="RC-19825"/>
    <n v="966.40899999999988"/>
    <d v="2013-12-27T00:00:00"/>
    <n v="10"/>
    <n v="370"/>
    <n v="1.9999999999999996"/>
    <n v="3"/>
    <n v="2"/>
    <n v="7"/>
    <n v="1"/>
    <x v="2"/>
  </r>
  <r>
    <s v="RC-19960"/>
    <n v="885.75199999999995"/>
    <d v="2014-09-12T00:00:00"/>
    <n v="11"/>
    <n v="111"/>
    <n v="4"/>
    <n v="4"/>
    <n v="1"/>
    <n v="9"/>
    <n v="2"/>
    <x v="0"/>
  </r>
  <r>
    <s v="RD-19480"/>
    <n v="4272.93"/>
    <d v="2014-10-20T00:00:00"/>
    <n v="15"/>
    <n v="73"/>
    <n v="6"/>
    <n v="6"/>
    <n v="7"/>
    <n v="19"/>
    <n v="6"/>
    <x v="1"/>
  </r>
  <r>
    <s v="RD-19585"/>
    <n v="2912.8940000000002"/>
    <d v="2014-07-04T00:00:00"/>
    <n v="19"/>
    <n v="181"/>
    <n v="3.0000000000000004"/>
    <n v="8"/>
    <n v="6"/>
    <n v="17"/>
    <n v="5"/>
    <x v="1"/>
  </r>
  <r>
    <s v="RD-19660"/>
    <n v="2786.6319999999996"/>
    <d v="2014-09-08T00:00:00"/>
    <n v="5"/>
    <n v="115"/>
    <n v="4"/>
    <n v="0"/>
    <n v="6"/>
    <n v="10"/>
    <n v="2"/>
    <x v="0"/>
  </r>
  <r>
    <s v="RD-19720"/>
    <n v="1419.7370000000003"/>
    <d v="2014-12-10T00:00:00"/>
    <n v="20"/>
    <n v="22"/>
    <n v="9"/>
    <n v="8"/>
    <n v="3"/>
    <n v="20"/>
    <n v="7"/>
    <x v="1"/>
  </r>
  <r>
    <s v="RD-19810"/>
    <n v="1137.6159999999998"/>
    <d v="2014-12-17T00:00:00"/>
    <n v="16"/>
    <n v="15"/>
    <n v="9"/>
    <n v="7"/>
    <n v="2"/>
    <n v="18"/>
    <n v="6"/>
    <x v="1"/>
  </r>
  <r>
    <s v="RD-19900"/>
    <n v="3133.9239999999991"/>
    <d v="2014-09-08T00:00:00"/>
    <n v="21"/>
    <n v="115"/>
    <n v="4"/>
    <n v="8"/>
    <n v="6"/>
    <n v="18"/>
    <n v="6"/>
    <x v="1"/>
  </r>
  <r>
    <s v="RD-19930"/>
    <n v="970.94200000000012"/>
    <d v="2014-11-19T00:00:00"/>
    <n v="10"/>
    <n v="43"/>
    <n v="7"/>
    <n v="3"/>
    <n v="2"/>
    <n v="12"/>
    <n v="3"/>
    <x v="0"/>
  </r>
  <r>
    <s v="RE-19405"/>
    <n v="48.36"/>
    <d v="2011-12-29T00:00:00"/>
    <n v="1"/>
    <n v="1099"/>
    <n v="0.99999999999999978"/>
    <n v="0"/>
    <n v="0"/>
    <n v="0.99999999999999978"/>
    <n v="0"/>
    <x v="2"/>
  </r>
  <r>
    <s v="RE-19450"/>
    <n v="876.69600000000003"/>
    <d v="2014-03-04T00:00:00"/>
    <n v="9"/>
    <n v="303"/>
    <n v="1.9999999999999996"/>
    <n v="2"/>
    <n v="1"/>
    <n v="5"/>
    <n v="0"/>
    <x v="2"/>
  </r>
  <r>
    <s v="RF-19345"/>
    <n v="3309.1500000000005"/>
    <d v="2013-12-06T00:00:00"/>
    <n v="16"/>
    <n v="391"/>
    <n v="1.9999999999999996"/>
    <n v="7"/>
    <n v="7"/>
    <n v="16"/>
    <n v="5"/>
    <x v="1"/>
  </r>
  <r>
    <s v="RF-19735"/>
    <n v="2341.2960000000003"/>
    <d v="2014-10-03T00:00:00"/>
    <n v="14"/>
    <n v="90"/>
    <n v="5"/>
    <n v="6"/>
    <n v="5"/>
    <n v="16"/>
    <n v="5"/>
    <x v="1"/>
  </r>
  <r>
    <s v="RF-19840"/>
    <n v="945.22199999999998"/>
    <d v="2014-12-25T00:00:00"/>
    <n v="11"/>
    <n v="7"/>
    <n v="10"/>
    <n v="4"/>
    <n v="1"/>
    <n v="15"/>
    <n v="4"/>
    <x v="0"/>
  </r>
  <r>
    <s v="RH-19495"/>
    <n v="3621.3759999999997"/>
    <d v="2014-11-29T00:00:00"/>
    <n v="8"/>
    <n v="33"/>
    <n v="8"/>
    <n v="2"/>
    <n v="7"/>
    <n v="17"/>
    <n v="5"/>
    <x v="1"/>
  </r>
  <r>
    <s v="RH-19510"/>
    <n v="6979.1800000000012"/>
    <d v="2013-09-20T00:00:00"/>
    <n v="12"/>
    <n v="468"/>
    <n v="0.99999999999999978"/>
    <n v="4"/>
    <n v="9"/>
    <n v="14"/>
    <n v="4"/>
    <x v="0"/>
  </r>
  <r>
    <s v="RH-19555"/>
    <n v="740.38199999999995"/>
    <d v="2013-07-30T00:00:00"/>
    <n v="3"/>
    <n v="520"/>
    <n v="0.99999999999999978"/>
    <n v="0"/>
    <n v="1"/>
    <n v="1.9999999999999998"/>
    <n v="0"/>
    <x v="2"/>
  </r>
  <r>
    <s v="RH-19600"/>
    <n v="2085.7400000000002"/>
    <d v="2013-07-15T00:00:00"/>
    <n v="11"/>
    <n v="535"/>
    <n v="0.99999999999999978"/>
    <n v="4"/>
    <n v="4"/>
    <n v="9"/>
    <n v="2"/>
    <x v="0"/>
  </r>
  <r>
    <s v="RK-19300"/>
    <n v="1460.1920000000002"/>
    <d v="2014-09-03T00:00:00"/>
    <n v="8"/>
    <n v="120"/>
    <n v="4"/>
    <n v="2"/>
    <n v="3"/>
    <n v="9"/>
    <n v="2"/>
    <x v="0"/>
  </r>
  <r>
    <s v="RL-19615"/>
    <n v="6234.9099999999989"/>
    <d v="2014-09-01T00:00:00"/>
    <n v="24"/>
    <n v="122"/>
    <n v="4"/>
    <n v="9"/>
    <n v="9"/>
    <n v="22"/>
    <n v="8"/>
    <x v="3"/>
  </r>
  <r>
    <s v="RM-19375"/>
    <n v="1453.4739999999999"/>
    <d v="2014-01-20T00:00:00"/>
    <n v="9"/>
    <n v="346"/>
    <n v="1.9999999999999996"/>
    <n v="2"/>
    <n v="3"/>
    <n v="7"/>
    <n v="1"/>
    <x v="2"/>
  </r>
  <r>
    <s v="RM-19675"/>
    <n v="5979.0960000000005"/>
    <d v="2014-12-25T00:00:00"/>
    <n v="11"/>
    <n v="7"/>
    <n v="10"/>
    <n v="4"/>
    <n v="8"/>
    <n v="22"/>
    <n v="8"/>
    <x v="3"/>
  </r>
  <r>
    <s v="RM-19750"/>
    <n v="98.35"/>
    <d v="2014-03-07T00:00:00"/>
    <n v="2"/>
    <n v="300"/>
    <n v="1.9999999999999996"/>
    <n v="0"/>
    <n v="0"/>
    <n v="1.9999999999999996"/>
    <n v="0"/>
    <x v="2"/>
  </r>
  <r>
    <s v="RO-19780"/>
    <n v="3815.4780000000005"/>
    <d v="2014-11-26T00:00:00"/>
    <n v="12"/>
    <n v="36"/>
    <n v="8"/>
    <n v="4"/>
    <n v="7"/>
    <n v="19"/>
    <n v="6"/>
    <x v="1"/>
  </r>
  <r>
    <s v="RP-19270"/>
    <n v="954.64519999999993"/>
    <d v="2013-08-22T00:00:00"/>
    <n v="12"/>
    <n v="497"/>
    <n v="0.99999999999999978"/>
    <n v="4"/>
    <n v="1"/>
    <n v="6"/>
    <n v="1"/>
    <x v="2"/>
  </r>
  <r>
    <s v="RP-19390"/>
    <n v="5153.0839999999998"/>
    <d v="2014-11-28T00:00:00"/>
    <n v="25"/>
    <n v="34"/>
    <n v="8"/>
    <n v="9"/>
    <n v="8"/>
    <n v="25"/>
    <n v="9"/>
    <x v="3"/>
  </r>
  <r>
    <s v="RP-19855"/>
    <n v="2170.7160000000008"/>
    <d v="2014-12-03T00:00:00"/>
    <n v="15"/>
    <n v="29"/>
    <n v="8"/>
    <n v="6"/>
    <n v="4"/>
    <n v="18"/>
    <n v="6"/>
    <x v="1"/>
  </r>
  <r>
    <s v="RR-19315"/>
    <n v="615.93200000000002"/>
    <d v="2014-12-12T00:00:00"/>
    <n v="4"/>
    <n v="20"/>
    <n v="9"/>
    <n v="0"/>
    <n v="1"/>
    <n v="10"/>
    <n v="2"/>
    <x v="0"/>
  </r>
  <r>
    <s v="RR-19525"/>
    <n v="3302.2620000000002"/>
    <d v="2014-07-14T00:00:00"/>
    <n v="10"/>
    <n v="171"/>
    <n v="3.0000000000000004"/>
    <n v="3"/>
    <n v="7"/>
    <n v="13"/>
    <n v="3"/>
    <x v="0"/>
  </r>
  <r>
    <s v="RS-19420"/>
    <n v="3221.29"/>
    <d v="2014-10-16T00:00:00"/>
    <n v="9"/>
    <n v="77"/>
    <n v="5"/>
    <n v="2"/>
    <n v="6"/>
    <n v="13"/>
    <n v="3"/>
    <x v="0"/>
  </r>
  <r>
    <s v="RS-19765"/>
    <n v="4159.7699999999986"/>
    <d v="2014-11-25T00:00:00"/>
    <n v="14"/>
    <n v="37"/>
    <n v="8"/>
    <n v="6"/>
    <n v="7"/>
    <n v="21"/>
    <n v="7"/>
    <x v="1"/>
  </r>
  <r>
    <s v="RS-19870"/>
    <n v="22.327999999999999"/>
    <d v="2014-12-12T00:00:00"/>
    <n v="3"/>
    <n v="20"/>
    <n v="9"/>
    <n v="0"/>
    <n v="0"/>
    <n v="9"/>
    <n v="2"/>
    <x v="0"/>
  </r>
  <r>
    <s v="RW-19540"/>
    <n v="7397.4010000000017"/>
    <d v="2014-09-02T00:00:00"/>
    <n v="23"/>
    <n v="121"/>
    <n v="4"/>
    <n v="9"/>
    <n v="9"/>
    <n v="22"/>
    <n v="8"/>
    <x v="3"/>
  </r>
  <r>
    <s v="RW-19630"/>
    <n v="3279.7459999999996"/>
    <d v="2014-10-03T00:00:00"/>
    <n v="16"/>
    <n v="90"/>
    <n v="5"/>
    <n v="7"/>
    <n v="6"/>
    <n v="18"/>
    <n v="6"/>
    <x v="1"/>
  </r>
  <r>
    <s v="RW-19690"/>
    <n v="3495.6459999999997"/>
    <d v="2014-10-13T00:00:00"/>
    <n v="15"/>
    <n v="80"/>
    <n v="5"/>
    <n v="6"/>
    <n v="7"/>
    <n v="18"/>
    <n v="6"/>
    <x v="1"/>
  </r>
  <r>
    <s v="SA-20830"/>
    <n v="4767.3415000000005"/>
    <d v="2014-10-29T00:00:00"/>
    <n v="21"/>
    <n v="64"/>
    <n v="6"/>
    <n v="8"/>
    <n v="8"/>
    <n v="22"/>
    <n v="8"/>
    <x v="3"/>
  </r>
  <r>
    <s v="SB-20170"/>
    <n v="1348.02"/>
    <d v="2014-06-13T00:00:00"/>
    <n v="7"/>
    <n v="202"/>
    <n v="3.0000000000000004"/>
    <n v="1"/>
    <n v="3"/>
    <n v="7"/>
    <n v="1"/>
    <x v="2"/>
  </r>
  <r>
    <s v="SB-20185"/>
    <n v="6410.9959999999992"/>
    <d v="2014-06-26T00:00:00"/>
    <n v="12"/>
    <n v="189"/>
    <n v="3.0000000000000004"/>
    <n v="4"/>
    <n v="9"/>
    <n v="16"/>
    <n v="5"/>
    <x v="1"/>
  </r>
  <r>
    <s v="SB-20290"/>
    <n v="8057.8909999999969"/>
    <d v="2014-11-14T00:00:00"/>
    <n v="17"/>
    <n v="48"/>
    <n v="7"/>
    <n v="7"/>
    <n v="9"/>
    <n v="23"/>
    <n v="8"/>
    <x v="3"/>
  </r>
  <r>
    <s v="SC-20020"/>
    <n v="3362.9635999999991"/>
    <d v="2012-11-10T00:00:00"/>
    <n v="17"/>
    <n v="782"/>
    <n v="0.99999999999999978"/>
    <n v="7"/>
    <n v="7"/>
    <n v="15"/>
    <n v="4"/>
    <x v="0"/>
  </r>
  <r>
    <s v="SC-20050"/>
    <n v="4624.572000000001"/>
    <d v="2014-11-21T00:00:00"/>
    <n v="15"/>
    <n v="41"/>
    <n v="7"/>
    <n v="6"/>
    <n v="8"/>
    <n v="21"/>
    <n v="7"/>
    <x v="1"/>
  </r>
  <r>
    <s v="SC-20095"/>
    <n v="14142.333999999999"/>
    <d v="2014-01-16T00:00:00"/>
    <n v="22"/>
    <n v="350"/>
    <n v="1.9999999999999996"/>
    <n v="9"/>
    <n v="9"/>
    <n v="20"/>
    <n v="7"/>
    <x v="1"/>
  </r>
  <r>
    <s v="SC-20230"/>
    <n v="4371.9580000000014"/>
    <d v="2014-08-04T00:00:00"/>
    <n v="11"/>
    <n v="150"/>
    <n v="3.0000000000000004"/>
    <n v="4"/>
    <n v="8"/>
    <n v="15"/>
    <n v="4"/>
    <x v="0"/>
  </r>
  <r>
    <s v="SC-20260"/>
    <n v="3729.7929999999997"/>
    <d v="2014-06-27T00:00:00"/>
    <n v="18"/>
    <n v="188"/>
    <n v="3.0000000000000004"/>
    <n v="7"/>
    <n v="7"/>
    <n v="17"/>
    <n v="5"/>
    <x v="1"/>
  </r>
  <r>
    <s v="SC-20305"/>
    <n v="3979.0649999999996"/>
    <d v="2014-12-02T00:00:00"/>
    <n v="12"/>
    <n v="30"/>
    <n v="8"/>
    <n v="4"/>
    <n v="7"/>
    <n v="19"/>
    <n v="6"/>
    <x v="1"/>
  </r>
  <r>
    <s v="SC-20380"/>
    <n v="5992.5359999999991"/>
    <d v="2014-12-01T00:00:00"/>
    <n v="20"/>
    <n v="31"/>
    <n v="8"/>
    <n v="8"/>
    <n v="8"/>
    <n v="24"/>
    <n v="9"/>
    <x v="3"/>
  </r>
  <r>
    <s v="SC-20440"/>
    <n v="1874.9979999999998"/>
    <d v="2014-11-25T00:00:00"/>
    <n v="10"/>
    <n v="37"/>
    <n v="8"/>
    <n v="3"/>
    <n v="4"/>
    <n v="15"/>
    <n v="4"/>
    <x v="0"/>
  </r>
  <r>
    <s v="SC-20575"/>
    <n v="902.72800000000007"/>
    <d v="2014-09-30T00:00:00"/>
    <n v="7"/>
    <n v="93"/>
    <n v="5"/>
    <n v="1"/>
    <n v="1"/>
    <n v="7"/>
    <n v="1"/>
    <x v="2"/>
  </r>
  <r>
    <s v="SC-20680"/>
    <n v="1254.6400000000001"/>
    <d v="2014-08-27T00:00:00"/>
    <n v="8"/>
    <n v="127"/>
    <n v="4"/>
    <n v="2"/>
    <n v="2"/>
    <n v="8"/>
    <n v="1"/>
    <x v="2"/>
  </r>
  <r>
    <s v="SC-20695"/>
    <n v="2576.4080000000004"/>
    <d v="2014-10-03T00:00:00"/>
    <n v="14"/>
    <n v="90"/>
    <n v="5"/>
    <n v="6"/>
    <n v="5"/>
    <n v="16"/>
    <n v="5"/>
    <x v="1"/>
  </r>
  <r>
    <s v="SC-20725"/>
    <n v="5226.2099999999991"/>
    <d v="2014-06-27T00:00:00"/>
    <n v="26"/>
    <n v="188"/>
    <n v="3.0000000000000004"/>
    <n v="9"/>
    <n v="8"/>
    <n v="20"/>
    <n v="7"/>
    <x v="1"/>
  </r>
  <r>
    <s v="SC-20770"/>
    <n v="4492.6570000000002"/>
    <d v="2014-11-20T00:00:00"/>
    <n v="21"/>
    <n v="42"/>
    <n v="7"/>
    <n v="8"/>
    <n v="8"/>
    <n v="23"/>
    <n v="8"/>
    <x v="3"/>
  </r>
  <r>
    <s v="SC-20800"/>
    <n v="279.25600000000003"/>
    <d v="2014-12-01T00:00:00"/>
    <n v="5"/>
    <n v="31"/>
    <n v="8"/>
    <n v="0"/>
    <n v="0"/>
    <n v="8"/>
    <n v="1"/>
    <x v="2"/>
  </r>
  <r>
    <s v="SC-20845"/>
    <n v="280.63200000000006"/>
    <d v="2014-08-22T00:00:00"/>
    <n v="4"/>
    <n v="132"/>
    <n v="4"/>
    <n v="0"/>
    <n v="0"/>
    <n v="4"/>
    <n v="0"/>
    <x v="2"/>
  </r>
  <r>
    <s v="SD-20485"/>
    <n v="6121.1139999999996"/>
    <d v="2014-06-14T00:00:00"/>
    <n v="21"/>
    <n v="201"/>
    <n v="3.0000000000000004"/>
    <n v="8"/>
    <n v="9"/>
    <n v="20"/>
    <n v="7"/>
    <x v="1"/>
  </r>
  <r>
    <s v="SE-20110"/>
    <n v="12209.438000000002"/>
    <d v="2014-12-22T00:00:00"/>
    <n v="19"/>
    <n v="10"/>
    <n v="10"/>
    <n v="8"/>
    <n v="9"/>
    <n v="27"/>
    <n v="9"/>
    <x v="3"/>
  </r>
  <r>
    <s v="SF-20065"/>
    <n v="763.54599999999982"/>
    <d v="2014-11-02T00:00:00"/>
    <n v="9"/>
    <n v="60"/>
    <n v="6"/>
    <n v="2"/>
    <n v="1"/>
    <n v="9"/>
    <n v="2"/>
    <x v="0"/>
  </r>
  <r>
    <s v="SF-20200"/>
    <n v="3422.7860000000001"/>
    <d v="2014-11-02T00:00:00"/>
    <n v="15"/>
    <n v="60"/>
    <n v="6"/>
    <n v="6"/>
    <n v="7"/>
    <n v="19"/>
    <n v="6"/>
    <x v="1"/>
  </r>
  <r>
    <s v="SF-20965"/>
    <n v="3336.5349999999999"/>
    <d v="2014-11-13T00:00:00"/>
    <n v="17"/>
    <n v="49"/>
    <n v="7"/>
    <n v="7"/>
    <n v="7"/>
    <n v="21"/>
    <n v="7"/>
    <x v="1"/>
  </r>
  <r>
    <s v="SG-20080"/>
    <n v="3406.5810000000006"/>
    <d v="2014-12-23T00:00:00"/>
    <n v="11"/>
    <n v="9"/>
    <n v="10"/>
    <n v="4"/>
    <n v="7"/>
    <n v="21"/>
    <n v="7"/>
    <x v="1"/>
  </r>
  <r>
    <s v="SG-20470"/>
    <n v="1884.7980000000002"/>
    <d v="2014-07-01T00:00:00"/>
    <n v="14"/>
    <n v="184"/>
    <n v="3.0000000000000004"/>
    <n v="6"/>
    <n v="4"/>
    <n v="13"/>
    <n v="3"/>
    <x v="0"/>
  </r>
  <r>
    <s v="SG-20605"/>
    <n v="3124.8320000000008"/>
    <d v="2014-09-14T00:00:00"/>
    <n v="13"/>
    <n v="109"/>
    <n v="4"/>
    <n v="5"/>
    <n v="6"/>
    <n v="15"/>
    <n v="4"/>
    <x v="0"/>
  </r>
  <r>
    <s v="SG-20890"/>
    <n v="47.945999999999998"/>
    <d v="2014-05-19T00:00:00"/>
    <n v="5"/>
    <n v="227"/>
    <n v="1.9999999999999996"/>
    <n v="0"/>
    <n v="0"/>
    <n v="1.9999999999999996"/>
    <n v="0"/>
    <x v="2"/>
  </r>
  <r>
    <s v="SH-19975"/>
    <n v="3406.8394999999996"/>
    <d v="2014-12-02T00:00:00"/>
    <n v="29"/>
    <n v="30"/>
    <n v="8"/>
    <n v="9"/>
    <n v="7"/>
    <n v="24"/>
    <n v="9"/>
    <x v="3"/>
  </r>
  <r>
    <s v="SH-20395"/>
    <n v="2180.7179999999998"/>
    <d v="2014-12-08T00:00:00"/>
    <n v="15"/>
    <n v="24"/>
    <n v="9"/>
    <n v="6"/>
    <n v="4"/>
    <n v="19"/>
    <n v="6"/>
    <x v="1"/>
  </r>
  <r>
    <s v="SH-20635"/>
    <n v="2096.3920000000003"/>
    <d v="2012-11-26T00:00:00"/>
    <n v="2"/>
    <n v="766"/>
    <n v="0.99999999999999978"/>
    <n v="0"/>
    <n v="4"/>
    <n v="5"/>
    <n v="0"/>
    <x v="2"/>
  </r>
  <r>
    <s v="SJ-20125"/>
    <n v="3949.6560000000004"/>
    <d v="2014-09-27T00:00:00"/>
    <n v="24"/>
    <n v="96"/>
    <n v="5"/>
    <n v="9"/>
    <n v="7"/>
    <n v="21"/>
    <n v="7"/>
    <x v="1"/>
  </r>
  <r>
    <s v="SJ-20215"/>
    <n v="1341.0360000000001"/>
    <d v="2014-12-02T00:00:00"/>
    <n v="10"/>
    <n v="30"/>
    <n v="8"/>
    <n v="3"/>
    <n v="3"/>
    <n v="14"/>
    <n v="4"/>
    <x v="0"/>
  </r>
  <r>
    <s v="SJ-20500"/>
    <n v="1318.7759999999996"/>
    <d v="2014-04-22T00:00:00"/>
    <n v="7"/>
    <n v="254"/>
    <n v="1.9999999999999996"/>
    <n v="1"/>
    <n v="2"/>
    <n v="5"/>
    <n v="0"/>
    <x v="2"/>
  </r>
  <r>
    <s v="SK-19990"/>
    <n v="883.40899999999999"/>
    <d v="2014-12-23T00:00:00"/>
    <n v="5"/>
    <n v="9"/>
    <n v="10"/>
    <n v="0"/>
    <n v="1"/>
    <n v="11"/>
    <n v="3"/>
    <x v="0"/>
  </r>
  <r>
    <s v="SL-20155"/>
    <n v="3053.0120000000011"/>
    <d v="2014-10-22T00:00:00"/>
    <n v="9"/>
    <n v="71"/>
    <n v="6"/>
    <n v="2"/>
    <n v="6"/>
    <n v="14"/>
    <n v="4"/>
    <x v="0"/>
  </r>
  <r>
    <s v="SM-20005"/>
    <n v="244.49400000000003"/>
    <d v="2013-11-05T00:00:00"/>
    <n v="6"/>
    <n v="422"/>
    <n v="0.99999999999999978"/>
    <n v="1"/>
    <n v="0"/>
    <n v="1.9999999999999998"/>
    <n v="0"/>
    <x v="2"/>
  </r>
  <r>
    <s v="SM-20320"/>
    <n v="25043.05"/>
    <d v="2014-10-13T00:00:00"/>
    <n v="15"/>
    <n v="80"/>
    <n v="5"/>
    <n v="6"/>
    <n v="10"/>
    <n v="21"/>
    <n v="7"/>
    <x v="1"/>
  </r>
  <r>
    <s v="SM-20905"/>
    <n v="1043.0410000000002"/>
    <d v="2013-05-04T00:00:00"/>
    <n v="6"/>
    <n v="607"/>
    <n v="0.99999999999999978"/>
    <n v="1"/>
    <n v="2"/>
    <n v="4"/>
    <n v="0"/>
    <x v="2"/>
  </r>
  <r>
    <s v="SM-20950"/>
    <n v="5563.3919999999998"/>
    <d v="2014-12-06T00:00:00"/>
    <n v="22"/>
    <n v="26"/>
    <n v="9"/>
    <n v="9"/>
    <n v="8"/>
    <n v="26"/>
    <n v="9"/>
    <x v="3"/>
  </r>
  <r>
    <s v="SN-20560"/>
    <n v="1860.4179999999997"/>
    <d v="2014-09-11T00:00:00"/>
    <n v="15"/>
    <n v="112"/>
    <n v="4"/>
    <n v="6"/>
    <n v="4"/>
    <n v="14"/>
    <n v="4"/>
    <x v="0"/>
  </r>
  <r>
    <s v="SN-20710"/>
    <n v="3127.9592000000007"/>
    <d v="2014-10-13T00:00:00"/>
    <n v="19"/>
    <n v="80"/>
    <n v="5"/>
    <n v="8"/>
    <n v="6"/>
    <n v="19"/>
    <n v="6"/>
    <x v="1"/>
  </r>
  <r>
    <s v="SO-20335"/>
    <n v="2602.5755000000008"/>
    <d v="2014-12-02T00:00:00"/>
    <n v="15"/>
    <n v="30"/>
    <n v="8"/>
    <n v="6"/>
    <n v="5"/>
    <n v="19"/>
    <n v="6"/>
    <x v="1"/>
  </r>
  <r>
    <s v="SP-20545"/>
    <n v="1306.086"/>
    <d v="2014-02-07T00:00:00"/>
    <n v="10"/>
    <n v="328"/>
    <n v="1.9999999999999996"/>
    <n v="3"/>
    <n v="2"/>
    <n v="7"/>
    <n v="1"/>
    <x v="2"/>
  </r>
  <r>
    <s v="SP-20620"/>
    <n v="5440.3189999999995"/>
    <d v="2014-11-14T00:00:00"/>
    <n v="24"/>
    <n v="48"/>
    <n v="7"/>
    <n v="9"/>
    <n v="8"/>
    <n v="24"/>
    <n v="9"/>
    <x v="3"/>
  </r>
  <r>
    <s v="SP-20650"/>
    <n v="1872.4360000000001"/>
    <d v="2013-12-10T00:00:00"/>
    <n v="15"/>
    <n v="387"/>
    <n v="1.9999999999999996"/>
    <n v="6"/>
    <n v="4"/>
    <n v="12"/>
    <n v="3"/>
    <x v="0"/>
  </r>
  <r>
    <s v="SP-20860"/>
    <n v="4282.9399999999996"/>
    <d v="2014-10-13T00:00:00"/>
    <n v="24"/>
    <n v="80"/>
    <n v="5"/>
    <n v="9"/>
    <n v="8"/>
    <n v="22"/>
    <n v="8"/>
    <x v="3"/>
  </r>
  <r>
    <s v="SP-20920"/>
    <n v="3990.6890000000003"/>
    <d v="2014-10-22T00:00:00"/>
    <n v="14"/>
    <n v="71"/>
    <n v="6"/>
    <n v="6"/>
    <n v="7"/>
    <n v="19"/>
    <n v="6"/>
    <x v="1"/>
  </r>
  <r>
    <s v="SR-20425"/>
    <n v="3233.4810000000007"/>
    <d v="2014-12-23T00:00:00"/>
    <n v="9"/>
    <n v="9"/>
    <n v="10"/>
    <n v="2"/>
    <n v="6"/>
    <n v="18"/>
    <n v="6"/>
    <x v="1"/>
  </r>
  <r>
    <s v="SR-20740"/>
    <n v="4345.8859999999995"/>
    <d v="2014-06-18T00:00:00"/>
    <n v="12"/>
    <n v="197"/>
    <n v="3.0000000000000004"/>
    <n v="4"/>
    <n v="8"/>
    <n v="15"/>
    <n v="4"/>
    <x v="0"/>
  </r>
  <r>
    <s v="SS-20140"/>
    <n v="1324.0280000000002"/>
    <d v="2014-12-16T00:00:00"/>
    <n v="21"/>
    <n v="16"/>
    <n v="9"/>
    <n v="8"/>
    <n v="3"/>
    <n v="20"/>
    <n v="7"/>
    <x v="1"/>
  </r>
  <r>
    <s v="SS-20410"/>
    <n v="3056.8069999999993"/>
    <d v="2014-09-12T00:00:00"/>
    <n v="12"/>
    <n v="111"/>
    <n v="4"/>
    <n v="4"/>
    <n v="6"/>
    <n v="14"/>
    <n v="4"/>
    <x v="0"/>
  </r>
  <r>
    <s v="SS-20515"/>
    <n v="613.40000000000009"/>
    <d v="2013-08-27T00:00:00"/>
    <n v="6"/>
    <n v="492"/>
    <n v="0.99999999999999978"/>
    <n v="1"/>
    <n v="1"/>
    <n v="3"/>
    <n v="0"/>
    <x v="2"/>
  </r>
  <r>
    <s v="SS-20590"/>
    <n v="418.49"/>
    <d v="2013-10-25T00:00:00"/>
    <n v="9"/>
    <n v="433"/>
    <n v="0.99999999999999978"/>
    <n v="2"/>
    <n v="0"/>
    <n v="3"/>
    <n v="0"/>
    <x v="2"/>
  </r>
  <r>
    <s v="SS-20875"/>
    <n v="964.63600000000019"/>
    <d v="2014-09-02T00:00:00"/>
    <n v="15"/>
    <n v="121"/>
    <n v="4"/>
    <n v="6"/>
    <n v="2"/>
    <n v="12"/>
    <n v="3"/>
    <x v="0"/>
  </r>
  <r>
    <s v="ST-20530"/>
    <n v="433.34"/>
    <d v="2014-08-28T00:00:00"/>
    <n v="12"/>
    <n v="126"/>
    <n v="4"/>
    <n v="4"/>
    <n v="0"/>
    <n v="8"/>
    <n v="1"/>
    <x v="2"/>
  </r>
  <r>
    <s v="SU-20665"/>
    <n v="2595.3640000000005"/>
    <d v="2014-12-11T00:00:00"/>
    <n v="18"/>
    <n v="21"/>
    <n v="9"/>
    <n v="7"/>
    <n v="5"/>
    <n v="21"/>
    <n v="7"/>
    <x v="1"/>
  </r>
  <r>
    <s v="SV-20365"/>
    <n v="11470.949999999999"/>
    <d v="2014-09-21T00:00:00"/>
    <n v="32"/>
    <n v="102"/>
    <n v="5"/>
    <n v="9"/>
    <n v="9"/>
    <n v="23"/>
    <n v="8"/>
    <x v="3"/>
  </r>
  <r>
    <s v="SV-20785"/>
    <n v="4105.3049999999994"/>
    <d v="2014-02-14T00:00:00"/>
    <n v="25"/>
    <n v="321"/>
    <n v="1.9999999999999996"/>
    <n v="9"/>
    <n v="7"/>
    <n v="18"/>
    <n v="6"/>
    <x v="1"/>
  </r>
  <r>
    <s v="SV-20815"/>
    <n v="1271.0900000000004"/>
    <d v="2014-10-16T00:00:00"/>
    <n v="6"/>
    <n v="77"/>
    <n v="5"/>
    <n v="1"/>
    <n v="2"/>
    <n v="8"/>
    <n v="1"/>
    <x v="2"/>
  </r>
  <r>
    <s v="SV-20935"/>
    <n v="1903.491"/>
    <d v="2014-12-29T00:00:00"/>
    <n v="13"/>
    <n v="3"/>
    <n v="10"/>
    <n v="5"/>
    <n v="4"/>
    <n v="19"/>
    <n v="6"/>
    <x v="1"/>
  </r>
  <r>
    <s v="SW-20245"/>
    <n v="1085.078"/>
    <d v="2014-10-11T00:00:00"/>
    <n v="10"/>
    <n v="82"/>
    <n v="5"/>
    <n v="3"/>
    <n v="2"/>
    <n v="10"/>
    <n v="2"/>
    <x v="0"/>
  </r>
  <r>
    <s v="SW-20275"/>
    <n v="1966.65"/>
    <d v="2014-12-01T00:00:00"/>
    <n v="7"/>
    <n v="31"/>
    <n v="8"/>
    <n v="1"/>
    <n v="4"/>
    <n v="13"/>
    <n v="3"/>
    <x v="0"/>
  </r>
  <r>
    <s v="SW-20350"/>
    <n v="1019.0439999999999"/>
    <d v="2014-07-22T00:00:00"/>
    <n v="6"/>
    <n v="163"/>
    <n v="3.0000000000000004"/>
    <n v="1"/>
    <n v="2"/>
    <n v="6"/>
    <n v="1"/>
    <x v="2"/>
  </r>
  <r>
    <s v="SW-20455"/>
    <n v="2921.5440000000003"/>
    <d v="2014-07-22T00:00:00"/>
    <n v="9"/>
    <n v="163"/>
    <n v="3.0000000000000004"/>
    <n v="2"/>
    <n v="6"/>
    <n v="11"/>
    <n v="3"/>
    <x v="0"/>
  </r>
  <r>
    <s v="SW-20755"/>
    <n v="758.69600000000003"/>
    <d v="2013-07-15T00:00:00"/>
    <n v="8"/>
    <n v="535"/>
    <n v="0.99999999999999978"/>
    <n v="2"/>
    <n v="1"/>
    <n v="4"/>
    <n v="0"/>
    <x v="2"/>
  </r>
  <r>
    <s v="SZ-20035"/>
    <n v="3625.3289999999997"/>
    <d v="2014-11-26T00:00:00"/>
    <n v="20"/>
    <n v="36"/>
    <n v="8"/>
    <n v="8"/>
    <n v="7"/>
    <n v="23"/>
    <n v="8"/>
    <x v="3"/>
  </r>
  <r>
    <s v="TA-21385"/>
    <n v="14595.62"/>
    <d v="2014-10-23T00:00:00"/>
    <n v="10"/>
    <n v="70"/>
    <n v="6"/>
    <n v="3"/>
    <n v="9"/>
    <n v="18"/>
    <n v="6"/>
    <x v="1"/>
  </r>
  <r>
    <s v="TB-21055"/>
    <n v="1467.8810000000001"/>
    <d v="2014-09-03T00:00:00"/>
    <n v="18"/>
    <n v="120"/>
    <n v="4"/>
    <n v="7"/>
    <n v="3"/>
    <n v="14"/>
    <n v="4"/>
    <x v="0"/>
  </r>
  <r>
    <s v="TB-21175"/>
    <n v="3589.2959999999998"/>
    <d v="2014-11-03T00:00:00"/>
    <n v="11"/>
    <n v="59"/>
    <n v="6"/>
    <n v="4"/>
    <n v="7"/>
    <n v="17"/>
    <n v="5"/>
    <x v="1"/>
  </r>
  <r>
    <s v="TB-21190"/>
    <n v="816.17399999999998"/>
    <d v="2014-11-12T00:00:00"/>
    <n v="4"/>
    <n v="50"/>
    <n v="7"/>
    <n v="0"/>
    <n v="1"/>
    <n v="8"/>
    <n v="1"/>
    <x v="2"/>
  </r>
  <r>
    <s v="TB-21250"/>
    <n v="1602.3760000000002"/>
    <d v="2014-01-16T00:00:00"/>
    <n v="19"/>
    <n v="350"/>
    <n v="1.9999999999999996"/>
    <n v="8"/>
    <n v="3"/>
    <n v="13"/>
    <n v="3"/>
    <x v="0"/>
  </r>
  <r>
    <s v="TB-21280"/>
    <n v="2198.4499999999998"/>
    <d v="2013-05-27T00:00:00"/>
    <n v="11"/>
    <n v="584"/>
    <n v="0.99999999999999978"/>
    <n v="4"/>
    <n v="4"/>
    <n v="9"/>
    <n v="2"/>
    <x v="0"/>
  </r>
  <r>
    <s v="TB-21355"/>
    <n v="834.32799999999997"/>
    <d v="2014-08-07T00:00:00"/>
    <n v="13"/>
    <n v="147"/>
    <n v="4"/>
    <n v="5"/>
    <n v="1"/>
    <n v="10"/>
    <n v="2"/>
    <x v="0"/>
  </r>
  <r>
    <s v="TB-21400"/>
    <n v="9133.99"/>
    <d v="2014-06-12T00:00:00"/>
    <n v="17"/>
    <n v="203"/>
    <n v="3.0000000000000004"/>
    <n v="7"/>
    <n v="9"/>
    <n v="19"/>
    <n v="6"/>
    <x v="1"/>
  </r>
  <r>
    <s v="TB-21520"/>
    <n v="4737.4859999999999"/>
    <d v="2014-09-15T00:00:00"/>
    <n v="20"/>
    <n v="108"/>
    <n v="4"/>
    <n v="8"/>
    <n v="8"/>
    <n v="20"/>
    <n v="7"/>
    <x v="1"/>
  </r>
  <r>
    <s v="TB-21595"/>
    <n v="1387.559"/>
    <d v="2014-03-21T00:00:00"/>
    <n v="7"/>
    <n v="286"/>
    <n v="1.9999999999999996"/>
    <n v="1"/>
    <n v="3"/>
    <n v="6"/>
    <n v="1"/>
    <x v="2"/>
  </r>
  <r>
    <s v="TB-21625"/>
    <n v="2797.6680000000001"/>
    <d v="2014-12-01T00:00:00"/>
    <n v="15"/>
    <n v="31"/>
    <n v="8"/>
    <n v="6"/>
    <n v="6"/>
    <n v="20"/>
    <n v="7"/>
    <x v="1"/>
  </r>
  <r>
    <s v="TC-20980"/>
    <n v="19052.217999999993"/>
    <d v="2013-11-27T00:00:00"/>
    <n v="12"/>
    <n v="400"/>
    <n v="1.9999999999999996"/>
    <n v="4"/>
    <n v="9"/>
    <n v="15"/>
    <n v="4"/>
    <x v="0"/>
  </r>
  <r>
    <s v="TC-21145"/>
    <n v="1038.26"/>
    <d v="2014-09-16T00:00:00"/>
    <n v="4"/>
    <n v="107"/>
    <n v="4"/>
    <n v="0"/>
    <n v="2"/>
    <n v="6"/>
    <n v="1"/>
    <x v="2"/>
  </r>
  <r>
    <s v="TC-21295"/>
    <n v="4266.8119999999999"/>
    <d v="2014-12-04T00:00:00"/>
    <n v="16"/>
    <n v="28"/>
    <n v="8"/>
    <n v="7"/>
    <n v="7"/>
    <n v="22"/>
    <n v="8"/>
    <x v="3"/>
  </r>
  <r>
    <s v="TC-21475"/>
    <n v="1244.9760000000001"/>
    <d v="2014-07-31T00:00:00"/>
    <n v="11"/>
    <n v="154"/>
    <n v="3.0000000000000004"/>
    <n v="4"/>
    <n v="2"/>
    <n v="9"/>
    <n v="2"/>
    <x v="0"/>
  </r>
  <r>
    <s v="TC-21535"/>
    <n v="742.55799999999999"/>
    <d v="2014-12-27T00:00:00"/>
    <n v="10"/>
    <n v="5"/>
    <n v="10"/>
    <n v="3"/>
    <n v="1"/>
    <n v="14"/>
    <n v="4"/>
    <x v="0"/>
  </r>
  <r>
    <s v="TD-20995"/>
    <n v="1434.548"/>
    <d v="2014-11-24T00:00:00"/>
    <n v="16"/>
    <n v="38"/>
    <n v="8"/>
    <n v="7"/>
    <n v="3"/>
    <n v="18"/>
    <n v="6"/>
    <x v="1"/>
  </r>
  <r>
    <s v="TG-21310"/>
    <n v="3058.3720000000003"/>
    <d v="2014-01-28T00:00:00"/>
    <n v="9"/>
    <n v="338"/>
    <n v="1.9999999999999996"/>
    <n v="2"/>
    <n v="6"/>
    <n v="10"/>
    <n v="2"/>
    <x v="0"/>
  </r>
  <r>
    <s v="TG-21640"/>
    <n v="2074.6609999999996"/>
    <d v="2014-09-08T00:00:00"/>
    <n v="10"/>
    <n v="115"/>
    <n v="4"/>
    <n v="3"/>
    <n v="4"/>
    <n v="11"/>
    <n v="3"/>
    <x v="0"/>
  </r>
  <r>
    <s v="TH-21100"/>
    <n v="2422.8240000000001"/>
    <d v="2014-01-21T00:00:00"/>
    <n v="7"/>
    <n v="345"/>
    <n v="1.9999999999999996"/>
    <n v="1"/>
    <n v="5"/>
    <n v="8"/>
    <n v="1"/>
    <x v="2"/>
  </r>
  <r>
    <s v="TH-21115"/>
    <n v="2942.7719999999999"/>
    <d v="2014-11-03T00:00:00"/>
    <n v="9"/>
    <n v="59"/>
    <n v="6"/>
    <n v="2"/>
    <n v="6"/>
    <n v="14"/>
    <n v="4"/>
    <x v="0"/>
  </r>
  <r>
    <s v="TH-21235"/>
    <n v="1022.2010000000001"/>
    <d v="2014-09-05T00:00:00"/>
    <n v="13"/>
    <n v="118"/>
    <n v="4"/>
    <n v="5"/>
    <n v="2"/>
    <n v="11"/>
    <n v="3"/>
    <x v="0"/>
  </r>
  <r>
    <s v="TH-21550"/>
    <n v="4234.0960000000005"/>
    <d v="2014-10-20T00:00:00"/>
    <n v="13"/>
    <n v="73"/>
    <n v="6"/>
    <n v="5"/>
    <n v="7"/>
    <n v="18"/>
    <n v="6"/>
    <x v="1"/>
  </r>
  <r>
    <s v="TM-21010"/>
    <n v="2955.2259999999997"/>
    <d v="2014-09-19T00:00:00"/>
    <n v="19"/>
    <n v="104"/>
    <n v="5"/>
    <n v="8"/>
    <n v="6"/>
    <n v="19"/>
    <n v="6"/>
    <x v="1"/>
  </r>
  <r>
    <s v="TM-21490"/>
    <n v="1094.6779999999999"/>
    <d v="2014-08-23T00:00:00"/>
    <n v="4"/>
    <n v="131"/>
    <n v="4"/>
    <n v="0"/>
    <n v="2"/>
    <n v="6"/>
    <n v="1"/>
    <x v="2"/>
  </r>
  <r>
    <s v="TN-21040"/>
    <n v="3130.221"/>
    <d v="2014-10-02T00:00:00"/>
    <n v="12"/>
    <n v="91"/>
    <n v="5"/>
    <n v="4"/>
    <n v="6"/>
    <n v="15"/>
    <n v="4"/>
    <x v="0"/>
  </r>
  <r>
    <s v="TP-21130"/>
    <n v="4454.0559999999996"/>
    <d v="2014-12-23T00:00:00"/>
    <n v="16"/>
    <n v="9"/>
    <n v="10"/>
    <n v="7"/>
    <n v="8"/>
    <n v="25"/>
    <n v="9"/>
    <x v="3"/>
  </r>
  <r>
    <s v="TP-21415"/>
    <n v="5329.0047999999997"/>
    <d v="2014-09-18T00:00:00"/>
    <n v="10"/>
    <n v="105"/>
    <n v="4"/>
    <n v="3"/>
    <n v="8"/>
    <n v="15"/>
    <n v="4"/>
    <x v="0"/>
  </r>
  <r>
    <s v="TP-21565"/>
    <n v="1936.64"/>
    <d v="2014-01-15T00:00:00"/>
    <n v="10"/>
    <n v="351"/>
    <n v="1.9999999999999996"/>
    <n v="3"/>
    <n v="4"/>
    <n v="9"/>
    <n v="2"/>
    <x v="0"/>
  </r>
  <r>
    <s v="TR-21325"/>
    <n v="675.94200000000001"/>
    <d v="2014-06-21T00:00:00"/>
    <n v="7"/>
    <n v="194"/>
    <n v="3.0000000000000004"/>
    <n v="1"/>
    <n v="1"/>
    <n v="5"/>
    <n v="0"/>
    <x v="2"/>
  </r>
  <r>
    <s v="TS-21085"/>
    <n v="4.8330000000000011"/>
    <d v="2014-01-08T00:00:00"/>
    <n v="2"/>
    <n v="358"/>
    <n v="1.9999999999999996"/>
    <n v="0"/>
    <n v="0"/>
    <n v="1.9999999999999996"/>
    <n v="0"/>
    <x v="2"/>
  </r>
  <r>
    <s v="TS-21160"/>
    <n v="2163.6240000000003"/>
    <d v="2013-08-14T00:00:00"/>
    <n v="17"/>
    <n v="505"/>
    <n v="0.99999999999999978"/>
    <n v="7"/>
    <n v="4"/>
    <n v="12"/>
    <n v="3"/>
    <x v="0"/>
  </r>
  <r>
    <s v="TS-21205"/>
    <n v="5371.09"/>
    <d v="2014-06-16T00:00:00"/>
    <n v="19"/>
    <n v="199"/>
    <n v="3.0000000000000004"/>
    <n v="8"/>
    <n v="8"/>
    <n v="19"/>
    <n v="6"/>
    <x v="1"/>
  </r>
  <r>
    <s v="TS-21340"/>
    <n v="974.78199999999993"/>
    <d v="2014-05-19T00:00:00"/>
    <n v="12"/>
    <n v="227"/>
    <n v="1.9999999999999996"/>
    <n v="4"/>
    <n v="2"/>
    <n v="8"/>
    <n v="1"/>
    <x v="2"/>
  </r>
  <r>
    <s v="TS-21370"/>
    <n v="11891.751"/>
    <d v="2014-11-25T00:00:00"/>
    <n v="15"/>
    <n v="37"/>
    <n v="8"/>
    <n v="6"/>
    <n v="9"/>
    <n v="23"/>
    <n v="8"/>
    <x v="3"/>
  </r>
  <r>
    <s v="TS-21430"/>
    <n v="2054.14"/>
    <d v="2014-07-12T00:00:00"/>
    <n v="7"/>
    <n v="173"/>
    <n v="3.0000000000000004"/>
    <n v="1"/>
    <n v="4"/>
    <n v="8"/>
    <n v="1"/>
    <x v="2"/>
  </r>
  <r>
    <s v="TS-21505"/>
    <n v="2243.2739999999999"/>
    <d v="2014-12-20T00:00:00"/>
    <n v="14"/>
    <n v="12"/>
    <n v="10"/>
    <n v="6"/>
    <n v="4"/>
    <n v="20"/>
    <n v="7"/>
    <x v="1"/>
  </r>
  <r>
    <s v="TS-21610"/>
    <n v="2820.4240000000004"/>
    <d v="2014-11-06T00:00:00"/>
    <n v="11"/>
    <n v="56"/>
    <n v="6"/>
    <n v="4"/>
    <n v="6"/>
    <n v="16"/>
    <n v="5"/>
    <x v="1"/>
  </r>
  <r>
    <s v="TS-21655"/>
    <n v="3368.0940000000001"/>
    <d v="2014-05-07T00:00:00"/>
    <n v="14"/>
    <n v="239"/>
    <n v="1.9999999999999996"/>
    <n v="6"/>
    <n v="7"/>
    <n v="15"/>
    <n v="4"/>
    <x v="0"/>
  </r>
  <r>
    <s v="TT-21070"/>
    <n v="4915.6019999999999"/>
    <d v="2014-11-30T00:00:00"/>
    <n v="14"/>
    <n v="32"/>
    <n v="8"/>
    <n v="6"/>
    <n v="8"/>
    <n v="22"/>
    <n v="8"/>
    <x v="3"/>
  </r>
  <r>
    <s v="TT-21220"/>
    <n v="1427.0440000000001"/>
    <d v="2014-07-01T00:00:00"/>
    <n v="15"/>
    <n v="184"/>
    <n v="3.0000000000000004"/>
    <n v="6"/>
    <n v="3"/>
    <n v="12"/>
    <n v="3"/>
    <x v="0"/>
  </r>
  <r>
    <s v="TT-21265"/>
    <n v="439.5"/>
    <d v="2013-11-20T00:00:00"/>
    <n v="3"/>
    <n v="407"/>
    <n v="0.99999999999999978"/>
    <n v="0"/>
    <n v="0"/>
    <n v="0.99999999999999978"/>
    <n v="0"/>
    <x v="2"/>
  </r>
  <r>
    <s v="TT-21460"/>
    <n v="5364.808"/>
    <d v="2014-12-19T00:00:00"/>
    <n v="14"/>
    <n v="13"/>
    <n v="10"/>
    <n v="6"/>
    <n v="8"/>
    <n v="24"/>
    <n v="9"/>
    <x v="3"/>
  </r>
  <r>
    <s v="TW-21025"/>
    <n v="5278.826"/>
    <d v="2014-10-28T00:00:00"/>
    <n v="12"/>
    <n v="65"/>
    <n v="6"/>
    <n v="4"/>
    <n v="8"/>
    <n v="18"/>
    <n v="6"/>
    <x v="1"/>
  </r>
  <r>
    <s v="TZ-21580"/>
    <n v="1707.2860000000003"/>
    <d v="2014-11-26T00:00:00"/>
    <n v="9"/>
    <n v="36"/>
    <n v="8"/>
    <n v="2"/>
    <n v="3"/>
    <n v="13"/>
    <n v="3"/>
    <x v="0"/>
  </r>
  <r>
    <s v="VB-21745"/>
    <n v="2005.596"/>
    <d v="2014-11-07T00:00:00"/>
    <n v="10"/>
    <n v="55"/>
    <n v="6"/>
    <n v="3"/>
    <n v="4"/>
    <n v="13"/>
    <n v="3"/>
    <x v="0"/>
  </r>
  <r>
    <s v="VD-21670"/>
    <n v="6442.2540000000008"/>
    <d v="2013-05-29T00:00:00"/>
    <n v="16"/>
    <n v="582"/>
    <n v="0.99999999999999978"/>
    <n v="7"/>
    <n v="9"/>
    <n v="17"/>
    <n v="5"/>
    <x v="1"/>
  </r>
  <r>
    <s v="VF-21715"/>
    <n v="847.94399999999996"/>
    <d v="2014-12-18T00:00:00"/>
    <n v="11"/>
    <n v="14"/>
    <n v="9"/>
    <n v="4"/>
    <n v="1"/>
    <n v="14"/>
    <n v="4"/>
    <x v="0"/>
  </r>
  <r>
    <s v="VG-21790"/>
    <n v="846.0100000000001"/>
    <d v="2014-07-30T00:00:00"/>
    <n v="8"/>
    <n v="155"/>
    <n v="3.0000000000000004"/>
    <n v="2"/>
    <n v="1"/>
    <n v="6"/>
    <n v="1"/>
    <x v="2"/>
  </r>
  <r>
    <s v="VG-21805"/>
    <n v="427.37200000000001"/>
    <d v="2014-03-20T00:00:00"/>
    <n v="6"/>
    <n v="287"/>
    <n v="1.9999999999999996"/>
    <n v="1"/>
    <n v="0"/>
    <n v="2.9999999999999996"/>
    <n v="0"/>
    <x v="2"/>
  </r>
  <r>
    <s v="VM-21685"/>
    <n v="2454.866"/>
    <d v="2014-11-07T00:00:00"/>
    <n v="12"/>
    <n v="55"/>
    <n v="6"/>
    <n v="4"/>
    <n v="5"/>
    <n v="15"/>
    <n v="4"/>
    <x v="0"/>
  </r>
  <r>
    <s v="VM-21835"/>
    <n v="380.69"/>
    <d v="2014-09-05T00:00:00"/>
    <n v="8"/>
    <n v="118"/>
    <n v="4"/>
    <n v="2"/>
    <n v="0"/>
    <n v="6"/>
    <n v="1"/>
    <x v="2"/>
  </r>
  <r>
    <s v="VP-21730"/>
    <n v="993.90200000000004"/>
    <d v="2014-12-01T00:00:00"/>
    <n v="5"/>
    <n v="31"/>
    <n v="8"/>
    <n v="0"/>
    <n v="2"/>
    <n v="10"/>
    <n v="2"/>
    <x v="0"/>
  </r>
  <r>
    <s v="VP-21760"/>
    <n v="3360.5259999999998"/>
    <d v="2014-10-17T00:00:00"/>
    <n v="14"/>
    <n v="76"/>
    <n v="6"/>
    <n v="6"/>
    <n v="7"/>
    <n v="19"/>
    <n v="6"/>
    <x v="1"/>
  </r>
  <r>
    <s v="VS-21820"/>
    <n v="1055.9809999999998"/>
    <d v="2014-05-24T00:00:00"/>
    <n v="8"/>
    <n v="222"/>
    <n v="3.0000000000000004"/>
    <n v="2"/>
    <n v="2"/>
    <n v="7"/>
    <n v="1"/>
    <x v="2"/>
  </r>
  <r>
    <s v="VT-21700"/>
    <n v="1736.596"/>
    <d v="2012-04-05T00:00:00"/>
    <n v="9"/>
    <n v="1001"/>
    <n v="0.99999999999999978"/>
    <n v="2"/>
    <n v="3"/>
    <n v="6"/>
    <n v="1"/>
    <x v="2"/>
  </r>
  <r>
    <s v="VW-21775"/>
    <n v="6134.0379999999996"/>
    <d v="2014-12-03T00:00:00"/>
    <n v="18"/>
    <n v="29"/>
    <n v="8"/>
    <n v="7"/>
    <n v="9"/>
    <n v="24"/>
    <n v="9"/>
    <x v="3"/>
  </r>
  <r>
    <s v="WB-21850"/>
    <n v="6160.1020000000008"/>
    <d v="2014-12-11T00:00:00"/>
    <n v="37"/>
    <n v="21"/>
    <n v="9"/>
    <n v="10"/>
    <n v="9"/>
    <n v="28"/>
    <n v="9"/>
    <x v="3"/>
  </r>
  <r>
    <s v="XP-21865"/>
    <n v="2374.6580000000004"/>
    <d v="2014-11-18T00:00:00"/>
    <n v="28"/>
    <n v="44"/>
    <n v="7"/>
    <n v="9"/>
    <n v="5"/>
    <n v="21"/>
    <n v="7"/>
    <x v="1"/>
  </r>
  <r>
    <s v="YC-21895"/>
    <n v="5454.35"/>
    <d v="2014-12-27T00:00:00"/>
    <n v="8"/>
    <n v="5"/>
    <n v="10"/>
    <n v="2"/>
    <n v="8"/>
    <n v="20"/>
    <n v="7"/>
    <x v="1"/>
  </r>
  <r>
    <s v="YS-21880"/>
    <n v="6720.4440000000004"/>
    <d v="2014-12-22T00:00:00"/>
    <n v="12"/>
    <n v="10"/>
    <n v="10"/>
    <n v="4"/>
    <n v="9"/>
    <n v="23"/>
    <n v="8"/>
    <x v="3"/>
  </r>
  <r>
    <s v="ZC-21910"/>
    <n v="8025.7070000000003"/>
    <d v="2014-11-07T00:00:00"/>
    <n v="31"/>
    <n v="55"/>
    <n v="6"/>
    <n v="9"/>
    <n v="9"/>
    <n v="24"/>
    <n v="9"/>
    <x v="3"/>
  </r>
  <r>
    <s v="ZD-21925"/>
    <n v="1493.944"/>
    <d v="2014-06-12T00:00:00"/>
    <n v="9"/>
    <n v="203"/>
    <n v="3.0000000000000004"/>
    <n v="2"/>
    <n v="3"/>
    <n v="8"/>
    <n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AE260-A3DB-4D9E-AA96-5184F220190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97" firstHeaderRow="0" firstDataRow="1" firstDataCol="1"/>
  <pivotFields count="24">
    <pivotField showAll="0"/>
    <pivotField dataField="1" showAll="0"/>
    <pivotField dataField="1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axis="axisRow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5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Max of Order Date" fld="2" subtotal="max" baseField="5" baseItem="0" numFmtId="14"/>
    <dataField name="Count of Order ID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DCDD7-A6D5-4E15-90B9-FFCA19F10C9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8" firstHeaderRow="0" firstDataRow="1" firstDataCol="1"/>
  <pivotFields count="11">
    <pivotField showAll="0"/>
    <pivotField dataField="1" showAll="0"/>
    <pivotField numFmtId="14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axis="axisRow" showAll="0">
      <items count="5">
        <item x="0"/>
        <item x="2"/>
        <item x="1"/>
        <item x="3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% of customers in each segment" fld="9" subtotal="count" showDataAs="percentOfTotal" baseField="10" baseItem="0" numFmtId="10"/>
    <dataField name="No. of customers in each segment" fld="9" subtotal="count" baseField="10" baseItem="2"/>
    <dataField name="Average purchases per customer" fld="3" subtotal="average" baseField="10" baseItem="0" numFmtId="3"/>
    <dataField name="Average spending per purchase" fld="1" subtotal="average" baseField="10" baseItem="0" numFmtId="5"/>
    <dataField name="Average No. of Days_since_last_order" fld="4" subtotal="average" baseField="10" baseItem="2" numFmtId="3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310AFE-3915-4ABB-89B6-DB72EDC6038D}" name="Table2" displayName="Table2" ref="G3:Q796" totalsRowShown="0" headerRowDxfId="25" dataDxfId="24">
  <autoFilter ref="G3:Q796" xr:uid="{BB310AFE-3915-4ABB-89B6-DB72EDC6038D}"/>
  <tableColumns count="11">
    <tableColumn id="1" xr3:uid="{DEB16D07-03EC-4069-B426-1063050AB260}" name="Customer ID" dataDxfId="23"/>
    <tableColumn id="2" xr3:uid="{B5A726DC-2970-44A4-AB73-338C85219EC3}" name="Sum of Sales" dataDxfId="22"/>
    <tableColumn id="3" xr3:uid="{05F7CA64-C1AB-450E-8296-C736155DF720}" name="Max of Order Date" dataDxfId="21"/>
    <tableColumn id="4" xr3:uid="{550A340F-9E16-4AC3-B73D-FF51E37ED4C1}" name="Count of Order ID" dataDxfId="20"/>
    <tableColumn id="5" xr3:uid="{30B4FCDF-2C3A-4B50-9267-0C430010444D}" name="Days_since_last_order">
      <calculatedColumnFormula>DATEDIF(I4,"1/1/2015","D")</calculatedColumnFormula>
    </tableColumn>
    <tableColumn id="6" xr3:uid="{2F216563-E0A9-4B1A-AD47-DAD26D9F83CE}" name="Recency" dataDxfId="19">
      <calculatedColumnFormula>(1-_xlfn.PERCENTRANK.INC(Table2[Days_since_last_order],K4, 1)) * 10</calculatedColumnFormula>
    </tableColumn>
    <tableColumn id="7" xr3:uid="{786B7902-55BB-441C-93A2-BAD06DBDCF2A}" name="Frequency" dataDxfId="18">
      <calculatedColumnFormula>_xlfn.PERCENTRANK.INC(Table2[Count of Order ID],J4,1)*10</calculatedColumnFormula>
    </tableColumn>
    <tableColumn id="8" xr3:uid="{F9575C8A-EDDA-4D2E-8203-6A4D873EF24E}" name="Monetary_value" dataDxfId="17">
      <calculatedColumnFormula>_xlfn.PERCENTRANK.INC(Table2[Sum of Sales],H4,1)*10</calculatedColumnFormula>
    </tableColumn>
    <tableColumn id="9" xr3:uid="{7DE36771-A441-4287-94EA-BAD7056FDC22}" name="RFM" dataDxfId="16">
      <calculatedColumnFormula>L4+M4+N4</calculatedColumnFormula>
    </tableColumn>
    <tableColumn id="10" xr3:uid="{FA9DC7C3-3B91-4732-B839-E631E949CFCC}" name="RFM_Score" dataDxfId="15">
      <calculatedColumnFormula>_xlfn.PERCENTRANK.INC(Table2[RFM],O4,1)*10</calculatedColumnFormula>
    </tableColumn>
    <tableColumn id="11" xr3:uid="{3EB195D8-C5BC-4E10-AB02-FF77B012F86D}" name="customer_segment" dataDxfId="14">
      <calculatedColumnFormula>VLOOKUP(P4,$T$4:$U$14,2,FALSE)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A634B9-8028-422E-948B-4E2177BE7A12}" name="Table3" displayName="Table3" ref="A3:B7" totalsRowShown="0">
  <autoFilter ref="A3:B7" xr:uid="{0FA634B9-8028-422E-948B-4E2177BE7A12}"/>
  <sortState xmlns:xlrd2="http://schemas.microsoft.com/office/spreadsheetml/2017/richdata2" ref="A4:B7">
    <sortCondition descending="1" ref="B3:B7"/>
  </sortState>
  <tableColumns count="2">
    <tableColumn id="1" xr3:uid="{A7E6CD85-59C4-4D15-BAAA-C64D529F6408}" name="Customer Segmentation" dataDxfId="13"/>
    <tableColumn id="2" xr3:uid="{6CA66CBA-1350-4D54-A18D-A29A83B2A2A9}" name="Average purchases per customer" dataDxfId="1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DBD50D4-2F1C-4ADF-8E3D-3051B39BFD4C}" name="Table4" displayName="Table4" ref="A9:B13" totalsRowShown="0" headerRowDxfId="11" headerRowBorderDxfId="10" tableBorderDxfId="9" totalsRowBorderDxfId="8">
  <autoFilter ref="A9:B13" xr:uid="{DDBD50D4-2F1C-4ADF-8E3D-3051B39BFD4C}"/>
  <sortState xmlns:xlrd2="http://schemas.microsoft.com/office/spreadsheetml/2017/richdata2" ref="A10:B13">
    <sortCondition descending="1" ref="B9:B13"/>
  </sortState>
  <tableColumns count="2">
    <tableColumn id="1" xr3:uid="{32B00B57-30B6-4AF7-B47B-1D994F24F461}" name="Customer Segmentation" dataDxfId="7"/>
    <tableColumn id="2" xr3:uid="{358F2B5A-7D0B-4717-BD26-6E6293232D7F}" name="% of customers in each segment" dataDxfId="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C6A00DB-A1A9-40C5-BDE7-D30F4958EC02}" name="Table5" displayName="Table5" ref="A15:B19" totalsRowShown="0" tableBorderDxfId="5">
  <autoFilter ref="A15:B19" xr:uid="{3C6A00DB-A1A9-40C5-BDE7-D30F4958EC02}"/>
  <sortState xmlns:xlrd2="http://schemas.microsoft.com/office/spreadsheetml/2017/richdata2" ref="A16:B19">
    <sortCondition descending="1" ref="B15:B19"/>
  </sortState>
  <tableColumns count="2">
    <tableColumn id="1" xr3:uid="{98671232-567C-470A-94E6-1BD86166FD2B}" name="Customer Segmentation" dataDxfId="4"/>
    <tableColumn id="2" xr3:uid="{8B7CBB74-F0D6-4CE4-B9D2-8200876A3279}" name="Average spending per purchase" dataDxfId="3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6BCCFF1-6B76-43C1-9AAF-CAEA136148CC}" name="Table8" displayName="Table8" ref="A24:B28" totalsRowShown="0" tableBorderDxfId="2">
  <autoFilter ref="A24:B28" xr:uid="{86BCCFF1-6B76-43C1-9AAF-CAEA136148CC}"/>
  <sortState xmlns:xlrd2="http://schemas.microsoft.com/office/spreadsheetml/2017/richdata2" ref="A25:B28">
    <sortCondition descending="1" ref="B24:B28"/>
  </sortState>
  <tableColumns count="2">
    <tableColumn id="1" xr3:uid="{33F426C6-B499-46E3-A064-634576592C45}" name="Customer Segmentation" dataDxfId="1"/>
    <tableColumn id="2" xr3:uid="{59E94E90-E707-4BA8-9332-BC0BF2C1BD9C}" name="Average No. of Days_since_last_order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U1" sqref="U1"/>
    </sheetView>
  </sheetViews>
  <sheetFormatPr defaultColWidth="11.25" defaultRowHeight="15.75" x14ac:dyDescent="0.25"/>
  <cols>
    <col min="1" max="1" width="11.25" customWidth="1"/>
    <col min="2" max="2" width="25" customWidth="1"/>
  </cols>
  <sheetData>
    <row r="1" spans="1:21" x14ac:dyDescent="0.25">
      <c r="A1" s="2" t="s">
        <v>4048</v>
      </c>
      <c r="B1" s="2" t="s">
        <v>3225</v>
      </c>
      <c r="C1" s="2" t="s">
        <v>4049</v>
      </c>
      <c r="D1" s="2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D6DBD-4058-4240-A4D9-436A7C83CA87}">
  <dimension ref="A3:U797"/>
  <sheetViews>
    <sheetView workbookViewId="0">
      <selection activeCell="L4" sqref="L4"/>
    </sheetView>
  </sheetViews>
  <sheetFormatPr defaultRowHeight="15.75" x14ac:dyDescent="0.25"/>
  <cols>
    <col min="1" max="1" width="12.125" bestFit="1" customWidth="1"/>
    <col min="2" max="2" width="11.125" bestFit="1" customWidth="1"/>
    <col min="3" max="3" width="16.125" bestFit="1" customWidth="1"/>
    <col min="4" max="4" width="15.25" bestFit="1" customWidth="1"/>
    <col min="7" max="7" width="12.25" customWidth="1"/>
    <col min="8" max="8" width="14.375" bestFit="1" customWidth="1"/>
    <col min="9" max="9" width="18.625" customWidth="1"/>
    <col min="10" max="10" width="17.875" customWidth="1"/>
    <col min="11" max="11" width="21.75" customWidth="1"/>
    <col min="12" max="12" width="9.75" customWidth="1"/>
    <col min="13" max="13" width="11.125" bestFit="1" customWidth="1"/>
    <col min="14" max="14" width="16.125" bestFit="1" customWidth="1"/>
    <col min="17" max="17" width="19.75" bestFit="1" customWidth="1"/>
    <col min="19" max="19" width="16.25" bestFit="1" customWidth="1"/>
    <col min="21" max="21" width="19.75" bestFit="1" customWidth="1"/>
  </cols>
  <sheetData>
    <row r="3" spans="1:21" x14ac:dyDescent="0.25">
      <c r="A3" s="3" t="s">
        <v>10931</v>
      </c>
      <c r="B3" t="s">
        <v>10933</v>
      </c>
      <c r="C3" t="s">
        <v>10934</v>
      </c>
      <c r="D3" t="s">
        <v>10935</v>
      </c>
      <c r="G3" s="5" t="s">
        <v>4052</v>
      </c>
      <c r="H3" s="6" t="s">
        <v>10933</v>
      </c>
      <c r="I3" s="6" t="s">
        <v>10934</v>
      </c>
      <c r="J3" s="6" t="s">
        <v>10935</v>
      </c>
      <c r="K3" s="10" t="s">
        <v>10938</v>
      </c>
      <c r="L3" s="10" t="s">
        <v>10937</v>
      </c>
      <c r="M3" s="10" t="s">
        <v>10936</v>
      </c>
      <c r="N3" s="10" t="s">
        <v>10939</v>
      </c>
      <c r="O3" s="10" t="s">
        <v>10940</v>
      </c>
      <c r="P3" s="10" t="s">
        <v>10941</v>
      </c>
      <c r="Q3" s="10" t="s">
        <v>10948</v>
      </c>
      <c r="T3" t="s">
        <v>10942</v>
      </c>
      <c r="U3" t="s">
        <v>10943</v>
      </c>
    </row>
    <row r="4" spans="1:21" x14ac:dyDescent="0.25">
      <c r="A4" s="4" t="s">
        <v>3652</v>
      </c>
      <c r="B4">
        <v>5563.56</v>
      </c>
      <c r="C4" s="1">
        <v>41820</v>
      </c>
      <c r="D4">
        <v>11</v>
      </c>
      <c r="G4" s="7" t="s">
        <v>3652</v>
      </c>
      <c r="H4" s="8">
        <v>5563.56</v>
      </c>
      <c r="I4" s="9">
        <v>41820</v>
      </c>
      <c r="J4" s="8">
        <v>11</v>
      </c>
      <c r="K4">
        <f>DATEDIF(I4,"1/1/2015","D")</f>
        <v>185</v>
      </c>
      <c r="L4">
        <f>(1-_xlfn.PERCENTRANK.INC(Table2[Days_since_last_order],K4, 1)) * 10</f>
        <v>3.0000000000000004</v>
      </c>
      <c r="M4">
        <f>_xlfn.PERCENTRANK.INC(Table2[Count of Order ID],J4,1)*10</f>
        <v>4</v>
      </c>
      <c r="N4">
        <f>_xlfn.PERCENTRANK.INC(Table2[Sum of Sales],H4,1)*10</f>
        <v>8</v>
      </c>
      <c r="O4">
        <f t="shared" ref="O4:O67" si="0">L4+M4+N4</f>
        <v>15</v>
      </c>
      <c r="P4">
        <f>_xlfn.PERCENTRANK.INC(Table2[RFM],O4,1)*10</f>
        <v>4</v>
      </c>
      <c r="Q4" t="str">
        <f t="shared" ref="Q4:Q67" si="1">VLOOKUP(P4,$T$4:$U$14,2,FALSE)</f>
        <v>At Risk/Need Attention</v>
      </c>
      <c r="T4">
        <v>10</v>
      </c>
      <c r="U4" t="s">
        <v>10944</v>
      </c>
    </row>
    <row r="5" spans="1:21" x14ac:dyDescent="0.25">
      <c r="A5" s="4" t="s">
        <v>3466</v>
      </c>
      <c r="B5">
        <v>1056.3900000000001</v>
      </c>
      <c r="C5" s="1">
        <v>41985</v>
      </c>
      <c r="D5">
        <v>15</v>
      </c>
      <c r="G5" s="7" t="s">
        <v>3466</v>
      </c>
      <c r="H5" s="8">
        <v>1056.3900000000001</v>
      </c>
      <c r="I5" s="9">
        <v>41985</v>
      </c>
      <c r="J5" s="8">
        <v>15</v>
      </c>
      <c r="K5">
        <f t="shared" ref="K5:K68" si="2">DATEDIF(I5,"1/1/2015","D")</f>
        <v>20</v>
      </c>
      <c r="L5">
        <f>(1-_xlfn.PERCENTRANK.INC(Table2[Days_since_last_order],K5, 1)) * 10</f>
        <v>9</v>
      </c>
      <c r="M5">
        <f>_xlfn.PERCENTRANK.INC(Table2[Count of Order ID],J5,1)*10</f>
        <v>6</v>
      </c>
      <c r="N5">
        <f>_xlfn.PERCENTRANK.INC(Table2[Sum of Sales],H5,1)*10</f>
        <v>2</v>
      </c>
      <c r="O5">
        <f t="shared" si="0"/>
        <v>17</v>
      </c>
      <c r="P5">
        <f>_xlfn.PERCENTRANK.INC(Table2[RFM],O5,1)*10</f>
        <v>5</v>
      </c>
      <c r="Q5" t="str">
        <f t="shared" si="1"/>
        <v>Loyal Customer</v>
      </c>
      <c r="T5">
        <v>9</v>
      </c>
      <c r="U5" t="s">
        <v>10944</v>
      </c>
    </row>
    <row r="6" spans="1:21" x14ac:dyDescent="0.25">
      <c r="A6" s="4" t="s">
        <v>3259</v>
      </c>
      <c r="B6">
        <v>1790.5119999999999</v>
      </c>
      <c r="C6" s="1">
        <v>41745</v>
      </c>
      <c r="D6">
        <v>12</v>
      </c>
      <c r="G6" s="7" t="s">
        <v>3259</v>
      </c>
      <c r="H6" s="8">
        <v>1790.5119999999999</v>
      </c>
      <c r="I6" s="9">
        <v>41745</v>
      </c>
      <c r="J6" s="8">
        <v>12</v>
      </c>
      <c r="K6">
        <f t="shared" si="2"/>
        <v>260</v>
      </c>
      <c r="L6">
        <f>(1-_xlfn.PERCENTRANK.INC(Table2[Days_since_last_order],K6, 1)) * 10</f>
        <v>1.9999999999999996</v>
      </c>
      <c r="M6">
        <f>_xlfn.PERCENTRANK.INC(Table2[Count of Order ID],J6,1)*10</f>
        <v>4</v>
      </c>
      <c r="N6">
        <f>_xlfn.PERCENTRANK.INC(Table2[Sum of Sales],H6,1)*10</f>
        <v>4</v>
      </c>
      <c r="O6">
        <f t="shared" si="0"/>
        <v>10</v>
      </c>
      <c r="P6">
        <f>_xlfn.PERCENTRANK.INC(Table2[RFM],O6,1)*10</f>
        <v>2</v>
      </c>
      <c r="Q6" t="str">
        <f t="shared" si="1"/>
        <v>At Risk/Need Attention</v>
      </c>
      <c r="T6">
        <v>8</v>
      </c>
      <c r="U6" t="s">
        <v>10944</v>
      </c>
    </row>
    <row r="7" spans="1:21" x14ac:dyDescent="0.25">
      <c r="A7" s="4" t="s">
        <v>3986</v>
      </c>
      <c r="B7">
        <v>5086.9350000000013</v>
      </c>
      <c r="C7" s="1">
        <v>41949</v>
      </c>
      <c r="D7">
        <v>18</v>
      </c>
      <c r="G7" s="7" t="s">
        <v>3986</v>
      </c>
      <c r="H7" s="8">
        <v>5086.9350000000013</v>
      </c>
      <c r="I7" s="9">
        <v>41949</v>
      </c>
      <c r="J7" s="8">
        <v>18</v>
      </c>
      <c r="K7">
        <f t="shared" si="2"/>
        <v>56</v>
      </c>
      <c r="L7">
        <f>(1-_xlfn.PERCENTRANK.INC(Table2[Days_since_last_order],K7, 1)) * 10</f>
        <v>6</v>
      </c>
      <c r="M7">
        <f>_xlfn.PERCENTRANK.INC(Table2[Count of Order ID],J7,1)*10</f>
        <v>7</v>
      </c>
      <c r="N7">
        <f>_xlfn.PERCENTRANK.INC(Table2[Sum of Sales],H7,1)*10</f>
        <v>8</v>
      </c>
      <c r="O7">
        <f t="shared" si="0"/>
        <v>21</v>
      </c>
      <c r="P7">
        <f>_xlfn.PERCENTRANK.INC(Table2[RFM],O7,1)*10</f>
        <v>7</v>
      </c>
      <c r="Q7" t="str">
        <f t="shared" si="1"/>
        <v>Loyal Customer</v>
      </c>
      <c r="T7">
        <v>7</v>
      </c>
      <c r="U7" t="s">
        <v>10945</v>
      </c>
    </row>
    <row r="8" spans="1:21" x14ac:dyDescent="0.25">
      <c r="A8" s="4" t="s">
        <v>4010</v>
      </c>
      <c r="B8">
        <v>886.15599999999995</v>
      </c>
      <c r="C8" s="1">
        <v>41589</v>
      </c>
      <c r="D8">
        <v>6</v>
      </c>
      <c r="G8" s="7" t="s">
        <v>4010</v>
      </c>
      <c r="H8" s="8">
        <v>886.15599999999995</v>
      </c>
      <c r="I8" s="9">
        <v>41589</v>
      </c>
      <c r="J8" s="8">
        <v>6</v>
      </c>
      <c r="K8">
        <f t="shared" si="2"/>
        <v>416</v>
      </c>
      <c r="L8">
        <f>(1-_xlfn.PERCENTRANK.INC(Table2[Days_since_last_order],K8, 1)) * 10</f>
        <v>0.99999999999999978</v>
      </c>
      <c r="M8">
        <f>_xlfn.PERCENTRANK.INC(Table2[Count of Order ID],J8,1)*10</f>
        <v>1</v>
      </c>
      <c r="N8">
        <f>_xlfn.PERCENTRANK.INC(Table2[Sum of Sales],H8,1)*10</f>
        <v>1</v>
      </c>
      <c r="O8">
        <f t="shared" si="0"/>
        <v>3</v>
      </c>
      <c r="P8">
        <f>_xlfn.PERCENTRANK.INC(Table2[RFM],O8,1)*10</f>
        <v>0</v>
      </c>
      <c r="Q8" t="str">
        <f t="shared" si="1"/>
        <v>Immediate Attention</v>
      </c>
      <c r="T8">
        <v>6</v>
      </c>
      <c r="U8" t="s">
        <v>10945</v>
      </c>
    </row>
    <row r="9" spans="1:21" x14ac:dyDescent="0.25">
      <c r="A9" s="4" t="s">
        <v>3399</v>
      </c>
      <c r="B9">
        <v>7755.6200000000008</v>
      </c>
      <c r="C9" s="1">
        <v>41950</v>
      </c>
      <c r="D9">
        <v>18</v>
      </c>
      <c r="G9" s="7" t="s">
        <v>3399</v>
      </c>
      <c r="H9" s="8">
        <v>7755.6200000000008</v>
      </c>
      <c r="I9" s="9">
        <v>41950</v>
      </c>
      <c r="J9" s="8">
        <v>18</v>
      </c>
      <c r="K9">
        <f t="shared" si="2"/>
        <v>55</v>
      </c>
      <c r="L9">
        <f>(1-_xlfn.PERCENTRANK.INC(Table2[Days_since_last_order],K9, 1)) * 10</f>
        <v>6</v>
      </c>
      <c r="M9">
        <f>_xlfn.PERCENTRANK.INC(Table2[Count of Order ID],J9,1)*10</f>
        <v>7</v>
      </c>
      <c r="N9">
        <f>_xlfn.PERCENTRANK.INC(Table2[Sum of Sales],H9,1)*10</f>
        <v>9</v>
      </c>
      <c r="O9">
        <f t="shared" si="0"/>
        <v>22</v>
      </c>
      <c r="P9">
        <f>_xlfn.PERCENTRANK.INC(Table2[RFM],O9,1)*10</f>
        <v>8</v>
      </c>
      <c r="Q9" t="str">
        <f t="shared" si="1"/>
        <v>Top Customer</v>
      </c>
      <c r="T9">
        <v>5</v>
      </c>
      <c r="U9" t="s">
        <v>10945</v>
      </c>
    </row>
    <row r="10" spans="1:21" x14ac:dyDescent="0.25">
      <c r="A10" s="4" t="s">
        <v>3710</v>
      </c>
      <c r="B10">
        <v>14473.570999999998</v>
      </c>
      <c r="C10" s="1">
        <v>41963</v>
      </c>
      <c r="D10">
        <v>20</v>
      </c>
      <c r="G10" s="7" t="s">
        <v>3710</v>
      </c>
      <c r="H10" s="8">
        <v>14473.570999999998</v>
      </c>
      <c r="I10" s="9">
        <v>41963</v>
      </c>
      <c r="J10" s="8">
        <v>20</v>
      </c>
      <c r="K10">
        <f t="shared" si="2"/>
        <v>42</v>
      </c>
      <c r="L10">
        <f>(1-_xlfn.PERCENTRANK.INC(Table2[Days_since_last_order],K10, 1)) * 10</f>
        <v>7</v>
      </c>
      <c r="M10">
        <f>_xlfn.PERCENTRANK.INC(Table2[Count of Order ID],J10,1)*10</f>
        <v>8</v>
      </c>
      <c r="N10">
        <f>_xlfn.PERCENTRANK.INC(Table2[Sum of Sales],H10,1)*10</f>
        <v>9</v>
      </c>
      <c r="O10">
        <f t="shared" si="0"/>
        <v>24</v>
      </c>
      <c r="P10">
        <f>_xlfn.PERCENTRANK.INC(Table2[RFM],O10,1)*10</f>
        <v>9</v>
      </c>
      <c r="Q10" t="str">
        <f t="shared" si="1"/>
        <v>Top Customer</v>
      </c>
      <c r="T10">
        <v>4</v>
      </c>
      <c r="U10" t="s">
        <v>10946</v>
      </c>
    </row>
    <row r="11" spans="1:21" x14ac:dyDescent="0.25">
      <c r="A11" s="4" t="s">
        <v>3747</v>
      </c>
      <c r="B11">
        <v>966.70999999999981</v>
      </c>
      <c r="C11" s="1">
        <v>41963</v>
      </c>
      <c r="D11">
        <v>12</v>
      </c>
      <c r="G11" s="7" t="s">
        <v>3747</v>
      </c>
      <c r="H11" s="8">
        <v>966.70999999999981</v>
      </c>
      <c r="I11" s="9">
        <v>41963</v>
      </c>
      <c r="J11" s="8">
        <v>12</v>
      </c>
      <c r="K11">
        <f t="shared" si="2"/>
        <v>42</v>
      </c>
      <c r="L11">
        <f>(1-_xlfn.PERCENTRANK.INC(Table2[Days_since_last_order],K11, 1)) * 10</f>
        <v>7</v>
      </c>
      <c r="M11">
        <f>_xlfn.PERCENTRANK.INC(Table2[Count of Order ID],J11,1)*10</f>
        <v>4</v>
      </c>
      <c r="N11">
        <f>_xlfn.PERCENTRANK.INC(Table2[Sum of Sales],H11,1)*10</f>
        <v>2</v>
      </c>
      <c r="O11">
        <f t="shared" si="0"/>
        <v>13</v>
      </c>
      <c r="P11">
        <f>_xlfn.PERCENTRANK.INC(Table2[RFM],O11,1)*10</f>
        <v>3</v>
      </c>
      <c r="Q11" t="str">
        <f t="shared" si="1"/>
        <v>At Risk/Need Attention</v>
      </c>
      <c r="T11">
        <v>3</v>
      </c>
      <c r="U11" t="s">
        <v>10946</v>
      </c>
    </row>
    <row r="12" spans="1:21" x14ac:dyDescent="0.25">
      <c r="A12" s="4" t="s">
        <v>3524</v>
      </c>
      <c r="B12">
        <v>1113.8380000000002</v>
      </c>
      <c r="C12" s="1">
        <v>41979</v>
      </c>
      <c r="D12">
        <v>14</v>
      </c>
      <c r="G12" s="7" t="s">
        <v>3524</v>
      </c>
      <c r="H12" s="8">
        <v>1113.8380000000002</v>
      </c>
      <c r="I12" s="9">
        <v>41979</v>
      </c>
      <c r="J12" s="8">
        <v>14</v>
      </c>
      <c r="K12">
        <f t="shared" si="2"/>
        <v>26</v>
      </c>
      <c r="L12">
        <f>(1-_xlfn.PERCENTRANK.INC(Table2[Days_since_last_order],K12, 1)) * 10</f>
        <v>9</v>
      </c>
      <c r="M12">
        <f>_xlfn.PERCENTRANK.INC(Table2[Count of Order ID],J12,1)*10</f>
        <v>6</v>
      </c>
      <c r="N12">
        <f>_xlfn.PERCENTRANK.INC(Table2[Sum of Sales],H12,1)*10</f>
        <v>2</v>
      </c>
      <c r="O12">
        <f t="shared" si="0"/>
        <v>17</v>
      </c>
      <c r="P12">
        <f>_xlfn.PERCENTRANK.INC(Table2[RFM],O12,1)*10</f>
        <v>5</v>
      </c>
      <c r="Q12" t="str">
        <f t="shared" si="1"/>
        <v>Loyal Customer</v>
      </c>
      <c r="T12">
        <v>2</v>
      </c>
      <c r="U12" t="s">
        <v>10946</v>
      </c>
    </row>
    <row r="13" spans="1:21" x14ac:dyDescent="0.25">
      <c r="A13" s="4" t="s">
        <v>3692</v>
      </c>
      <c r="B13">
        <v>914.53200000000004</v>
      </c>
      <c r="C13" s="1">
        <v>41838</v>
      </c>
      <c r="D13">
        <v>14</v>
      </c>
      <c r="G13" s="7" t="s">
        <v>3692</v>
      </c>
      <c r="H13" s="8">
        <v>914.53200000000004</v>
      </c>
      <c r="I13" s="9">
        <v>41838</v>
      </c>
      <c r="J13" s="8">
        <v>14</v>
      </c>
      <c r="K13">
        <f t="shared" si="2"/>
        <v>167</v>
      </c>
      <c r="L13">
        <f>(1-_xlfn.PERCENTRANK.INC(Table2[Days_since_last_order],K13, 1)) * 10</f>
        <v>3.0000000000000004</v>
      </c>
      <c r="M13">
        <f>_xlfn.PERCENTRANK.INC(Table2[Count of Order ID],J13,1)*10</f>
        <v>6</v>
      </c>
      <c r="N13">
        <f>_xlfn.PERCENTRANK.INC(Table2[Sum of Sales],H13,1)*10</f>
        <v>1</v>
      </c>
      <c r="O13">
        <f t="shared" si="0"/>
        <v>10</v>
      </c>
      <c r="P13">
        <f>_xlfn.PERCENTRANK.INC(Table2[RFM],O13,1)*10</f>
        <v>2</v>
      </c>
      <c r="Q13" t="str">
        <f t="shared" si="1"/>
        <v>At Risk/Need Attention</v>
      </c>
      <c r="T13">
        <v>1</v>
      </c>
      <c r="U13" t="s">
        <v>10947</v>
      </c>
    </row>
    <row r="14" spans="1:21" x14ac:dyDescent="0.25">
      <c r="A14" s="4" t="s">
        <v>3703</v>
      </c>
      <c r="B14">
        <v>1515.8620000000001</v>
      </c>
      <c r="C14" s="1">
        <v>41954</v>
      </c>
      <c r="D14">
        <v>8</v>
      </c>
      <c r="G14" s="7" t="s">
        <v>3703</v>
      </c>
      <c r="H14" s="8">
        <v>1515.8620000000001</v>
      </c>
      <c r="I14" s="9">
        <v>41954</v>
      </c>
      <c r="J14" s="8">
        <v>8</v>
      </c>
      <c r="K14">
        <f t="shared" si="2"/>
        <v>51</v>
      </c>
      <c r="L14">
        <f>(1-_xlfn.PERCENTRANK.INC(Table2[Days_since_last_order],K14, 1)) * 10</f>
        <v>7</v>
      </c>
      <c r="M14">
        <f>_xlfn.PERCENTRANK.INC(Table2[Count of Order ID],J14,1)*10</f>
        <v>2</v>
      </c>
      <c r="N14">
        <f>_xlfn.PERCENTRANK.INC(Table2[Sum of Sales],H14,1)*10</f>
        <v>3</v>
      </c>
      <c r="O14">
        <f t="shared" si="0"/>
        <v>12</v>
      </c>
      <c r="P14">
        <f>_xlfn.PERCENTRANK.INC(Table2[RFM],O14,1)*10</f>
        <v>3</v>
      </c>
      <c r="Q14" t="str">
        <f t="shared" si="1"/>
        <v>At Risk/Need Attention</v>
      </c>
      <c r="T14">
        <v>0</v>
      </c>
      <c r="U14" t="s">
        <v>10947</v>
      </c>
    </row>
    <row r="15" spans="1:21" x14ac:dyDescent="0.25">
      <c r="A15" s="4" t="s">
        <v>3396</v>
      </c>
      <c r="B15">
        <v>925.80000000000018</v>
      </c>
      <c r="C15" s="1">
        <v>41772</v>
      </c>
      <c r="D15">
        <v>5</v>
      </c>
      <c r="G15" s="7" t="s">
        <v>3396</v>
      </c>
      <c r="H15" s="8">
        <v>925.80000000000018</v>
      </c>
      <c r="I15" s="9">
        <v>41772</v>
      </c>
      <c r="J15" s="8">
        <v>5</v>
      </c>
      <c r="K15">
        <f t="shared" si="2"/>
        <v>233</v>
      </c>
      <c r="L15">
        <f>(1-_xlfn.PERCENTRANK.INC(Table2[Days_since_last_order],K15, 1)) * 10</f>
        <v>1.9999999999999996</v>
      </c>
      <c r="M15">
        <f>_xlfn.PERCENTRANK.INC(Table2[Count of Order ID],J15,1)*10</f>
        <v>0</v>
      </c>
      <c r="N15">
        <f>_xlfn.PERCENTRANK.INC(Table2[Sum of Sales],H15,1)*10</f>
        <v>1</v>
      </c>
      <c r="O15">
        <f t="shared" si="0"/>
        <v>2.9999999999999996</v>
      </c>
      <c r="P15">
        <f>_xlfn.PERCENTRANK.INC(Table2[RFM],O15,1)*10</f>
        <v>0</v>
      </c>
      <c r="Q15" t="str">
        <f t="shared" si="1"/>
        <v>Immediate Attention</v>
      </c>
    </row>
    <row r="16" spans="1:21" x14ac:dyDescent="0.25">
      <c r="A16" s="4" t="s">
        <v>3804</v>
      </c>
      <c r="B16">
        <v>5527.8460000000005</v>
      </c>
      <c r="C16" s="1">
        <v>41993</v>
      </c>
      <c r="D16">
        <v>9</v>
      </c>
      <c r="G16" s="7" t="s">
        <v>3804</v>
      </c>
      <c r="H16" s="8">
        <v>5527.8460000000005</v>
      </c>
      <c r="I16" s="9">
        <v>41993</v>
      </c>
      <c r="J16" s="8">
        <v>9</v>
      </c>
      <c r="K16">
        <f t="shared" si="2"/>
        <v>12</v>
      </c>
      <c r="L16">
        <f>(1-_xlfn.PERCENTRANK.INC(Table2[Days_since_last_order],K16, 1)) * 10</f>
        <v>10</v>
      </c>
      <c r="M16">
        <f>_xlfn.PERCENTRANK.INC(Table2[Count of Order ID],J16,1)*10</f>
        <v>2</v>
      </c>
      <c r="N16">
        <f>_xlfn.PERCENTRANK.INC(Table2[Sum of Sales],H16,1)*10</f>
        <v>8</v>
      </c>
      <c r="O16">
        <f t="shared" si="0"/>
        <v>20</v>
      </c>
      <c r="P16">
        <f>_xlfn.PERCENTRANK.INC(Table2[RFM],O16,1)*10</f>
        <v>7</v>
      </c>
      <c r="Q16" t="str">
        <f t="shared" si="1"/>
        <v>Loyal Customer</v>
      </c>
    </row>
    <row r="17" spans="1:17" x14ac:dyDescent="0.25">
      <c r="A17" s="4" t="s">
        <v>3811</v>
      </c>
      <c r="B17">
        <v>2537.6860000000001</v>
      </c>
      <c r="C17" s="1">
        <v>41998</v>
      </c>
      <c r="D17">
        <v>18</v>
      </c>
      <c r="G17" s="7" t="s">
        <v>3811</v>
      </c>
      <c r="H17" s="8">
        <v>2537.6860000000001</v>
      </c>
      <c r="I17" s="9">
        <v>41998</v>
      </c>
      <c r="J17" s="8">
        <v>18</v>
      </c>
      <c r="K17">
        <f t="shared" si="2"/>
        <v>7</v>
      </c>
      <c r="L17">
        <f>(1-_xlfn.PERCENTRANK.INC(Table2[Days_since_last_order],K17, 1)) * 10</f>
        <v>10</v>
      </c>
      <c r="M17">
        <f>_xlfn.PERCENTRANK.INC(Table2[Count of Order ID],J17,1)*10</f>
        <v>7</v>
      </c>
      <c r="N17">
        <f>_xlfn.PERCENTRANK.INC(Table2[Sum of Sales],H17,1)*10</f>
        <v>5</v>
      </c>
      <c r="O17">
        <f t="shared" si="0"/>
        <v>22</v>
      </c>
      <c r="P17">
        <f>_xlfn.PERCENTRANK.INC(Table2[RFM],O17,1)*10</f>
        <v>8</v>
      </c>
      <c r="Q17" t="str">
        <f t="shared" si="1"/>
        <v>Top Customer</v>
      </c>
    </row>
    <row r="18" spans="1:17" x14ac:dyDescent="0.25">
      <c r="A18" s="4" t="s">
        <v>3918</v>
      </c>
      <c r="B18">
        <v>657.31600000000003</v>
      </c>
      <c r="C18" s="1">
        <v>41722</v>
      </c>
      <c r="D18">
        <v>6</v>
      </c>
      <c r="G18" s="7" t="s">
        <v>3918</v>
      </c>
      <c r="H18" s="8">
        <v>657.31600000000003</v>
      </c>
      <c r="I18" s="9">
        <v>41722</v>
      </c>
      <c r="J18" s="8">
        <v>6</v>
      </c>
      <c r="K18">
        <f t="shared" si="2"/>
        <v>283</v>
      </c>
      <c r="L18">
        <f>(1-_xlfn.PERCENTRANK.INC(Table2[Days_since_last_order],K18, 1)) * 10</f>
        <v>1.9999999999999996</v>
      </c>
      <c r="M18">
        <f>_xlfn.PERCENTRANK.INC(Table2[Count of Order ID],J18,1)*10</f>
        <v>1</v>
      </c>
      <c r="N18">
        <f>_xlfn.PERCENTRANK.INC(Table2[Sum of Sales],H18,1)*10</f>
        <v>1</v>
      </c>
      <c r="O18">
        <f t="shared" si="0"/>
        <v>3.9999999999999996</v>
      </c>
      <c r="P18">
        <f>_xlfn.PERCENTRANK.INC(Table2[RFM],O18,1)*10</f>
        <v>0</v>
      </c>
      <c r="Q18" t="str">
        <f t="shared" si="1"/>
        <v>Immediate Attention</v>
      </c>
    </row>
    <row r="19" spans="1:17" x14ac:dyDescent="0.25">
      <c r="A19" s="4" t="s">
        <v>3312</v>
      </c>
      <c r="B19">
        <v>6106.8799999999992</v>
      </c>
      <c r="C19" s="1">
        <v>41975</v>
      </c>
      <c r="D19">
        <v>12</v>
      </c>
      <c r="G19" s="7" t="s">
        <v>3312</v>
      </c>
      <c r="H19" s="8">
        <v>6106.8799999999992</v>
      </c>
      <c r="I19" s="9">
        <v>41975</v>
      </c>
      <c r="J19" s="8">
        <v>12</v>
      </c>
      <c r="K19">
        <f t="shared" si="2"/>
        <v>30</v>
      </c>
      <c r="L19">
        <f>(1-_xlfn.PERCENTRANK.INC(Table2[Days_since_last_order],K19, 1)) * 10</f>
        <v>8</v>
      </c>
      <c r="M19">
        <f>_xlfn.PERCENTRANK.INC(Table2[Count of Order ID],J19,1)*10</f>
        <v>4</v>
      </c>
      <c r="N19">
        <f>_xlfn.PERCENTRANK.INC(Table2[Sum of Sales],H19,1)*10</f>
        <v>9</v>
      </c>
      <c r="O19">
        <f t="shared" si="0"/>
        <v>21</v>
      </c>
      <c r="P19">
        <f>_xlfn.PERCENTRANK.INC(Table2[RFM],O19,1)*10</f>
        <v>7</v>
      </c>
      <c r="Q19" t="str">
        <f t="shared" si="1"/>
        <v>Loyal Customer</v>
      </c>
    </row>
    <row r="20" spans="1:17" x14ac:dyDescent="0.25">
      <c r="A20" s="4" t="s">
        <v>3833</v>
      </c>
      <c r="B20">
        <v>2052.9079999999999</v>
      </c>
      <c r="C20" s="1">
        <v>41963</v>
      </c>
      <c r="D20">
        <v>16</v>
      </c>
      <c r="G20" s="7" t="s">
        <v>3833</v>
      </c>
      <c r="H20" s="8">
        <v>2052.9079999999999</v>
      </c>
      <c r="I20" s="9">
        <v>41963</v>
      </c>
      <c r="J20" s="8">
        <v>16</v>
      </c>
      <c r="K20">
        <f t="shared" si="2"/>
        <v>42</v>
      </c>
      <c r="L20">
        <f>(1-_xlfn.PERCENTRANK.INC(Table2[Days_since_last_order],K20, 1)) * 10</f>
        <v>7</v>
      </c>
      <c r="M20">
        <f>_xlfn.PERCENTRANK.INC(Table2[Count of Order ID],J20,1)*10</f>
        <v>7</v>
      </c>
      <c r="N20">
        <f>_xlfn.PERCENTRANK.INC(Table2[Sum of Sales],H20,1)*10</f>
        <v>4</v>
      </c>
      <c r="O20">
        <f t="shared" si="0"/>
        <v>18</v>
      </c>
      <c r="P20">
        <f>_xlfn.PERCENTRANK.INC(Table2[RFM],O20,1)*10</f>
        <v>6</v>
      </c>
      <c r="Q20" t="str">
        <f t="shared" si="1"/>
        <v>Loyal Customer</v>
      </c>
    </row>
    <row r="21" spans="1:17" x14ac:dyDescent="0.25">
      <c r="A21" s="4" t="s">
        <v>3569</v>
      </c>
      <c r="B21">
        <v>861.56499999999994</v>
      </c>
      <c r="C21" s="1">
        <v>41589</v>
      </c>
      <c r="D21">
        <v>7</v>
      </c>
      <c r="G21" s="7" t="s">
        <v>3569</v>
      </c>
      <c r="H21" s="8">
        <v>861.56499999999994</v>
      </c>
      <c r="I21" s="9">
        <v>41589</v>
      </c>
      <c r="J21" s="8">
        <v>7</v>
      </c>
      <c r="K21">
        <f t="shared" si="2"/>
        <v>416</v>
      </c>
      <c r="L21">
        <f>(1-_xlfn.PERCENTRANK.INC(Table2[Days_since_last_order],K21, 1)) * 10</f>
        <v>0.99999999999999978</v>
      </c>
      <c r="M21">
        <f>_xlfn.PERCENTRANK.INC(Table2[Count of Order ID],J21,1)*10</f>
        <v>1</v>
      </c>
      <c r="N21">
        <f>_xlfn.PERCENTRANK.INC(Table2[Sum of Sales],H21,1)*10</f>
        <v>1</v>
      </c>
      <c r="O21">
        <f t="shared" si="0"/>
        <v>3</v>
      </c>
      <c r="P21">
        <f>_xlfn.PERCENTRANK.INC(Table2[RFM],O21,1)*10</f>
        <v>0</v>
      </c>
      <c r="Q21" t="str">
        <f t="shared" si="1"/>
        <v>Immediate Attention</v>
      </c>
    </row>
    <row r="22" spans="1:17" x14ac:dyDescent="0.25">
      <c r="A22" s="4" t="s">
        <v>3263</v>
      </c>
      <c r="B22">
        <v>2582.8979999999997</v>
      </c>
      <c r="C22" s="1">
        <v>41726</v>
      </c>
      <c r="D22">
        <v>14</v>
      </c>
      <c r="G22" s="7" t="s">
        <v>3263</v>
      </c>
      <c r="H22" s="8">
        <v>2582.8979999999997</v>
      </c>
      <c r="I22" s="9">
        <v>41726</v>
      </c>
      <c r="J22" s="8">
        <v>14</v>
      </c>
      <c r="K22">
        <f t="shared" si="2"/>
        <v>279</v>
      </c>
      <c r="L22">
        <f>(1-_xlfn.PERCENTRANK.INC(Table2[Days_since_last_order],K22, 1)) * 10</f>
        <v>1.9999999999999996</v>
      </c>
      <c r="M22">
        <f>_xlfn.PERCENTRANK.INC(Table2[Count of Order ID],J22,1)*10</f>
        <v>6</v>
      </c>
      <c r="N22">
        <f>_xlfn.PERCENTRANK.INC(Table2[Sum of Sales],H22,1)*10</f>
        <v>5</v>
      </c>
      <c r="O22">
        <f t="shared" si="0"/>
        <v>13</v>
      </c>
      <c r="P22">
        <f>_xlfn.PERCENTRANK.INC(Table2[RFM],O22,1)*10</f>
        <v>3</v>
      </c>
      <c r="Q22" t="str">
        <f t="shared" si="1"/>
        <v>At Risk/Need Attention</v>
      </c>
    </row>
    <row r="23" spans="1:17" x14ac:dyDescent="0.25">
      <c r="A23" s="4" t="s">
        <v>3891</v>
      </c>
      <c r="B23">
        <v>367.54800000000006</v>
      </c>
      <c r="C23" s="1">
        <v>41886</v>
      </c>
      <c r="D23">
        <v>5</v>
      </c>
      <c r="G23" s="7" t="s">
        <v>3891</v>
      </c>
      <c r="H23" s="8">
        <v>367.54800000000006</v>
      </c>
      <c r="I23" s="9">
        <v>41886</v>
      </c>
      <c r="J23" s="8">
        <v>5</v>
      </c>
      <c r="K23">
        <f t="shared" si="2"/>
        <v>119</v>
      </c>
      <c r="L23">
        <f>(1-_xlfn.PERCENTRANK.INC(Table2[Days_since_last_order],K23, 1)) * 10</f>
        <v>4</v>
      </c>
      <c r="M23">
        <f>_xlfn.PERCENTRANK.INC(Table2[Count of Order ID],J23,1)*10</f>
        <v>0</v>
      </c>
      <c r="N23">
        <f>_xlfn.PERCENTRANK.INC(Table2[Sum of Sales],H23,1)*10</f>
        <v>0</v>
      </c>
      <c r="O23">
        <f t="shared" si="0"/>
        <v>4</v>
      </c>
      <c r="P23">
        <f>_xlfn.PERCENTRANK.INC(Table2[RFM],O23,1)*10</f>
        <v>0</v>
      </c>
      <c r="Q23" t="str">
        <f t="shared" si="1"/>
        <v>Immediate Attention</v>
      </c>
    </row>
    <row r="24" spans="1:17" x14ac:dyDescent="0.25">
      <c r="A24" s="4" t="s">
        <v>3998</v>
      </c>
      <c r="B24">
        <v>660.97199999999998</v>
      </c>
      <c r="C24" s="1">
        <v>41996</v>
      </c>
      <c r="D24">
        <v>9</v>
      </c>
      <c r="G24" s="7" t="s">
        <v>3998</v>
      </c>
      <c r="H24" s="8">
        <v>660.97199999999998</v>
      </c>
      <c r="I24" s="9">
        <v>41996</v>
      </c>
      <c r="J24" s="8">
        <v>9</v>
      </c>
      <c r="K24">
        <f t="shared" si="2"/>
        <v>9</v>
      </c>
      <c r="L24">
        <f>(1-_xlfn.PERCENTRANK.INC(Table2[Days_since_last_order],K24, 1)) * 10</f>
        <v>10</v>
      </c>
      <c r="M24">
        <f>_xlfn.PERCENTRANK.INC(Table2[Count of Order ID],J24,1)*10</f>
        <v>2</v>
      </c>
      <c r="N24">
        <f>_xlfn.PERCENTRANK.INC(Table2[Sum of Sales],H24,1)*10</f>
        <v>1</v>
      </c>
      <c r="O24">
        <f t="shared" si="0"/>
        <v>13</v>
      </c>
      <c r="P24">
        <f>_xlfn.PERCENTRANK.INC(Table2[RFM],O24,1)*10</f>
        <v>3</v>
      </c>
      <c r="Q24" t="str">
        <f t="shared" si="1"/>
        <v>At Risk/Need Attention</v>
      </c>
    </row>
    <row r="25" spans="1:17" x14ac:dyDescent="0.25">
      <c r="A25" s="4" t="s">
        <v>3624</v>
      </c>
      <c r="B25">
        <v>200.94500000000002</v>
      </c>
      <c r="C25" s="1">
        <v>41890</v>
      </c>
      <c r="D25">
        <v>8</v>
      </c>
      <c r="G25" s="7" t="s">
        <v>3624</v>
      </c>
      <c r="H25" s="8">
        <v>200.94500000000002</v>
      </c>
      <c r="I25" s="9">
        <v>41890</v>
      </c>
      <c r="J25" s="8">
        <v>8</v>
      </c>
      <c r="K25">
        <f t="shared" si="2"/>
        <v>115</v>
      </c>
      <c r="L25">
        <f>(1-_xlfn.PERCENTRANK.INC(Table2[Days_since_last_order],K25, 1)) * 10</f>
        <v>4</v>
      </c>
      <c r="M25">
        <f>_xlfn.PERCENTRANK.INC(Table2[Count of Order ID],J25,1)*10</f>
        <v>2</v>
      </c>
      <c r="N25">
        <f>_xlfn.PERCENTRANK.INC(Table2[Sum of Sales],H25,1)*10</f>
        <v>0</v>
      </c>
      <c r="O25">
        <f t="shared" si="0"/>
        <v>6</v>
      </c>
      <c r="P25">
        <f>_xlfn.PERCENTRANK.INC(Table2[RFM],O25,1)*10</f>
        <v>1</v>
      </c>
      <c r="Q25" t="str">
        <f t="shared" si="1"/>
        <v>Immediate Attention</v>
      </c>
    </row>
    <row r="26" spans="1:17" x14ac:dyDescent="0.25">
      <c r="A26" s="4" t="s">
        <v>3377</v>
      </c>
      <c r="B26">
        <v>2356.855</v>
      </c>
      <c r="C26" s="1">
        <v>41926</v>
      </c>
      <c r="D26">
        <v>21</v>
      </c>
      <c r="G26" s="7" t="s">
        <v>3377</v>
      </c>
      <c r="H26" s="8">
        <v>2356.855</v>
      </c>
      <c r="I26" s="9">
        <v>41926</v>
      </c>
      <c r="J26" s="8">
        <v>21</v>
      </c>
      <c r="K26">
        <f t="shared" si="2"/>
        <v>79</v>
      </c>
      <c r="L26">
        <f>(1-_xlfn.PERCENTRANK.INC(Table2[Days_since_last_order],K26, 1)) * 10</f>
        <v>5</v>
      </c>
      <c r="M26">
        <f>_xlfn.PERCENTRANK.INC(Table2[Count of Order ID],J26,1)*10</f>
        <v>8</v>
      </c>
      <c r="N26">
        <f>_xlfn.PERCENTRANK.INC(Table2[Sum of Sales],H26,1)*10</f>
        <v>5</v>
      </c>
      <c r="O26">
        <f t="shared" si="0"/>
        <v>18</v>
      </c>
      <c r="P26">
        <f>_xlfn.PERCENTRANK.INC(Table2[RFM],O26,1)*10</f>
        <v>6</v>
      </c>
      <c r="Q26" t="str">
        <f t="shared" si="1"/>
        <v>Loyal Customer</v>
      </c>
    </row>
    <row r="27" spans="1:17" x14ac:dyDescent="0.25">
      <c r="A27" s="4" t="s">
        <v>3387</v>
      </c>
      <c r="B27">
        <v>1455.038</v>
      </c>
      <c r="C27" s="1">
        <v>41159</v>
      </c>
      <c r="D27">
        <v>9</v>
      </c>
      <c r="G27" s="7" t="s">
        <v>3387</v>
      </c>
      <c r="H27" s="8">
        <v>1455.038</v>
      </c>
      <c r="I27" s="9">
        <v>41159</v>
      </c>
      <c r="J27" s="8">
        <v>9</v>
      </c>
      <c r="K27">
        <f t="shared" si="2"/>
        <v>846</v>
      </c>
      <c r="L27">
        <f>(1-_xlfn.PERCENTRANK.INC(Table2[Days_since_last_order],K27, 1)) * 10</f>
        <v>0.99999999999999978</v>
      </c>
      <c r="M27">
        <f>_xlfn.PERCENTRANK.INC(Table2[Count of Order ID],J27,1)*10</f>
        <v>2</v>
      </c>
      <c r="N27">
        <f>_xlfn.PERCENTRANK.INC(Table2[Sum of Sales],H27,1)*10</f>
        <v>3</v>
      </c>
      <c r="O27">
        <f t="shared" si="0"/>
        <v>6</v>
      </c>
      <c r="P27">
        <f>_xlfn.PERCENTRANK.INC(Table2[RFM],O27,1)*10</f>
        <v>1</v>
      </c>
      <c r="Q27" t="str">
        <f t="shared" si="1"/>
        <v>Immediate Attention</v>
      </c>
    </row>
    <row r="28" spans="1:17" x14ac:dyDescent="0.25">
      <c r="A28" s="4" t="s">
        <v>3420</v>
      </c>
      <c r="B28">
        <v>3489.0396000000001</v>
      </c>
      <c r="C28" s="1">
        <v>41907</v>
      </c>
      <c r="D28">
        <v>15</v>
      </c>
      <c r="G28" s="7" t="s">
        <v>3420</v>
      </c>
      <c r="H28" s="8">
        <v>3489.0396000000001</v>
      </c>
      <c r="I28" s="9">
        <v>41907</v>
      </c>
      <c r="J28" s="8">
        <v>15</v>
      </c>
      <c r="K28">
        <f t="shared" si="2"/>
        <v>98</v>
      </c>
      <c r="L28">
        <f>(1-_xlfn.PERCENTRANK.INC(Table2[Days_since_last_order],K28, 1)) * 10</f>
        <v>5</v>
      </c>
      <c r="M28">
        <f>_xlfn.PERCENTRANK.INC(Table2[Count of Order ID],J28,1)*10</f>
        <v>6</v>
      </c>
      <c r="N28">
        <f>_xlfn.PERCENTRANK.INC(Table2[Sum of Sales],H28,1)*10</f>
        <v>7</v>
      </c>
      <c r="O28">
        <f t="shared" si="0"/>
        <v>18</v>
      </c>
      <c r="P28">
        <f>_xlfn.PERCENTRANK.INC(Table2[RFM],O28,1)*10</f>
        <v>6</v>
      </c>
      <c r="Q28" t="str">
        <f t="shared" si="1"/>
        <v>Loyal Customer</v>
      </c>
    </row>
    <row r="29" spans="1:17" x14ac:dyDescent="0.25">
      <c r="A29" s="4" t="s">
        <v>3581</v>
      </c>
      <c r="B29">
        <v>170.584</v>
      </c>
      <c r="C29" s="1">
        <v>41927</v>
      </c>
      <c r="D29">
        <v>5</v>
      </c>
      <c r="G29" s="7" t="s">
        <v>3581</v>
      </c>
      <c r="H29" s="8">
        <v>170.584</v>
      </c>
      <c r="I29" s="9">
        <v>41927</v>
      </c>
      <c r="J29" s="8">
        <v>5</v>
      </c>
      <c r="K29">
        <f t="shared" si="2"/>
        <v>78</v>
      </c>
      <c r="L29">
        <f>(1-_xlfn.PERCENTRANK.INC(Table2[Days_since_last_order],K29, 1)) * 10</f>
        <v>5</v>
      </c>
      <c r="M29">
        <f>_xlfn.PERCENTRANK.INC(Table2[Count of Order ID],J29,1)*10</f>
        <v>0</v>
      </c>
      <c r="N29">
        <f>_xlfn.PERCENTRANK.INC(Table2[Sum of Sales],H29,1)*10</f>
        <v>0</v>
      </c>
      <c r="O29">
        <f t="shared" si="0"/>
        <v>5</v>
      </c>
      <c r="P29">
        <f>_xlfn.PERCENTRANK.INC(Table2[RFM],O29,1)*10</f>
        <v>0</v>
      </c>
      <c r="Q29" t="str">
        <f t="shared" si="1"/>
        <v>Immediate Attention</v>
      </c>
    </row>
    <row r="30" spans="1:17" x14ac:dyDescent="0.25">
      <c r="A30" s="4" t="s">
        <v>3406</v>
      </c>
      <c r="B30">
        <v>4510.7970000000005</v>
      </c>
      <c r="C30" s="1">
        <v>41908</v>
      </c>
      <c r="D30">
        <v>21</v>
      </c>
      <c r="G30" s="7" t="s">
        <v>3406</v>
      </c>
      <c r="H30" s="8">
        <v>4510.7970000000005</v>
      </c>
      <c r="I30" s="9">
        <v>41908</v>
      </c>
      <c r="J30" s="8">
        <v>21</v>
      </c>
      <c r="K30">
        <f t="shared" si="2"/>
        <v>97</v>
      </c>
      <c r="L30">
        <f>(1-_xlfn.PERCENTRANK.INC(Table2[Days_since_last_order],K30, 1)) * 10</f>
        <v>5</v>
      </c>
      <c r="M30">
        <f>_xlfn.PERCENTRANK.INC(Table2[Count of Order ID],J30,1)*10</f>
        <v>8</v>
      </c>
      <c r="N30">
        <f>_xlfn.PERCENTRANK.INC(Table2[Sum of Sales],H30,1)*10</f>
        <v>8</v>
      </c>
      <c r="O30">
        <f t="shared" si="0"/>
        <v>21</v>
      </c>
      <c r="P30">
        <f>_xlfn.PERCENTRANK.INC(Table2[RFM],O30,1)*10</f>
        <v>7</v>
      </c>
      <c r="Q30" t="str">
        <f t="shared" si="1"/>
        <v>Loyal Customer</v>
      </c>
    </row>
    <row r="31" spans="1:17" x14ac:dyDescent="0.25">
      <c r="A31" s="4" t="s">
        <v>3947</v>
      </c>
      <c r="B31">
        <v>1744.6999999999998</v>
      </c>
      <c r="C31" s="1">
        <v>41992</v>
      </c>
      <c r="D31">
        <v>11</v>
      </c>
      <c r="G31" s="7" t="s">
        <v>3947</v>
      </c>
      <c r="H31" s="8">
        <v>1744.6999999999998</v>
      </c>
      <c r="I31" s="9">
        <v>41992</v>
      </c>
      <c r="J31" s="8">
        <v>11</v>
      </c>
      <c r="K31">
        <f t="shared" si="2"/>
        <v>13</v>
      </c>
      <c r="L31">
        <f>(1-_xlfn.PERCENTRANK.INC(Table2[Days_since_last_order],K31, 1)) * 10</f>
        <v>10</v>
      </c>
      <c r="M31">
        <f>_xlfn.PERCENTRANK.INC(Table2[Count of Order ID],J31,1)*10</f>
        <v>4</v>
      </c>
      <c r="N31">
        <f>_xlfn.PERCENTRANK.INC(Table2[Sum of Sales],H31,1)*10</f>
        <v>4</v>
      </c>
      <c r="O31">
        <f t="shared" si="0"/>
        <v>18</v>
      </c>
      <c r="P31">
        <f>_xlfn.PERCENTRANK.INC(Table2[RFM],O31,1)*10</f>
        <v>6</v>
      </c>
      <c r="Q31" t="str">
        <f t="shared" si="1"/>
        <v>Loyal Customer</v>
      </c>
    </row>
    <row r="32" spans="1:17" x14ac:dyDescent="0.25">
      <c r="A32" s="4" t="s">
        <v>3595</v>
      </c>
      <c r="B32">
        <v>3250.337</v>
      </c>
      <c r="C32" s="1">
        <v>41970</v>
      </c>
      <c r="D32">
        <v>20</v>
      </c>
      <c r="G32" s="7" t="s">
        <v>3595</v>
      </c>
      <c r="H32" s="8">
        <v>3250.337</v>
      </c>
      <c r="I32" s="9">
        <v>41970</v>
      </c>
      <c r="J32" s="8">
        <v>20</v>
      </c>
      <c r="K32">
        <f t="shared" si="2"/>
        <v>35</v>
      </c>
      <c r="L32">
        <f>(1-_xlfn.PERCENTRANK.INC(Table2[Days_since_last_order],K32, 1)) * 10</f>
        <v>8</v>
      </c>
      <c r="M32">
        <f>_xlfn.PERCENTRANK.INC(Table2[Count of Order ID],J32,1)*10</f>
        <v>8</v>
      </c>
      <c r="N32">
        <f>_xlfn.PERCENTRANK.INC(Table2[Sum of Sales],H32,1)*10</f>
        <v>6</v>
      </c>
      <c r="O32">
        <f t="shared" si="0"/>
        <v>22</v>
      </c>
      <c r="P32">
        <f>_xlfn.PERCENTRANK.INC(Table2[RFM],O32,1)*10</f>
        <v>8</v>
      </c>
      <c r="Q32" t="str">
        <f t="shared" si="1"/>
        <v>Top Customer</v>
      </c>
    </row>
    <row r="33" spans="1:17" x14ac:dyDescent="0.25">
      <c r="A33" s="4" t="s">
        <v>3826</v>
      </c>
      <c r="B33">
        <v>1735.5140000000001</v>
      </c>
      <c r="C33" s="1">
        <v>41944</v>
      </c>
      <c r="D33">
        <v>16</v>
      </c>
      <c r="G33" s="7" t="s">
        <v>3826</v>
      </c>
      <c r="H33" s="8">
        <v>1735.5140000000001</v>
      </c>
      <c r="I33" s="9">
        <v>41944</v>
      </c>
      <c r="J33" s="8">
        <v>16</v>
      </c>
      <c r="K33">
        <f t="shared" si="2"/>
        <v>61</v>
      </c>
      <c r="L33">
        <f>(1-_xlfn.PERCENTRANK.INC(Table2[Days_since_last_order],K33, 1)) * 10</f>
        <v>6</v>
      </c>
      <c r="M33">
        <f>_xlfn.PERCENTRANK.INC(Table2[Count of Order ID],J33,1)*10</f>
        <v>7</v>
      </c>
      <c r="N33">
        <f>_xlfn.PERCENTRANK.INC(Table2[Sum of Sales],H33,1)*10</f>
        <v>3</v>
      </c>
      <c r="O33">
        <f t="shared" si="0"/>
        <v>16</v>
      </c>
      <c r="P33">
        <f>_xlfn.PERCENTRANK.INC(Table2[RFM],O33,1)*10</f>
        <v>5</v>
      </c>
      <c r="Q33" t="str">
        <f t="shared" si="1"/>
        <v>Loyal Customer</v>
      </c>
    </row>
    <row r="34" spans="1:17" x14ac:dyDescent="0.25">
      <c r="A34" s="4" t="s">
        <v>3379</v>
      </c>
      <c r="B34">
        <v>1587.4520000000002</v>
      </c>
      <c r="C34" s="1">
        <v>41949</v>
      </c>
      <c r="D34">
        <v>8</v>
      </c>
      <c r="G34" s="7" t="s">
        <v>3379</v>
      </c>
      <c r="H34" s="8">
        <v>1587.4520000000002</v>
      </c>
      <c r="I34" s="9">
        <v>41949</v>
      </c>
      <c r="J34" s="8">
        <v>8</v>
      </c>
      <c r="K34">
        <f t="shared" si="2"/>
        <v>56</v>
      </c>
      <c r="L34">
        <f>(1-_xlfn.PERCENTRANK.INC(Table2[Days_since_last_order],K34, 1)) * 10</f>
        <v>6</v>
      </c>
      <c r="M34">
        <f>_xlfn.PERCENTRANK.INC(Table2[Count of Order ID],J34,1)*10</f>
        <v>2</v>
      </c>
      <c r="N34">
        <f>_xlfn.PERCENTRANK.INC(Table2[Sum of Sales],H34,1)*10</f>
        <v>3</v>
      </c>
      <c r="O34">
        <f t="shared" si="0"/>
        <v>11</v>
      </c>
      <c r="P34">
        <f>_xlfn.PERCENTRANK.INC(Table2[RFM],O34,1)*10</f>
        <v>3</v>
      </c>
      <c r="Q34" t="str">
        <f t="shared" si="1"/>
        <v>At Risk/Need Attention</v>
      </c>
    </row>
    <row r="35" spans="1:17" x14ac:dyDescent="0.25">
      <c r="A35" s="4" t="s">
        <v>3372</v>
      </c>
      <c r="B35">
        <v>4805.3440000000001</v>
      </c>
      <c r="C35" s="1">
        <v>41998</v>
      </c>
      <c r="D35">
        <v>13</v>
      </c>
      <c r="G35" s="7" t="s">
        <v>3372</v>
      </c>
      <c r="H35" s="8">
        <v>4805.3440000000001</v>
      </c>
      <c r="I35" s="9">
        <v>41998</v>
      </c>
      <c r="J35" s="8">
        <v>13</v>
      </c>
      <c r="K35">
        <f t="shared" si="2"/>
        <v>7</v>
      </c>
      <c r="L35">
        <f>(1-_xlfn.PERCENTRANK.INC(Table2[Days_since_last_order],K35, 1)) * 10</f>
        <v>10</v>
      </c>
      <c r="M35">
        <f>_xlfn.PERCENTRANK.INC(Table2[Count of Order ID],J35,1)*10</f>
        <v>5</v>
      </c>
      <c r="N35">
        <f>_xlfn.PERCENTRANK.INC(Table2[Sum of Sales],H35,1)*10</f>
        <v>8</v>
      </c>
      <c r="O35">
        <f t="shared" si="0"/>
        <v>23</v>
      </c>
      <c r="P35">
        <f>_xlfn.PERCENTRANK.INC(Table2[RFM],O35,1)*10</f>
        <v>8</v>
      </c>
      <c r="Q35" t="str">
        <f t="shared" si="1"/>
        <v>Top Customer</v>
      </c>
    </row>
    <row r="36" spans="1:17" x14ac:dyDescent="0.25">
      <c r="A36" s="4" t="s">
        <v>3988</v>
      </c>
      <c r="B36">
        <v>2495.3915999999999</v>
      </c>
      <c r="C36" s="1">
        <v>41774</v>
      </c>
      <c r="D36">
        <v>8</v>
      </c>
      <c r="G36" s="7" t="s">
        <v>3988</v>
      </c>
      <c r="H36" s="8">
        <v>2495.3915999999999</v>
      </c>
      <c r="I36" s="9">
        <v>41774</v>
      </c>
      <c r="J36" s="8">
        <v>8</v>
      </c>
      <c r="K36">
        <f t="shared" si="2"/>
        <v>231</v>
      </c>
      <c r="L36">
        <f>(1-_xlfn.PERCENTRANK.INC(Table2[Days_since_last_order],K36, 1)) * 10</f>
        <v>1.9999999999999996</v>
      </c>
      <c r="M36">
        <f>_xlfn.PERCENTRANK.INC(Table2[Count of Order ID],J36,1)*10</f>
        <v>2</v>
      </c>
      <c r="N36">
        <f>_xlfn.PERCENTRANK.INC(Table2[Sum of Sales],H36,1)*10</f>
        <v>5</v>
      </c>
      <c r="O36">
        <f t="shared" si="0"/>
        <v>9</v>
      </c>
      <c r="P36">
        <f>_xlfn.PERCENTRANK.INC(Table2[RFM],O36,1)*10</f>
        <v>2</v>
      </c>
      <c r="Q36" t="str">
        <f t="shared" si="1"/>
        <v>At Risk/Need Attention</v>
      </c>
    </row>
    <row r="37" spans="1:17" x14ac:dyDescent="0.25">
      <c r="A37" s="4" t="s">
        <v>3993</v>
      </c>
      <c r="B37">
        <v>738.50400000000002</v>
      </c>
      <c r="C37" s="1">
        <v>41983</v>
      </c>
      <c r="D37">
        <v>5</v>
      </c>
      <c r="G37" s="7" t="s">
        <v>3993</v>
      </c>
      <c r="H37" s="8">
        <v>738.50400000000002</v>
      </c>
      <c r="I37" s="9">
        <v>41983</v>
      </c>
      <c r="J37" s="8">
        <v>5</v>
      </c>
      <c r="K37">
        <f t="shared" si="2"/>
        <v>22</v>
      </c>
      <c r="L37">
        <f>(1-_xlfn.PERCENTRANK.INC(Table2[Days_since_last_order],K37, 1)) * 10</f>
        <v>9</v>
      </c>
      <c r="M37">
        <f>_xlfn.PERCENTRANK.INC(Table2[Count of Order ID],J37,1)*10</f>
        <v>0</v>
      </c>
      <c r="N37">
        <f>_xlfn.PERCENTRANK.INC(Table2[Sum of Sales],H37,1)*10</f>
        <v>1</v>
      </c>
      <c r="O37">
        <f t="shared" si="0"/>
        <v>10</v>
      </c>
      <c r="P37">
        <f>_xlfn.PERCENTRANK.INC(Table2[RFM],O37,1)*10</f>
        <v>2</v>
      </c>
      <c r="Q37" t="str">
        <f t="shared" si="1"/>
        <v>At Risk/Need Attention</v>
      </c>
    </row>
    <row r="38" spans="1:17" x14ac:dyDescent="0.25">
      <c r="A38" s="4" t="s">
        <v>3961</v>
      </c>
      <c r="B38">
        <v>7888.2940000000008</v>
      </c>
      <c r="C38" s="1">
        <v>41594</v>
      </c>
      <c r="D38">
        <v>23</v>
      </c>
      <c r="G38" s="7" t="s">
        <v>3961</v>
      </c>
      <c r="H38" s="8">
        <v>7888.2940000000008</v>
      </c>
      <c r="I38" s="9">
        <v>41594</v>
      </c>
      <c r="J38" s="8">
        <v>23</v>
      </c>
      <c r="K38">
        <f t="shared" si="2"/>
        <v>411</v>
      </c>
      <c r="L38">
        <f>(1-_xlfn.PERCENTRANK.INC(Table2[Days_since_last_order],K38, 1)) * 10</f>
        <v>0.99999999999999978</v>
      </c>
      <c r="M38">
        <f>_xlfn.PERCENTRANK.INC(Table2[Count of Order ID],J38,1)*10</f>
        <v>9</v>
      </c>
      <c r="N38">
        <f>_xlfn.PERCENTRANK.INC(Table2[Sum of Sales],H38,1)*10</f>
        <v>9</v>
      </c>
      <c r="O38">
        <f t="shared" si="0"/>
        <v>19</v>
      </c>
      <c r="P38">
        <f>_xlfn.PERCENTRANK.INC(Table2[RFM],O38,1)*10</f>
        <v>6</v>
      </c>
      <c r="Q38" t="str">
        <f t="shared" si="1"/>
        <v>Loyal Customer</v>
      </c>
    </row>
    <row r="39" spans="1:17" x14ac:dyDescent="0.25">
      <c r="A39" s="4" t="s">
        <v>3737</v>
      </c>
      <c r="B39">
        <v>4375.7859999999991</v>
      </c>
      <c r="C39" s="1">
        <v>41991</v>
      </c>
      <c r="D39">
        <v>18</v>
      </c>
      <c r="G39" s="7" t="s">
        <v>3737</v>
      </c>
      <c r="H39" s="8">
        <v>4375.7859999999991</v>
      </c>
      <c r="I39" s="9">
        <v>41991</v>
      </c>
      <c r="J39" s="8">
        <v>18</v>
      </c>
      <c r="K39">
        <f t="shared" si="2"/>
        <v>14</v>
      </c>
      <c r="L39">
        <f>(1-_xlfn.PERCENTRANK.INC(Table2[Days_since_last_order],K39, 1)) * 10</f>
        <v>9</v>
      </c>
      <c r="M39">
        <f>_xlfn.PERCENTRANK.INC(Table2[Count of Order ID],J39,1)*10</f>
        <v>7</v>
      </c>
      <c r="N39">
        <f>_xlfn.PERCENTRANK.INC(Table2[Sum of Sales],H39,1)*10</f>
        <v>8</v>
      </c>
      <c r="O39">
        <f t="shared" si="0"/>
        <v>24</v>
      </c>
      <c r="P39">
        <f>_xlfn.PERCENTRANK.INC(Table2[RFM],O39,1)*10</f>
        <v>9</v>
      </c>
      <c r="Q39" t="str">
        <f t="shared" si="1"/>
        <v>Top Customer</v>
      </c>
    </row>
    <row r="40" spans="1:17" x14ac:dyDescent="0.25">
      <c r="A40" s="4" t="s">
        <v>3576</v>
      </c>
      <c r="B40">
        <v>4867.3439999999991</v>
      </c>
      <c r="C40" s="1">
        <v>41929</v>
      </c>
      <c r="D40">
        <v>15</v>
      </c>
      <c r="G40" s="7" t="s">
        <v>3576</v>
      </c>
      <c r="H40" s="8">
        <v>4867.3439999999991</v>
      </c>
      <c r="I40" s="9">
        <v>41929</v>
      </c>
      <c r="J40" s="8">
        <v>15</v>
      </c>
      <c r="K40">
        <f t="shared" si="2"/>
        <v>76</v>
      </c>
      <c r="L40">
        <f>(1-_xlfn.PERCENTRANK.INC(Table2[Days_since_last_order],K40, 1)) * 10</f>
        <v>6</v>
      </c>
      <c r="M40">
        <f>_xlfn.PERCENTRANK.INC(Table2[Count of Order ID],J40,1)*10</f>
        <v>6</v>
      </c>
      <c r="N40">
        <f>_xlfn.PERCENTRANK.INC(Table2[Sum of Sales],H40,1)*10</f>
        <v>8</v>
      </c>
      <c r="O40">
        <f t="shared" si="0"/>
        <v>20</v>
      </c>
      <c r="P40">
        <f>_xlfn.PERCENTRANK.INC(Table2[RFM],O40,1)*10</f>
        <v>7</v>
      </c>
      <c r="Q40" t="str">
        <f t="shared" si="1"/>
        <v>Loyal Customer</v>
      </c>
    </row>
    <row r="41" spans="1:17" x14ac:dyDescent="0.25">
      <c r="A41" s="4" t="s">
        <v>3550</v>
      </c>
      <c r="B41">
        <v>4501.3909999999996</v>
      </c>
      <c r="C41" s="1">
        <v>41838</v>
      </c>
      <c r="D41">
        <v>21</v>
      </c>
      <c r="G41" s="7" t="s">
        <v>3550</v>
      </c>
      <c r="H41" s="8">
        <v>4501.3909999999996</v>
      </c>
      <c r="I41" s="9">
        <v>41838</v>
      </c>
      <c r="J41" s="8">
        <v>21</v>
      </c>
      <c r="K41">
        <f t="shared" si="2"/>
        <v>167</v>
      </c>
      <c r="L41">
        <f>(1-_xlfn.PERCENTRANK.INC(Table2[Days_since_last_order],K41, 1)) * 10</f>
        <v>3.0000000000000004</v>
      </c>
      <c r="M41">
        <f>_xlfn.PERCENTRANK.INC(Table2[Count of Order ID],J41,1)*10</f>
        <v>8</v>
      </c>
      <c r="N41">
        <f>_xlfn.PERCENTRANK.INC(Table2[Sum of Sales],H41,1)*10</f>
        <v>8</v>
      </c>
      <c r="O41">
        <f t="shared" si="0"/>
        <v>19</v>
      </c>
      <c r="P41">
        <f>_xlfn.PERCENTRANK.INC(Table2[RFM],O41,1)*10</f>
        <v>6</v>
      </c>
      <c r="Q41" t="str">
        <f t="shared" si="1"/>
        <v>Loyal Customer</v>
      </c>
    </row>
    <row r="42" spans="1:17" x14ac:dyDescent="0.25">
      <c r="A42" s="4" t="s">
        <v>3474</v>
      </c>
      <c r="B42">
        <v>1839.2400000000002</v>
      </c>
      <c r="C42" s="1">
        <v>41919</v>
      </c>
      <c r="D42">
        <v>10</v>
      </c>
      <c r="G42" s="7" t="s">
        <v>3474</v>
      </c>
      <c r="H42" s="8">
        <v>1839.2400000000002</v>
      </c>
      <c r="I42" s="9">
        <v>41919</v>
      </c>
      <c r="J42" s="8">
        <v>10</v>
      </c>
      <c r="K42">
        <f t="shared" si="2"/>
        <v>86</v>
      </c>
      <c r="L42">
        <f>(1-_xlfn.PERCENTRANK.INC(Table2[Days_since_last_order],K42, 1)) * 10</f>
        <v>5</v>
      </c>
      <c r="M42">
        <f>_xlfn.PERCENTRANK.INC(Table2[Count of Order ID],J42,1)*10</f>
        <v>3</v>
      </c>
      <c r="N42">
        <f>_xlfn.PERCENTRANK.INC(Table2[Sum of Sales],H42,1)*10</f>
        <v>4</v>
      </c>
      <c r="O42">
        <f t="shared" si="0"/>
        <v>12</v>
      </c>
      <c r="P42">
        <f>_xlfn.PERCENTRANK.INC(Table2[RFM],O42,1)*10</f>
        <v>3</v>
      </c>
      <c r="Q42" t="str">
        <f t="shared" si="1"/>
        <v>At Risk/Need Attention</v>
      </c>
    </row>
    <row r="43" spans="1:17" x14ac:dyDescent="0.25">
      <c r="A43" s="4" t="s">
        <v>3450</v>
      </c>
      <c r="B43">
        <v>629.24799999999993</v>
      </c>
      <c r="C43" s="1">
        <v>41930</v>
      </c>
      <c r="D43">
        <v>5</v>
      </c>
      <c r="G43" s="7" t="s">
        <v>3450</v>
      </c>
      <c r="H43" s="8">
        <v>629.24799999999993</v>
      </c>
      <c r="I43" s="9">
        <v>41930</v>
      </c>
      <c r="J43" s="8">
        <v>5</v>
      </c>
      <c r="K43">
        <f t="shared" si="2"/>
        <v>75</v>
      </c>
      <c r="L43">
        <f>(1-_xlfn.PERCENTRANK.INC(Table2[Days_since_last_order],K43, 1)) * 10</f>
        <v>6</v>
      </c>
      <c r="M43">
        <f>_xlfn.PERCENTRANK.INC(Table2[Count of Order ID],J43,1)*10</f>
        <v>0</v>
      </c>
      <c r="N43">
        <f>_xlfn.PERCENTRANK.INC(Table2[Sum of Sales],H43,1)*10</f>
        <v>1</v>
      </c>
      <c r="O43">
        <f t="shared" si="0"/>
        <v>7</v>
      </c>
      <c r="P43">
        <f>_xlfn.PERCENTRANK.INC(Table2[RFM],O43,1)*10</f>
        <v>1</v>
      </c>
      <c r="Q43" t="str">
        <f t="shared" si="1"/>
        <v>Immediate Attention</v>
      </c>
    </row>
    <row r="44" spans="1:17" x14ac:dyDescent="0.25">
      <c r="A44" s="4" t="s">
        <v>3342</v>
      </c>
      <c r="B44">
        <v>814.01200000000006</v>
      </c>
      <c r="C44" s="1">
        <v>41976</v>
      </c>
      <c r="D44">
        <v>12</v>
      </c>
      <c r="G44" s="7" t="s">
        <v>3342</v>
      </c>
      <c r="H44" s="8">
        <v>814.01200000000006</v>
      </c>
      <c r="I44" s="9">
        <v>41976</v>
      </c>
      <c r="J44" s="8">
        <v>12</v>
      </c>
      <c r="K44">
        <f t="shared" si="2"/>
        <v>29</v>
      </c>
      <c r="L44">
        <f>(1-_xlfn.PERCENTRANK.INC(Table2[Days_since_last_order],K44, 1)) * 10</f>
        <v>8</v>
      </c>
      <c r="M44">
        <f>_xlfn.PERCENTRANK.INC(Table2[Count of Order ID],J44,1)*10</f>
        <v>4</v>
      </c>
      <c r="N44">
        <f>_xlfn.PERCENTRANK.INC(Table2[Sum of Sales],H44,1)*10</f>
        <v>1</v>
      </c>
      <c r="O44">
        <f t="shared" si="0"/>
        <v>13</v>
      </c>
      <c r="P44">
        <f>_xlfn.PERCENTRANK.INC(Table2[RFM],O44,1)*10</f>
        <v>3</v>
      </c>
      <c r="Q44" t="str">
        <f t="shared" si="1"/>
        <v>At Risk/Need Attention</v>
      </c>
    </row>
    <row r="45" spans="1:17" x14ac:dyDescent="0.25">
      <c r="A45" s="4" t="s">
        <v>3817</v>
      </c>
      <c r="B45">
        <v>5664.0219999999999</v>
      </c>
      <c r="C45" s="1">
        <v>41842</v>
      </c>
      <c r="D45">
        <v>22</v>
      </c>
      <c r="G45" s="7" t="s">
        <v>3817</v>
      </c>
      <c r="H45" s="8">
        <v>5664.0219999999999</v>
      </c>
      <c r="I45" s="9">
        <v>41842</v>
      </c>
      <c r="J45" s="8">
        <v>22</v>
      </c>
      <c r="K45">
        <f t="shared" si="2"/>
        <v>163</v>
      </c>
      <c r="L45">
        <f>(1-_xlfn.PERCENTRANK.INC(Table2[Days_since_last_order],K45, 1)) * 10</f>
        <v>3.0000000000000004</v>
      </c>
      <c r="M45">
        <f>_xlfn.PERCENTRANK.INC(Table2[Count of Order ID],J45,1)*10</f>
        <v>9</v>
      </c>
      <c r="N45">
        <f>_xlfn.PERCENTRANK.INC(Table2[Sum of Sales],H45,1)*10</f>
        <v>8</v>
      </c>
      <c r="O45">
        <f t="shared" si="0"/>
        <v>20</v>
      </c>
      <c r="P45">
        <f>_xlfn.PERCENTRANK.INC(Table2[RFM],O45,1)*10</f>
        <v>7</v>
      </c>
      <c r="Q45" t="str">
        <f t="shared" si="1"/>
        <v>Loyal Customer</v>
      </c>
    </row>
    <row r="46" spans="1:17" x14ac:dyDescent="0.25">
      <c r="A46" s="4" t="s">
        <v>4030</v>
      </c>
      <c r="B46">
        <v>161.28</v>
      </c>
      <c r="C46" s="1">
        <v>41503</v>
      </c>
      <c r="D46">
        <v>1</v>
      </c>
      <c r="G46" s="7" t="s">
        <v>4030</v>
      </c>
      <c r="H46" s="8">
        <v>161.28</v>
      </c>
      <c r="I46" s="9">
        <v>41503</v>
      </c>
      <c r="J46" s="8">
        <v>1</v>
      </c>
      <c r="K46">
        <f t="shared" si="2"/>
        <v>502</v>
      </c>
      <c r="L46">
        <f>(1-_xlfn.PERCENTRANK.INC(Table2[Days_since_last_order],K46, 1)) * 10</f>
        <v>0.99999999999999978</v>
      </c>
      <c r="M46">
        <f>_xlfn.PERCENTRANK.INC(Table2[Count of Order ID],J46,1)*10</f>
        <v>0</v>
      </c>
      <c r="N46">
        <f>_xlfn.PERCENTRANK.INC(Table2[Sum of Sales],H46,1)*10</f>
        <v>0</v>
      </c>
      <c r="O46">
        <f t="shared" si="0"/>
        <v>0.99999999999999978</v>
      </c>
      <c r="P46">
        <f>_xlfn.PERCENTRANK.INC(Table2[RFM],O46,1)*10</f>
        <v>0</v>
      </c>
      <c r="Q46" t="str">
        <f t="shared" si="1"/>
        <v>Immediate Attention</v>
      </c>
    </row>
    <row r="47" spans="1:17" x14ac:dyDescent="0.25">
      <c r="A47" s="4" t="s">
        <v>3654</v>
      </c>
      <c r="B47">
        <v>1638.5540000000001</v>
      </c>
      <c r="C47" s="1">
        <v>41963</v>
      </c>
      <c r="D47">
        <v>19</v>
      </c>
      <c r="G47" s="7" t="s">
        <v>3654</v>
      </c>
      <c r="H47" s="8">
        <v>1638.5540000000001</v>
      </c>
      <c r="I47" s="9">
        <v>41963</v>
      </c>
      <c r="J47" s="8">
        <v>19</v>
      </c>
      <c r="K47">
        <f t="shared" si="2"/>
        <v>42</v>
      </c>
      <c r="L47">
        <f>(1-_xlfn.PERCENTRANK.INC(Table2[Days_since_last_order],K47, 1)) * 10</f>
        <v>7</v>
      </c>
      <c r="M47">
        <f>_xlfn.PERCENTRANK.INC(Table2[Count of Order ID],J47,1)*10</f>
        <v>8</v>
      </c>
      <c r="N47">
        <f>_xlfn.PERCENTRANK.INC(Table2[Sum of Sales],H47,1)*10</f>
        <v>3</v>
      </c>
      <c r="O47">
        <f t="shared" si="0"/>
        <v>18</v>
      </c>
      <c r="P47">
        <f>_xlfn.PERCENTRANK.INC(Table2[RFM],O47,1)*10</f>
        <v>6</v>
      </c>
      <c r="Q47" t="str">
        <f t="shared" si="1"/>
        <v>Loyal Customer</v>
      </c>
    </row>
    <row r="48" spans="1:17" x14ac:dyDescent="0.25">
      <c r="A48" s="4" t="s">
        <v>3530</v>
      </c>
      <c r="B48">
        <v>3323.556</v>
      </c>
      <c r="C48" s="1">
        <v>41906</v>
      </c>
      <c r="D48">
        <v>31</v>
      </c>
      <c r="G48" s="7" t="s">
        <v>3530</v>
      </c>
      <c r="H48" s="8">
        <v>3323.556</v>
      </c>
      <c r="I48" s="9">
        <v>41906</v>
      </c>
      <c r="J48" s="8">
        <v>31</v>
      </c>
      <c r="K48">
        <f t="shared" si="2"/>
        <v>99</v>
      </c>
      <c r="L48">
        <f>(1-_xlfn.PERCENTRANK.INC(Table2[Days_since_last_order],K48, 1)) * 10</f>
        <v>5</v>
      </c>
      <c r="M48">
        <f>_xlfn.PERCENTRANK.INC(Table2[Count of Order ID],J48,1)*10</f>
        <v>9</v>
      </c>
      <c r="N48">
        <f>_xlfn.PERCENTRANK.INC(Table2[Sum of Sales],H48,1)*10</f>
        <v>7</v>
      </c>
      <c r="O48">
        <f t="shared" si="0"/>
        <v>21</v>
      </c>
      <c r="P48">
        <f>_xlfn.PERCENTRANK.INC(Table2[RFM],O48,1)*10</f>
        <v>7</v>
      </c>
      <c r="Q48" t="str">
        <f t="shared" si="1"/>
        <v>Loyal Customer</v>
      </c>
    </row>
    <row r="49" spans="1:17" x14ac:dyDescent="0.25">
      <c r="A49" s="4" t="s">
        <v>4008</v>
      </c>
      <c r="B49">
        <v>1055.694</v>
      </c>
      <c r="C49" s="1">
        <v>41893</v>
      </c>
      <c r="D49">
        <v>5</v>
      </c>
      <c r="G49" s="7" t="s">
        <v>4008</v>
      </c>
      <c r="H49" s="8">
        <v>1055.694</v>
      </c>
      <c r="I49" s="9">
        <v>41893</v>
      </c>
      <c r="J49" s="8">
        <v>5</v>
      </c>
      <c r="K49">
        <f t="shared" si="2"/>
        <v>112</v>
      </c>
      <c r="L49">
        <f>(1-_xlfn.PERCENTRANK.INC(Table2[Days_since_last_order],K49, 1)) * 10</f>
        <v>4</v>
      </c>
      <c r="M49">
        <f>_xlfn.PERCENTRANK.INC(Table2[Count of Order ID],J49,1)*10</f>
        <v>0</v>
      </c>
      <c r="N49">
        <f>_xlfn.PERCENTRANK.INC(Table2[Sum of Sales],H49,1)*10</f>
        <v>2</v>
      </c>
      <c r="O49">
        <f t="shared" si="0"/>
        <v>6</v>
      </c>
      <c r="P49">
        <f>_xlfn.PERCENTRANK.INC(Table2[RFM],O49,1)*10</f>
        <v>1</v>
      </c>
      <c r="Q49" t="str">
        <f t="shared" si="1"/>
        <v>Immediate Attention</v>
      </c>
    </row>
    <row r="50" spans="1:17" x14ac:dyDescent="0.25">
      <c r="A50" s="4" t="s">
        <v>3408</v>
      </c>
      <c r="B50">
        <v>2236.1279999999997</v>
      </c>
      <c r="C50" s="1">
        <v>41879</v>
      </c>
      <c r="D50">
        <v>7</v>
      </c>
      <c r="G50" s="7" t="s">
        <v>3408</v>
      </c>
      <c r="H50" s="8">
        <v>2236.1279999999997</v>
      </c>
      <c r="I50" s="9">
        <v>41879</v>
      </c>
      <c r="J50" s="8">
        <v>7</v>
      </c>
      <c r="K50">
        <f t="shared" si="2"/>
        <v>126</v>
      </c>
      <c r="L50">
        <f>(1-_xlfn.PERCENTRANK.INC(Table2[Days_since_last_order],K50, 1)) * 10</f>
        <v>4</v>
      </c>
      <c r="M50">
        <f>_xlfn.PERCENTRANK.INC(Table2[Count of Order ID],J50,1)*10</f>
        <v>1</v>
      </c>
      <c r="N50">
        <f>_xlfn.PERCENTRANK.INC(Table2[Sum of Sales],H50,1)*10</f>
        <v>4</v>
      </c>
      <c r="O50">
        <f t="shared" si="0"/>
        <v>9</v>
      </c>
      <c r="P50">
        <f>_xlfn.PERCENTRANK.INC(Table2[RFM],O50,1)*10</f>
        <v>2</v>
      </c>
      <c r="Q50" t="str">
        <f t="shared" si="1"/>
        <v>At Risk/Need Attention</v>
      </c>
    </row>
    <row r="51" spans="1:17" x14ac:dyDescent="0.25">
      <c r="A51" s="4" t="s">
        <v>3494</v>
      </c>
      <c r="B51">
        <v>264.86400000000003</v>
      </c>
      <c r="C51" s="1">
        <v>41990</v>
      </c>
      <c r="D51">
        <v>7</v>
      </c>
      <c r="G51" s="7" t="s">
        <v>3494</v>
      </c>
      <c r="H51" s="8">
        <v>264.86400000000003</v>
      </c>
      <c r="I51" s="9">
        <v>41990</v>
      </c>
      <c r="J51" s="8">
        <v>7</v>
      </c>
      <c r="K51">
        <f t="shared" si="2"/>
        <v>15</v>
      </c>
      <c r="L51">
        <f>(1-_xlfn.PERCENTRANK.INC(Table2[Days_since_last_order],K51, 1)) * 10</f>
        <v>9</v>
      </c>
      <c r="M51">
        <f>_xlfn.PERCENTRANK.INC(Table2[Count of Order ID],J51,1)*10</f>
        <v>1</v>
      </c>
      <c r="N51">
        <f>_xlfn.PERCENTRANK.INC(Table2[Sum of Sales],H51,1)*10</f>
        <v>0</v>
      </c>
      <c r="O51">
        <f t="shared" si="0"/>
        <v>10</v>
      </c>
      <c r="P51">
        <f>_xlfn.PERCENTRANK.INC(Table2[RFM],O51,1)*10</f>
        <v>2</v>
      </c>
      <c r="Q51" t="str">
        <f t="shared" si="1"/>
        <v>At Risk/Need Attention</v>
      </c>
    </row>
    <row r="52" spans="1:17" x14ac:dyDescent="0.25">
      <c r="A52" s="4" t="s">
        <v>3736</v>
      </c>
      <c r="B52">
        <v>6608.4480000000003</v>
      </c>
      <c r="C52" s="1">
        <v>41998</v>
      </c>
      <c r="D52">
        <v>9</v>
      </c>
      <c r="G52" s="7" t="s">
        <v>3736</v>
      </c>
      <c r="H52" s="8">
        <v>6608.4480000000003</v>
      </c>
      <c r="I52" s="9">
        <v>41998</v>
      </c>
      <c r="J52" s="8">
        <v>9</v>
      </c>
      <c r="K52">
        <f t="shared" si="2"/>
        <v>7</v>
      </c>
      <c r="L52">
        <f>(1-_xlfn.PERCENTRANK.INC(Table2[Days_since_last_order],K52, 1)) * 10</f>
        <v>10</v>
      </c>
      <c r="M52">
        <f>_xlfn.PERCENTRANK.INC(Table2[Count of Order ID],J52,1)*10</f>
        <v>2</v>
      </c>
      <c r="N52">
        <f>_xlfn.PERCENTRANK.INC(Table2[Sum of Sales],H52,1)*10</f>
        <v>9</v>
      </c>
      <c r="O52">
        <f t="shared" si="0"/>
        <v>21</v>
      </c>
      <c r="P52">
        <f>_xlfn.PERCENTRANK.INC(Table2[RFM],O52,1)*10</f>
        <v>7</v>
      </c>
      <c r="Q52" t="str">
        <f t="shared" si="1"/>
        <v>Loyal Customer</v>
      </c>
    </row>
    <row r="53" spans="1:17" x14ac:dyDescent="0.25">
      <c r="A53" s="4" t="s">
        <v>4037</v>
      </c>
      <c r="B53">
        <v>88.15</v>
      </c>
      <c r="C53" s="1">
        <v>41470</v>
      </c>
      <c r="D53">
        <v>2</v>
      </c>
      <c r="G53" s="7" t="s">
        <v>4037</v>
      </c>
      <c r="H53" s="8">
        <v>88.15</v>
      </c>
      <c r="I53" s="9">
        <v>41470</v>
      </c>
      <c r="J53" s="8">
        <v>2</v>
      </c>
      <c r="K53">
        <f t="shared" si="2"/>
        <v>535</v>
      </c>
      <c r="L53">
        <f>(1-_xlfn.PERCENTRANK.INC(Table2[Days_since_last_order],K53, 1)) * 10</f>
        <v>0.99999999999999978</v>
      </c>
      <c r="M53">
        <f>_xlfn.PERCENTRANK.INC(Table2[Count of Order ID],J53,1)*10</f>
        <v>0</v>
      </c>
      <c r="N53">
        <f>_xlfn.PERCENTRANK.INC(Table2[Sum of Sales],H53,1)*10</f>
        <v>0</v>
      </c>
      <c r="O53">
        <f t="shared" si="0"/>
        <v>0.99999999999999978</v>
      </c>
      <c r="P53">
        <f>_xlfn.PERCENTRANK.INC(Table2[RFM],O53,1)*10</f>
        <v>0</v>
      </c>
      <c r="Q53" t="str">
        <f t="shared" si="1"/>
        <v>Immediate Attention</v>
      </c>
    </row>
    <row r="54" spans="1:17" x14ac:dyDescent="0.25">
      <c r="A54" s="4" t="s">
        <v>3510</v>
      </c>
      <c r="B54">
        <v>4523.3360000000002</v>
      </c>
      <c r="C54" s="1">
        <v>41946</v>
      </c>
      <c r="D54">
        <v>13</v>
      </c>
      <c r="G54" s="7" t="s">
        <v>3510</v>
      </c>
      <c r="H54" s="8">
        <v>4523.3360000000002</v>
      </c>
      <c r="I54" s="9">
        <v>41946</v>
      </c>
      <c r="J54" s="8">
        <v>13</v>
      </c>
      <c r="K54">
        <f t="shared" si="2"/>
        <v>59</v>
      </c>
      <c r="L54">
        <f>(1-_xlfn.PERCENTRANK.INC(Table2[Days_since_last_order],K54, 1)) * 10</f>
        <v>6</v>
      </c>
      <c r="M54">
        <f>_xlfn.PERCENTRANK.INC(Table2[Count of Order ID],J54,1)*10</f>
        <v>5</v>
      </c>
      <c r="N54">
        <f>_xlfn.PERCENTRANK.INC(Table2[Sum of Sales],H54,1)*10</f>
        <v>8</v>
      </c>
      <c r="O54">
        <f t="shared" si="0"/>
        <v>19</v>
      </c>
      <c r="P54">
        <f>_xlfn.PERCENTRANK.INC(Table2[RFM],O54,1)*10</f>
        <v>6</v>
      </c>
      <c r="Q54" t="str">
        <f t="shared" si="1"/>
        <v>Loyal Customer</v>
      </c>
    </row>
    <row r="55" spans="1:17" x14ac:dyDescent="0.25">
      <c r="A55" s="4" t="s">
        <v>3697</v>
      </c>
      <c r="B55">
        <v>3050.6920000000005</v>
      </c>
      <c r="C55" s="1">
        <v>41916</v>
      </c>
      <c r="D55">
        <v>10</v>
      </c>
      <c r="G55" s="7" t="s">
        <v>3697</v>
      </c>
      <c r="H55" s="8">
        <v>3050.6920000000005</v>
      </c>
      <c r="I55" s="9">
        <v>41916</v>
      </c>
      <c r="J55" s="8">
        <v>10</v>
      </c>
      <c r="K55">
        <f t="shared" si="2"/>
        <v>89</v>
      </c>
      <c r="L55">
        <f>(1-_xlfn.PERCENTRANK.INC(Table2[Days_since_last_order],K55, 1)) * 10</f>
        <v>5</v>
      </c>
      <c r="M55">
        <f>_xlfn.PERCENTRANK.INC(Table2[Count of Order ID],J55,1)*10</f>
        <v>3</v>
      </c>
      <c r="N55">
        <f>_xlfn.PERCENTRANK.INC(Table2[Sum of Sales],H55,1)*10</f>
        <v>6</v>
      </c>
      <c r="O55">
        <f t="shared" si="0"/>
        <v>14</v>
      </c>
      <c r="P55">
        <f>_xlfn.PERCENTRANK.INC(Table2[RFM],O55,1)*10</f>
        <v>4</v>
      </c>
      <c r="Q55" t="str">
        <f t="shared" si="1"/>
        <v>At Risk/Need Attention</v>
      </c>
    </row>
    <row r="56" spans="1:17" x14ac:dyDescent="0.25">
      <c r="A56" s="4" t="s">
        <v>3803</v>
      </c>
      <c r="B56">
        <v>3255.3100000000004</v>
      </c>
      <c r="C56" s="1">
        <v>41976</v>
      </c>
      <c r="D56">
        <v>25</v>
      </c>
      <c r="G56" s="7" t="s">
        <v>3803</v>
      </c>
      <c r="H56" s="8">
        <v>3255.3100000000004</v>
      </c>
      <c r="I56" s="9">
        <v>41976</v>
      </c>
      <c r="J56" s="8">
        <v>25</v>
      </c>
      <c r="K56">
        <f t="shared" si="2"/>
        <v>29</v>
      </c>
      <c r="L56">
        <f>(1-_xlfn.PERCENTRANK.INC(Table2[Days_since_last_order],K56, 1)) * 10</f>
        <v>8</v>
      </c>
      <c r="M56">
        <f>_xlfn.PERCENTRANK.INC(Table2[Count of Order ID],J56,1)*10</f>
        <v>9</v>
      </c>
      <c r="N56">
        <f>_xlfn.PERCENTRANK.INC(Table2[Sum of Sales],H56,1)*10</f>
        <v>6</v>
      </c>
      <c r="O56">
        <f t="shared" si="0"/>
        <v>23</v>
      </c>
      <c r="P56">
        <f>_xlfn.PERCENTRANK.INC(Table2[RFM],O56,1)*10</f>
        <v>8</v>
      </c>
      <c r="Q56" t="str">
        <f t="shared" si="1"/>
        <v>Top Customer</v>
      </c>
    </row>
    <row r="57" spans="1:17" x14ac:dyDescent="0.25">
      <c r="A57" s="4" t="s">
        <v>3471</v>
      </c>
      <c r="B57">
        <v>58.82</v>
      </c>
      <c r="C57" s="1">
        <v>41963</v>
      </c>
      <c r="D57">
        <v>3</v>
      </c>
      <c r="G57" s="7" t="s">
        <v>3471</v>
      </c>
      <c r="H57" s="8">
        <v>58.82</v>
      </c>
      <c r="I57" s="9">
        <v>41963</v>
      </c>
      <c r="J57" s="8">
        <v>3</v>
      </c>
      <c r="K57">
        <f t="shared" si="2"/>
        <v>42</v>
      </c>
      <c r="L57">
        <f>(1-_xlfn.PERCENTRANK.INC(Table2[Days_since_last_order],K57, 1)) * 10</f>
        <v>7</v>
      </c>
      <c r="M57">
        <f>_xlfn.PERCENTRANK.INC(Table2[Count of Order ID],J57,1)*10</f>
        <v>0</v>
      </c>
      <c r="N57">
        <f>_xlfn.PERCENTRANK.INC(Table2[Sum of Sales],H57,1)*10</f>
        <v>0</v>
      </c>
      <c r="O57">
        <f t="shared" si="0"/>
        <v>7</v>
      </c>
      <c r="P57">
        <f>_xlfn.PERCENTRANK.INC(Table2[RFM],O57,1)*10</f>
        <v>1</v>
      </c>
      <c r="Q57" t="str">
        <f t="shared" si="1"/>
        <v>Immediate Attention</v>
      </c>
    </row>
    <row r="58" spans="1:17" x14ac:dyDescent="0.25">
      <c r="A58" s="4" t="s">
        <v>3382</v>
      </c>
      <c r="B58">
        <v>4260.7840000000006</v>
      </c>
      <c r="C58" s="1">
        <v>41982</v>
      </c>
      <c r="D58">
        <v>13</v>
      </c>
      <c r="G58" s="7" t="s">
        <v>3382</v>
      </c>
      <c r="H58" s="8">
        <v>4260.7840000000006</v>
      </c>
      <c r="I58" s="9">
        <v>41982</v>
      </c>
      <c r="J58" s="8">
        <v>13</v>
      </c>
      <c r="K58">
        <f t="shared" si="2"/>
        <v>23</v>
      </c>
      <c r="L58">
        <f>(1-_xlfn.PERCENTRANK.INC(Table2[Days_since_last_order],K58, 1)) * 10</f>
        <v>9</v>
      </c>
      <c r="M58">
        <f>_xlfn.PERCENTRANK.INC(Table2[Count of Order ID],J58,1)*10</f>
        <v>5</v>
      </c>
      <c r="N58">
        <f>_xlfn.PERCENTRANK.INC(Table2[Sum of Sales],H58,1)*10</f>
        <v>7</v>
      </c>
      <c r="O58">
        <f t="shared" si="0"/>
        <v>21</v>
      </c>
      <c r="P58">
        <f>_xlfn.PERCENTRANK.INC(Table2[RFM],O58,1)*10</f>
        <v>7</v>
      </c>
      <c r="Q58" t="str">
        <f t="shared" si="1"/>
        <v>Loyal Customer</v>
      </c>
    </row>
    <row r="59" spans="1:17" x14ac:dyDescent="0.25">
      <c r="A59" s="4" t="s">
        <v>3493</v>
      </c>
      <c r="B59">
        <v>584.60800000000017</v>
      </c>
      <c r="C59" s="1">
        <v>41812</v>
      </c>
      <c r="D59">
        <v>13</v>
      </c>
      <c r="G59" s="7" t="s">
        <v>3493</v>
      </c>
      <c r="H59" s="8">
        <v>584.60800000000017</v>
      </c>
      <c r="I59" s="9">
        <v>41812</v>
      </c>
      <c r="J59" s="8">
        <v>13</v>
      </c>
      <c r="K59">
        <f t="shared" si="2"/>
        <v>193</v>
      </c>
      <c r="L59">
        <f>(1-_xlfn.PERCENTRANK.INC(Table2[Days_since_last_order],K59, 1)) * 10</f>
        <v>3.0000000000000004</v>
      </c>
      <c r="M59">
        <f>_xlfn.PERCENTRANK.INC(Table2[Count of Order ID],J59,1)*10</f>
        <v>5</v>
      </c>
      <c r="N59">
        <f>_xlfn.PERCENTRANK.INC(Table2[Sum of Sales],H59,1)*10</f>
        <v>1</v>
      </c>
      <c r="O59">
        <f t="shared" si="0"/>
        <v>9</v>
      </c>
      <c r="P59">
        <f>_xlfn.PERCENTRANK.INC(Table2[RFM],O59,1)*10</f>
        <v>2</v>
      </c>
      <c r="Q59" t="str">
        <f t="shared" si="1"/>
        <v>At Risk/Need Attention</v>
      </c>
    </row>
    <row r="60" spans="1:17" x14ac:dyDescent="0.25">
      <c r="A60" s="4" t="s">
        <v>3410</v>
      </c>
      <c r="B60">
        <v>3214.2359999999999</v>
      </c>
      <c r="C60" s="1">
        <v>41985</v>
      </c>
      <c r="D60">
        <v>8</v>
      </c>
      <c r="G60" s="7" t="s">
        <v>3410</v>
      </c>
      <c r="H60" s="8">
        <v>3214.2359999999999</v>
      </c>
      <c r="I60" s="9">
        <v>41985</v>
      </c>
      <c r="J60" s="8">
        <v>8</v>
      </c>
      <c r="K60">
        <f t="shared" si="2"/>
        <v>20</v>
      </c>
      <c r="L60">
        <f>(1-_xlfn.PERCENTRANK.INC(Table2[Days_since_last_order],K60, 1)) * 10</f>
        <v>9</v>
      </c>
      <c r="M60">
        <f>_xlfn.PERCENTRANK.INC(Table2[Count of Order ID],J60,1)*10</f>
        <v>2</v>
      </c>
      <c r="N60">
        <f>_xlfn.PERCENTRANK.INC(Table2[Sum of Sales],H60,1)*10</f>
        <v>6</v>
      </c>
      <c r="O60">
        <f t="shared" si="0"/>
        <v>17</v>
      </c>
      <c r="P60">
        <f>_xlfn.PERCENTRANK.INC(Table2[RFM],O60,1)*10</f>
        <v>5</v>
      </c>
      <c r="Q60" t="str">
        <f t="shared" si="1"/>
        <v>Loyal Customer</v>
      </c>
    </row>
    <row r="61" spans="1:17" x14ac:dyDescent="0.25">
      <c r="A61" s="4" t="s">
        <v>3612</v>
      </c>
      <c r="B61">
        <v>833.39799999999991</v>
      </c>
      <c r="C61" s="1">
        <v>41912</v>
      </c>
      <c r="D61">
        <v>12</v>
      </c>
      <c r="G61" s="7" t="s">
        <v>3612</v>
      </c>
      <c r="H61" s="8">
        <v>833.39799999999991</v>
      </c>
      <c r="I61" s="9">
        <v>41912</v>
      </c>
      <c r="J61" s="8">
        <v>12</v>
      </c>
      <c r="K61">
        <f t="shared" si="2"/>
        <v>93</v>
      </c>
      <c r="L61">
        <f>(1-_xlfn.PERCENTRANK.INC(Table2[Days_since_last_order],K61, 1)) * 10</f>
        <v>5</v>
      </c>
      <c r="M61">
        <f>_xlfn.PERCENTRANK.INC(Table2[Count of Order ID],J61,1)*10</f>
        <v>4</v>
      </c>
      <c r="N61">
        <f>_xlfn.PERCENTRANK.INC(Table2[Sum of Sales],H61,1)*10</f>
        <v>1</v>
      </c>
      <c r="O61">
        <f t="shared" si="0"/>
        <v>10</v>
      </c>
      <c r="P61">
        <f>_xlfn.PERCENTRANK.INC(Table2[RFM],O61,1)*10</f>
        <v>2</v>
      </c>
      <c r="Q61" t="str">
        <f t="shared" si="1"/>
        <v>At Risk/Need Attention</v>
      </c>
    </row>
    <row r="62" spans="1:17" x14ac:dyDescent="0.25">
      <c r="A62" s="4" t="s">
        <v>3656</v>
      </c>
      <c r="B62">
        <v>1171.8139999999999</v>
      </c>
      <c r="C62" s="1">
        <v>41983</v>
      </c>
      <c r="D62">
        <v>9</v>
      </c>
      <c r="G62" s="7" t="s">
        <v>3656</v>
      </c>
      <c r="H62" s="8">
        <v>1171.8139999999999</v>
      </c>
      <c r="I62" s="9">
        <v>41983</v>
      </c>
      <c r="J62" s="8">
        <v>9</v>
      </c>
      <c r="K62">
        <f t="shared" si="2"/>
        <v>22</v>
      </c>
      <c r="L62">
        <f>(1-_xlfn.PERCENTRANK.INC(Table2[Days_since_last_order],K62, 1)) * 10</f>
        <v>9</v>
      </c>
      <c r="M62">
        <f>_xlfn.PERCENTRANK.INC(Table2[Count of Order ID],J62,1)*10</f>
        <v>2</v>
      </c>
      <c r="N62">
        <f>_xlfn.PERCENTRANK.INC(Table2[Sum of Sales],H62,1)*10</f>
        <v>2</v>
      </c>
      <c r="O62">
        <f t="shared" si="0"/>
        <v>13</v>
      </c>
      <c r="P62">
        <f>_xlfn.PERCENTRANK.INC(Table2[RFM],O62,1)*10</f>
        <v>3</v>
      </c>
      <c r="Q62" t="str">
        <f t="shared" si="1"/>
        <v>At Risk/Need Attention</v>
      </c>
    </row>
    <row r="63" spans="1:17" x14ac:dyDescent="0.25">
      <c r="A63" s="4" t="s">
        <v>3502</v>
      </c>
      <c r="B63">
        <v>3831.8640000000005</v>
      </c>
      <c r="C63" s="1">
        <v>41991</v>
      </c>
      <c r="D63">
        <v>16</v>
      </c>
      <c r="G63" s="7" t="s">
        <v>3502</v>
      </c>
      <c r="H63" s="8">
        <v>3831.8640000000005</v>
      </c>
      <c r="I63" s="9">
        <v>41991</v>
      </c>
      <c r="J63" s="8">
        <v>16</v>
      </c>
      <c r="K63">
        <f t="shared" si="2"/>
        <v>14</v>
      </c>
      <c r="L63">
        <f>(1-_xlfn.PERCENTRANK.INC(Table2[Days_since_last_order],K63, 1)) * 10</f>
        <v>9</v>
      </c>
      <c r="M63">
        <f>_xlfn.PERCENTRANK.INC(Table2[Count of Order ID],J63,1)*10</f>
        <v>7</v>
      </c>
      <c r="N63">
        <f>_xlfn.PERCENTRANK.INC(Table2[Sum of Sales],H63,1)*10</f>
        <v>7</v>
      </c>
      <c r="O63">
        <f t="shared" si="0"/>
        <v>23</v>
      </c>
      <c r="P63">
        <f>_xlfn.PERCENTRANK.INC(Table2[RFM],O63,1)*10</f>
        <v>8</v>
      </c>
      <c r="Q63" t="str">
        <f t="shared" si="1"/>
        <v>Top Customer</v>
      </c>
    </row>
    <row r="64" spans="1:17" x14ac:dyDescent="0.25">
      <c r="A64" s="4" t="s">
        <v>3752</v>
      </c>
      <c r="B64">
        <v>649.37599999999998</v>
      </c>
      <c r="C64" s="1">
        <v>41984</v>
      </c>
      <c r="D64">
        <v>8</v>
      </c>
      <c r="G64" s="7" t="s">
        <v>3752</v>
      </c>
      <c r="H64" s="8">
        <v>649.37599999999998</v>
      </c>
      <c r="I64" s="9">
        <v>41984</v>
      </c>
      <c r="J64" s="8">
        <v>8</v>
      </c>
      <c r="K64">
        <f t="shared" si="2"/>
        <v>21</v>
      </c>
      <c r="L64">
        <f>(1-_xlfn.PERCENTRANK.INC(Table2[Days_since_last_order],K64, 1)) * 10</f>
        <v>9</v>
      </c>
      <c r="M64">
        <f>_xlfn.PERCENTRANK.INC(Table2[Count of Order ID],J64,1)*10</f>
        <v>2</v>
      </c>
      <c r="N64">
        <f>_xlfn.PERCENTRANK.INC(Table2[Sum of Sales],H64,1)*10</f>
        <v>1</v>
      </c>
      <c r="O64">
        <f t="shared" si="0"/>
        <v>12</v>
      </c>
      <c r="P64">
        <f>_xlfn.PERCENTRANK.INC(Table2[RFM],O64,1)*10</f>
        <v>3</v>
      </c>
      <c r="Q64" t="str">
        <f t="shared" si="1"/>
        <v>At Risk/Need Attention</v>
      </c>
    </row>
    <row r="65" spans="1:17" x14ac:dyDescent="0.25">
      <c r="A65" s="4" t="s">
        <v>3840</v>
      </c>
      <c r="B65">
        <v>2852.9680000000008</v>
      </c>
      <c r="C65" s="1">
        <v>41958</v>
      </c>
      <c r="D65">
        <v>16</v>
      </c>
      <c r="G65" s="7" t="s">
        <v>3840</v>
      </c>
      <c r="H65" s="8">
        <v>2852.9680000000008</v>
      </c>
      <c r="I65" s="9">
        <v>41958</v>
      </c>
      <c r="J65" s="8">
        <v>16</v>
      </c>
      <c r="K65">
        <f t="shared" si="2"/>
        <v>47</v>
      </c>
      <c r="L65">
        <f>(1-_xlfn.PERCENTRANK.INC(Table2[Days_since_last_order],K65, 1)) * 10</f>
        <v>7</v>
      </c>
      <c r="M65">
        <f>_xlfn.PERCENTRANK.INC(Table2[Count of Order ID],J65,1)*10</f>
        <v>7</v>
      </c>
      <c r="N65">
        <f>_xlfn.PERCENTRANK.INC(Table2[Sum of Sales],H65,1)*10</f>
        <v>6</v>
      </c>
      <c r="O65">
        <f t="shared" si="0"/>
        <v>20</v>
      </c>
      <c r="P65">
        <f>_xlfn.PERCENTRANK.INC(Table2[RFM],O65,1)*10</f>
        <v>7</v>
      </c>
      <c r="Q65" t="str">
        <f t="shared" si="1"/>
        <v>Loyal Customer</v>
      </c>
    </row>
    <row r="66" spans="1:17" x14ac:dyDescent="0.25">
      <c r="A66" s="4" t="s">
        <v>3927</v>
      </c>
      <c r="B66">
        <v>497.01400000000007</v>
      </c>
      <c r="C66" s="1">
        <v>41990</v>
      </c>
      <c r="D66">
        <v>10</v>
      </c>
      <c r="G66" s="7" t="s">
        <v>3927</v>
      </c>
      <c r="H66" s="8">
        <v>497.01400000000007</v>
      </c>
      <c r="I66" s="9">
        <v>41990</v>
      </c>
      <c r="J66" s="8">
        <v>10</v>
      </c>
      <c r="K66">
        <f t="shared" si="2"/>
        <v>15</v>
      </c>
      <c r="L66">
        <f>(1-_xlfn.PERCENTRANK.INC(Table2[Days_since_last_order],K66, 1)) * 10</f>
        <v>9</v>
      </c>
      <c r="M66">
        <f>_xlfn.PERCENTRANK.INC(Table2[Count of Order ID],J66,1)*10</f>
        <v>3</v>
      </c>
      <c r="N66">
        <f>_xlfn.PERCENTRANK.INC(Table2[Sum of Sales],H66,1)*10</f>
        <v>0</v>
      </c>
      <c r="O66">
        <f t="shared" si="0"/>
        <v>12</v>
      </c>
      <c r="P66">
        <f>_xlfn.PERCENTRANK.INC(Table2[RFM],O66,1)*10</f>
        <v>3</v>
      </c>
      <c r="Q66" t="str">
        <f t="shared" si="1"/>
        <v>At Risk/Need Attention</v>
      </c>
    </row>
    <row r="67" spans="1:17" x14ac:dyDescent="0.25">
      <c r="A67" s="4" t="s">
        <v>3871</v>
      </c>
      <c r="B67">
        <v>1622.018</v>
      </c>
      <c r="C67" s="1">
        <v>41844</v>
      </c>
      <c r="D67">
        <v>12</v>
      </c>
      <c r="G67" s="7" t="s">
        <v>3871</v>
      </c>
      <c r="H67" s="8">
        <v>1622.018</v>
      </c>
      <c r="I67" s="9">
        <v>41844</v>
      </c>
      <c r="J67" s="8">
        <v>12</v>
      </c>
      <c r="K67">
        <f t="shared" si="2"/>
        <v>161</v>
      </c>
      <c r="L67">
        <f>(1-_xlfn.PERCENTRANK.INC(Table2[Days_since_last_order],K67, 1)) * 10</f>
        <v>3.0000000000000004</v>
      </c>
      <c r="M67">
        <f>_xlfn.PERCENTRANK.INC(Table2[Count of Order ID],J67,1)*10</f>
        <v>4</v>
      </c>
      <c r="N67">
        <f>_xlfn.PERCENTRANK.INC(Table2[Sum of Sales],H67,1)*10</f>
        <v>3</v>
      </c>
      <c r="O67">
        <f t="shared" si="0"/>
        <v>10</v>
      </c>
      <c r="P67">
        <f>_xlfn.PERCENTRANK.INC(Table2[RFM],O67,1)*10</f>
        <v>2</v>
      </c>
      <c r="Q67" t="str">
        <f t="shared" si="1"/>
        <v>At Risk/Need Attention</v>
      </c>
    </row>
    <row r="68" spans="1:17" x14ac:dyDescent="0.25">
      <c r="A68" s="4" t="s">
        <v>3376</v>
      </c>
      <c r="B68">
        <v>744.34</v>
      </c>
      <c r="C68" s="1">
        <v>41899</v>
      </c>
      <c r="D68">
        <v>8</v>
      </c>
      <c r="G68" s="7" t="s">
        <v>3376</v>
      </c>
      <c r="H68" s="8">
        <v>744.34</v>
      </c>
      <c r="I68" s="9">
        <v>41899</v>
      </c>
      <c r="J68" s="8">
        <v>8</v>
      </c>
      <c r="K68">
        <f t="shared" si="2"/>
        <v>106</v>
      </c>
      <c r="L68">
        <f>(1-_xlfn.PERCENTRANK.INC(Table2[Days_since_last_order],K68, 1)) * 10</f>
        <v>4</v>
      </c>
      <c r="M68">
        <f>_xlfn.PERCENTRANK.INC(Table2[Count of Order ID],J68,1)*10</f>
        <v>2</v>
      </c>
      <c r="N68">
        <f>_xlfn.PERCENTRANK.INC(Table2[Sum of Sales],H68,1)*10</f>
        <v>1</v>
      </c>
      <c r="O68">
        <f t="shared" ref="O68:O131" si="3">L68+M68+N68</f>
        <v>7</v>
      </c>
      <c r="P68">
        <f>_xlfn.PERCENTRANK.INC(Table2[RFM],O68,1)*10</f>
        <v>1</v>
      </c>
      <c r="Q68" t="str">
        <f t="shared" ref="Q68:Q131" si="4">VLOOKUP(P68,$T$4:$U$14,2,FALSE)</f>
        <v>Immediate Attention</v>
      </c>
    </row>
    <row r="69" spans="1:17" x14ac:dyDescent="0.25">
      <c r="A69" s="4" t="s">
        <v>3434</v>
      </c>
      <c r="B69">
        <v>6765.7279999999992</v>
      </c>
      <c r="C69" s="1">
        <v>41976</v>
      </c>
      <c r="D69">
        <v>20</v>
      </c>
      <c r="G69" s="7" t="s">
        <v>3434</v>
      </c>
      <c r="H69" s="8">
        <v>6765.7279999999992</v>
      </c>
      <c r="I69" s="9">
        <v>41976</v>
      </c>
      <c r="J69" s="8">
        <v>20</v>
      </c>
      <c r="K69">
        <f t="shared" ref="K69:K132" si="5">DATEDIF(I69,"1/1/2015","D")</f>
        <v>29</v>
      </c>
      <c r="L69">
        <f>(1-_xlfn.PERCENTRANK.INC(Table2[Days_since_last_order],K69, 1)) * 10</f>
        <v>8</v>
      </c>
      <c r="M69">
        <f>_xlfn.PERCENTRANK.INC(Table2[Count of Order ID],J69,1)*10</f>
        <v>8</v>
      </c>
      <c r="N69">
        <f>_xlfn.PERCENTRANK.INC(Table2[Sum of Sales],H69,1)*10</f>
        <v>9</v>
      </c>
      <c r="O69">
        <f t="shared" si="3"/>
        <v>25</v>
      </c>
      <c r="P69">
        <f>_xlfn.PERCENTRANK.INC(Table2[RFM],O69,1)*10</f>
        <v>9</v>
      </c>
      <c r="Q69" t="str">
        <f t="shared" si="4"/>
        <v>Top Customer</v>
      </c>
    </row>
    <row r="70" spans="1:17" x14ac:dyDescent="0.25">
      <c r="A70" s="4" t="s">
        <v>3859</v>
      </c>
      <c r="B70">
        <v>2933.6759999999995</v>
      </c>
      <c r="C70" s="1">
        <v>41802</v>
      </c>
      <c r="D70">
        <v>18</v>
      </c>
      <c r="G70" s="7" t="s">
        <v>3859</v>
      </c>
      <c r="H70" s="8">
        <v>2933.6759999999995</v>
      </c>
      <c r="I70" s="9">
        <v>41802</v>
      </c>
      <c r="J70" s="8">
        <v>18</v>
      </c>
      <c r="K70">
        <f t="shared" si="5"/>
        <v>203</v>
      </c>
      <c r="L70">
        <f>(1-_xlfn.PERCENTRANK.INC(Table2[Days_since_last_order],K70, 1)) * 10</f>
        <v>3.0000000000000004</v>
      </c>
      <c r="M70">
        <f>_xlfn.PERCENTRANK.INC(Table2[Count of Order ID],J70,1)*10</f>
        <v>7</v>
      </c>
      <c r="N70">
        <f>_xlfn.PERCENTRANK.INC(Table2[Sum of Sales],H70,1)*10</f>
        <v>6</v>
      </c>
      <c r="O70">
        <f t="shared" si="3"/>
        <v>16</v>
      </c>
      <c r="P70">
        <f>_xlfn.PERCENTRANK.INC(Table2[RFM],O70,1)*10</f>
        <v>5</v>
      </c>
      <c r="Q70" t="str">
        <f t="shared" si="4"/>
        <v>Loyal Customer</v>
      </c>
    </row>
    <row r="71" spans="1:17" x14ac:dyDescent="0.25">
      <c r="A71" s="4" t="s">
        <v>3472</v>
      </c>
      <c r="B71">
        <v>5718.5210000000006</v>
      </c>
      <c r="C71" s="1">
        <v>41971</v>
      </c>
      <c r="D71">
        <v>19</v>
      </c>
      <c r="G71" s="7" t="s">
        <v>3472</v>
      </c>
      <c r="H71" s="8">
        <v>5718.5210000000006</v>
      </c>
      <c r="I71" s="9">
        <v>41971</v>
      </c>
      <c r="J71" s="8">
        <v>19</v>
      </c>
      <c r="K71">
        <f t="shared" si="5"/>
        <v>34</v>
      </c>
      <c r="L71">
        <f>(1-_xlfn.PERCENTRANK.INC(Table2[Days_since_last_order],K71, 1)) * 10</f>
        <v>8</v>
      </c>
      <c r="M71">
        <f>_xlfn.PERCENTRANK.INC(Table2[Count of Order ID],J71,1)*10</f>
        <v>8</v>
      </c>
      <c r="N71">
        <f>_xlfn.PERCENTRANK.INC(Table2[Sum of Sales],H71,1)*10</f>
        <v>8</v>
      </c>
      <c r="O71">
        <f t="shared" si="3"/>
        <v>24</v>
      </c>
      <c r="P71">
        <f>_xlfn.PERCENTRANK.INC(Table2[RFM],O71,1)*10</f>
        <v>9</v>
      </c>
      <c r="Q71" t="str">
        <f t="shared" si="4"/>
        <v>Top Customer</v>
      </c>
    </row>
    <row r="72" spans="1:17" x14ac:dyDescent="0.25">
      <c r="A72" s="4" t="s">
        <v>3469</v>
      </c>
      <c r="B72">
        <v>4411.2430000000004</v>
      </c>
      <c r="C72" s="1">
        <v>41969</v>
      </c>
      <c r="D72">
        <v>10</v>
      </c>
      <c r="G72" s="7" t="s">
        <v>3469</v>
      </c>
      <c r="H72" s="8">
        <v>4411.2430000000004</v>
      </c>
      <c r="I72" s="9">
        <v>41969</v>
      </c>
      <c r="J72" s="8">
        <v>10</v>
      </c>
      <c r="K72">
        <f t="shared" si="5"/>
        <v>36</v>
      </c>
      <c r="L72">
        <f>(1-_xlfn.PERCENTRANK.INC(Table2[Days_since_last_order],K72, 1)) * 10</f>
        <v>8</v>
      </c>
      <c r="M72">
        <f>_xlfn.PERCENTRANK.INC(Table2[Count of Order ID],J72,1)*10</f>
        <v>3</v>
      </c>
      <c r="N72">
        <f>_xlfn.PERCENTRANK.INC(Table2[Sum of Sales],H72,1)*10</f>
        <v>8</v>
      </c>
      <c r="O72">
        <f t="shared" si="3"/>
        <v>19</v>
      </c>
      <c r="P72">
        <f>_xlfn.PERCENTRANK.INC(Table2[RFM],O72,1)*10</f>
        <v>6</v>
      </c>
      <c r="Q72" t="str">
        <f t="shared" si="4"/>
        <v>Loyal Customer</v>
      </c>
    </row>
    <row r="73" spans="1:17" x14ac:dyDescent="0.25">
      <c r="A73" s="4" t="s">
        <v>4041</v>
      </c>
      <c r="B73">
        <v>320.53999999999996</v>
      </c>
      <c r="C73" s="1">
        <v>41726</v>
      </c>
      <c r="D73">
        <v>4</v>
      </c>
      <c r="G73" s="7" t="s">
        <v>4041</v>
      </c>
      <c r="H73" s="8">
        <v>320.53999999999996</v>
      </c>
      <c r="I73" s="9">
        <v>41726</v>
      </c>
      <c r="J73" s="8">
        <v>4</v>
      </c>
      <c r="K73">
        <f t="shared" si="5"/>
        <v>279</v>
      </c>
      <c r="L73">
        <f>(1-_xlfn.PERCENTRANK.INC(Table2[Days_since_last_order],K73, 1)) * 10</f>
        <v>1.9999999999999996</v>
      </c>
      <c r="M73">
        <f>_xlfn.PERCENTRANK.INC(Table2[Count of Order ID],J73,1)*10</f>
        <v>0</v>
      </c>
      <c r="N73">
        <f>_xlfn.PERCENTRANK.INC(Table2[Sum of Sales],H73,1)*10</f>
        <v>0</v>
      </c>
      <c r="O73">
        <f t="shared" si="3"/>
        <v>1.9999999999999996</v>
      </c>
      <c r="P73">
        <f>_xlfn.PERCENTRANK.INC(Table2[RFM],O73,1)*10</f>
        <v>0</v>
      </c>
      <c r="Q73" t="str">
        <f t="shared" si="4"/>
        <v>Immediate Attention</v>
      </c>
    </row>
    <row r="74" spans="1:17" x14ac:dyDescent="0.25">
      <c r="A74" s="4" t="s">
        <v>3460</v>
      </c>
      <c r="B74">
        <v>3288.471</v>
      </c>
      <c r="C74" s="1">
        <v>41907</v>
      </c>
      <c r="D74">
        <v>20</v>
      </c>
      <c r="G74" s="7" t="s">
        <v>3460</v>
      </c>
      <c r="H74" s="8">
        <v>3288.471</v>
      </c>
      <c r="I74" s="9">
        <v>41907</v>
      </c>
      <c r="J74" s="8">
        <v>20</v>
      </c>
      <c r="K74">
        <f t="shared" si="5"/>
        <v>98</v>
      </c>
      <c r="L74">
        <f>(1-_xlfn.PERCENTRANK.INC(Table2[Days_since_last_order],K74, 1)) * 10</f>
        <v>5</v>
      </c>
      <c r="M74">
        <f>_xlfn.PERCENTRANK.INC(Table2[Count of Order ID],J74,1)*10</f>
        <v>8</v>
      </c>
      <c r="N74">
        <f>_xlfn.PERCENTRANK.INC(Table2[Sum of Sales],H74,1)*10</f>
        <v>7</v>
      </c>
      <c r="O74">
        <f t="shared" si="3"/>
        <v>20</v>
      </c>
      <c r="P74">
        <f>_xlfn.PERCENTRANK.INC(Table2[RFM],O74,1)*10</f>
        <v>7</v>
      </c>
      <c r="Q74" t="str">
        <f t="shared" si="4"/>
        <v>Loyal Customer</v>
      </c>
    </row>
    <row r="75" spans="1:17" x14ac:dyDescent="0.25">
      <c r="A75" s="4" t="s">
        <v>3634</v>
      </c>
      <c r="B75">
        <v>1538.1100000000001</v>
      </c>
      <c r="C75" s="1">
        <v>41935</v>
      </c>
      <c r="D75">
        <v>8</v>
      </c>
      <c r="G75" s="7" t="s">
        <v>3634</v>
      </c>
      <c r="H75" s="8">
        <v>1538.1100000000001</v>
      </c>
      <c r="I75" s="9">
        <v>41935</v>
      </c>
      <c r="J75" s="8">
        <v>8</v>
      </c>
      <c r="K75">
        <f t="shared" si="5"/>
        <v>70</v>
      </c>
      <c r="L75">
        <f>(1-_xlfn.PERCENTRANK.INC(Table2[Days_since_last_order],K75, 1)) * 10</f>
        <v>6</v>
      </c>
      <c r="M75">
        <f>_xlfn.PERCENTRANK.INC(Table2[Count of Order ID],J75,1)*10</f>
        <v>2</v>
      </c>
      <c r="N75">
        <f>_xlfn.PERCENTRANK.INC(Table2[Sum of Sales],H75,1)*10</f>
        <v>3</v>
      </c>
      <c r="O75">
        <f t="shared" si="3"/>
        <v>11</v>
      </c>
      <c r="P75">
        <f>_xlfn.PERCENTRANK.INC(Table2[RFM],O75,1)*10</f>
        <v>3</v>
      </c>
      <c r="Q75" t="str">
        <f t="shared" si="4"/>
        <v>At Risk/Need Attention</v>
      </c>
    </row>
    <row r="76" spans="1:17" x14ac:dyDescent="0.25">
      <c r="A76" s="4" t="s">
        <v>3886</v>
      </c>
      <c r="B76">
        <v>582.64599999999996</v>
      </c>
      <c r="C76" s="1">
        <v>41995</v>
      </c>
      <c r="D76">
        <v>5</v>
      </c>
      <c r="G76" s="7" t="s">
        <v>3886</v>
      </c>
      <c r="H76" s="8">
        <v>582.64599999999996</v>
      </c>
      <c r="I76" s="9">
        <v>41995</v>
      </c>
      <c r="J76" s="8">
        <v>5</v>
      </c>
      <c r="K76">
        <f t="shared" si="5"/>
        <v>10</v>
      </c>
      <c r="L76">
        <f>(1-_xlfn.PERCENTRANK.INC(Table2[Days_since_last_order],K76, 1)) * 10</f>
        <v>10</v>
      </c>
      <c r="M76">
        <f>_xlfn.PERCENTRANK.INC(Table2[Count of Order ID],J76,1)*10</f>
        <v>0</v>
      </c>
      <c r="N76">
        <f>_xlfn.PERCENTRANK.INC(Table2[Sum of Sales],H76,1)*10</f>
        <v>0</v>
      </c>
      <c r="O76">
        <f t="shared" si="3"/>
        <v>10</v>
      </c>
      <c r="P76">
        <f>_xlfn.PERCENTRANK.INC(Table2[RFM],O76,1)*10</f>
        <v>2</v>
      </c>
      <c r="Q76" t="str">
        <f t="shared" si="4"/>
        <v>At Risk/Need Attention</v>
      </c>
    </row>
    <row r="77" spans="1:17" x14ac:dyDescent="0.25">
      <c r="A77" s="4" t="s">
        <v>3487</v>
      </c>
      <c r="B77">
        <v>1526.5</v>
      </c>
      <c r="C77" s="1">
        <v>41911</v>
      </c>
      <c r="D77">
        <v>10</v>
      </c>
      <c r="G77" s="7" t="s">
        <v>3487</v>
      </c>
      <c r="H77" s="8">
        <v>1526.5</v>
      </c>
      <c r="I77" s="9">
        <v>41911</v>
      </c>
      <c r="J77" s="8">
        <v>10</v>
      </c>
      <c r="K77">
        <f t="shared" si="5"/>
        <v>94</v>
      </c>
      <c r="L77">
        <f>(1-_xlfn.PERCENTRANK.INC(Table2[Days_since_last_order],K77, 1)) * 10</f>
        <v>5</v>
      </c>
      <c r="M77">
        <f>_xlfn.PERCENTRANK.INC(Table2[Count of Order ID],J77,1)*10</f>
        <v>3</v>
      </c>
      <c r="N77">
        <f>_xlfn.PERCENTRANK.INC(Table2[Sum of Sales],H77,1)*10</f>
        <v>3</v>
      </c>
      <c r="O77">
        <f t="shared" si="3"/>
        <v>11</v>
      </c>
      <c r="P77">
        <f>_xlfn.PERCENTRANK.INC(Table2[RFM],O77,1)*10</f>
        <v>3</v>
      </c>
      <c r="Q77" t="str">
        <f t="shared" si="4"/>
        <v>At Risk/Need Attention</v>
      </c>
    </row>
    <row r="78" spans="1:17" x14ac:dyDescent="0.25">
      <c r="A78" s="4" t="s">
        <v>3675</v>
      </c>
      <c r="B78">
        <v>658.46600000000012</v>
      </c>
      <c r="C78" s="1">
        <v>41677</v>
      </c>
      <c r="D78">
        <v>10</v>
      </c>
      <c r="G78" s="7" t="s">
        <v>3675</v>
      </c>
      <c r="H78" s="8">
        <v>658.46600000000012</v>
      </c>
      <c r="I78" s="9">
        <v>41677</v>
      </c>
      <c r="J78" s="8">
        <v>10</v>
      </c>
      <c r="K78">
        <f t="shared" si="5"/>
        <v>328</v>
      </c>
      <c r="L78">
        <f>(1-_xlfn.PERCENTRANK.INC(Table2[Days_since_last_order],K78, 1)) * 10</f>
        <v>1.9999999999999996</v>
      </c>
      <c r="M78">
        <f>_xlfn.PERCENTRANK.INC(Table2[Count of Order ID],J78,1)*10</f>
        <v>3</v>
      </c>
      <c r="N78">
        <f>_xlfn.PERCENTRANK.INC(Table2[Sum of Sales],H78,1)*10</f>
        <v>1</v>
      </c>
      <c r="O78">
        <f t="shared" si="3"/>
        <v>6</v>
      </c>
      <c r="P78">
        <f>_xlfn.PERCENTRANK.INC(Table2[RFM],O78,1)*10</f>
        <v>1</v>
      </c>
      <c r="Q78" t="str">
        <f t="shared" si="4"/>
        <v>Immediate Attention</v>
      </c>
    </row>
    <row r="79" spans="1:17" x14ac:dyDescent="0.25">
      <c r="A79" s="4" t="s">
        <v>3591</v>
      </c>
      <c r="B79">
        <v>4204.6759999999995</v>
      </c>
      <c r="C79" s="1">
        <v>41885</v>
      </c>
      <c r="D79">
        <v>9</v>
      </c>
      <c r="G79" s="7" t="s">
        <v>3591</v>
      </c>
      <c r="H79" s="8">
        <v>4204.6759999999995</v>
      </c>
      <c r="I79" s="9">
        <v>41885</v>
      </c>
      <c r="J79" s="8">
        <v>9</v>
      </c>
      <c r="K79">
        <f t="shared" si="5"/>
        <v>120</v>
      </c>
      <c r="L79">
        <f>(1-_xlfn.PERCENTRANK.INC(Table2[Days_since_last_order],K79, 1)) * 10</f>
        <v>4</v>
      </c>
      <c r="M79">
        <f>_xlfn.PERCENTRANK.INC(Table2[Count of Order ID],J79,1)*10</f>
        <v>2</v>
      </c>
      <c r="N79">
        <f>_xlfn.PERCENTRANK.INC(Table2[Sum of Sales],H79,1)*10</f>
        <v>7</v>
      </c>
      <c r="O79">
        <f t="shared" si="3"/>
        <v>13</v>
      </c>
      <c r="P79">
        <f>_xlfn.PERCENTRANK.INC(Table2[RFM],O79,1)*10</f>
        <v>3</v>
      </c>
      <c r="Q79" t="str">
        <f t="shared" si="4"/>
        <v>At Risk/Need Attention</v>
      </c>
    </row>
    <row r="80" spans="1:17" x14ac:dyDescent="0.25">
      <c r="A80" s="4" t="s">
        <v>3903</v>
      </c>
      <c r="B80">
        <v>2261.4380000000001</v>
      </c>
      <c r="C80" s="1">
        <v>41906</v>
      </c>
      <c r="D80">
        <v>5</v>
      </c>
      <c r="G80" s="7" t="s">
        <v>3903</v>
      </c>
      <c r="H80" s="8">
        <v>2261.4380000000001</v>
      </c>
      <c r="I80" s="9">
        <v>41906</v>
      </c>
      <c r="J80" s="8">
        <v>5</v>
      </c>
      <c r="K80">
        <f t="shared" si="5"/>
        <v>99</v>
      </c>
      <c r="L80">
        <f>(1-_xlfn.PERCENTRANK.INC(Table2[Days_since_last_order],K80, 1)) * 10</f>
        <v>5</v>
      </c>
      <c r="M80">
        <f>_xlfn.PERCENTRANK.INC(Table2[Count of Order ID],J80,1)*10</f>
        <v>0</v>
      </c>
      <c r="N80">
        <f>_xlfn.PERCENTRANK.INC(Table2[Sum of Sales],H80,1)*10</f>
        <v>5</v>
      </c>
      <c r="O80">
        <f t="shared" si="3"/>
        <v>10</v>
      </c>
      <c r="P80">
        <f>_xlfn.PERCENTRANK.INC(Table2[RFM],O80,1)*10</f>
        <v>2</v>
      </c>
      <c r="Q80" t="str">
        <f t="shared" si="4"/>
        <v>At Risk/Need Attention</v>
      </c>
    </row>
    <row r="81" spans="1:17" x14ac:dyDescent="0.25">
      <c r="A81" s="4" t="s">
        <v>3789</v>
      </c>
      <c r="B81">
        <v>1727.6520000000003</v>
      </c>
      <c r="C81" s="1">
        <v>41750</v>
      </c>
      <c r="D81">
        <v>13</v>
      </c>
      <c r="G81" s="7" t="s">
        <v>3789</v>
      </c>
      <c r="H81" s="8">
        <v>1727.6520000000003</v>
      </c>
      <c r="I81" s="9">
        <v>41750</v>
      </c>
      <c r="J81" s="8">
        <v>13</v>
      </c>
      <c r="K81">
        <f t="shared" si="5"/>
        <v>255</v>
      </c>
      <c r="L81">
        <f>(1-_xlfn.PERCENTRANK.INC(Table2[Days_since_last_order],K81, 1)) * 10</f>
        <v>1.9999999999999996</v>
      </c>
      <c r="M81">
        <f>_xlfn.PERCENTRANK.INC(Table2[Count of Order ID],J81,1)*10</f>
        <v>5</v>
      </c>
      <c r="N81">
        <f>_xlfn.PERCENTRANK.INC(Table2[Sum of Sales],H81,1)*10</f>
        <v>3</v>
      </c>
      <c r="O81">
        <f t="shared" si="3"/>
        <v>10</v>
      </c>
      <c r="P81">
        <f>_xlfn.PERCENTRANK.INC(Table2[RFM],O81,1)*10</f>
        <v>2</v>
      </c>
      <c r="Q81" t="str">
        <f t="shared" si="4"/>
        <v>At Risk/Need Attention</v>
      </c>
    </row>
    <row r="82" spans="1:17" x14ac:dyDescent="0.25">
      <c r="A82" s="4" t="s">
        <v>3796</v>
      </c>
      <c r="B82">
        <v>599.798</v>
      </c>
      <c r="C82" s="1">
        <v>41913</v>
      </c>
      <c r="D82">
        <v>13</v>
      </c>
      <c r="G82" s="7" t="s">
        <v>3796</v>
      </c>
      <c r="H82" s="8">
        <v>599.798</v>
      </c>
      <c r="I82" s="9">
        <v>41913</v>
      </c>
      <c r="J82" s="8">
        <v>13</v>
      </c>
      <c r="K82">
        <f t="shared" si="5"/>
        <v>92</v>
      </c>
      <c r="L82">
        <f>(1-_xlfn.PERCENTRANK.INC(Table2[Days_since_last_order],K82, 1)) * 10</f>
        <v>5</v>
      </c>
      <c r="M82">
        <f>_xlfn.PERCENTRANK.INC(Table2[Count of Order ID],J82,1)*10</f>
        <v>5</v>
      </c>
      <c r="N82">
        <f>_xlfn.PERCENTRANK.INC(Table2[Sum of Sales],H82,1)*10</f>
        <v>1</v>
      </c>
      <c r="O82">
        <f t="shared" si="3"/>
        <v>11</v>
      </c>
      <c r="P82">
        <f>_xlfn.PERCENTRANK.INC(Table2[RFM],O82,1)*10</f>
        <v>3</v>
      </c>
      <c r="Q82" t="str">
        <f t="shared" si="4"/>
        <v>At Risk/Need Attention</v>
      </c>
    </row>
    <row r="83" spans="1:17" x14ac:dyDescent="0.25">
      <c r="A83" s="4" t="s">
        <v>3848</v>
      </c>
      <c r="B83">
        <v>1333.88</v>
      </c>
      <c r="C83" s="1">
        <v>41965</v>
      </c>
      <c r="D83">
        <v>10</v>
      </c>
      <c r="G83" s="7" t="s">
        <v>3848</v>
      </c>
      <c r="H83" s="8">
        <v>1333.88</v>
      </c>
      <c r="I83" s="9">
        <v>41965</v>
      </c>
      <c r="J83" s="8">
        <v>10</v>
      </c>
      <c r="K83">
        <f t="shared" si="5"/>
        <v>40</v>
      </c>
      <c r="L83">
        <f>(1-_xlfn.PERCENTRANK.INC(Table2[Days_since_last_order],K83, 1)) * 10</f>
        <v>7</v>
      </c>
      <c r="M83">
        <f>_xlfn.PERCENTRANK.INC(Table2[Count of Order ID],J83,1)*10</f>
        <v>3</v>
      </c>
      <c r="N83">
        <f>_xlfn.PERCENTRANK.INC(Table2[Sum of Sales],H83,1)*10</f>
        <v>3</v>
      </c>
      <c r="O83">
        <f t="shared" si="3"/>
        <v>13</v>
      </c>
      <c r="P83">
        <f>_xlfn.PERCENTRANK.INC(Table2[RFM],O83,1)*10</f>
        <v>3</v>
      </c>
      <c r="Q83" t="str">
        <f t="shared" si="4"/>
        <v>At Risk/Need Attention</v>
      </c>
    </row>
    <row r="84" spans="1:17" x14ac:dyDescent="0.25">
      <c r="A84" s="4" t="s">
        <v>3547</v>
      </c>
      <c r="B84">
        <v>2888.5059999999999</v>
      </c>
      <c r="C84" s="1">
        <v>41930</v>
      </c>
      <c r="D84">
        <v>21</v>
      </c>
      <c r="G84" s="7" t="s">
        <v>3547</v>
      </c>
      <c r="H84" s="8">
        <v>2888.5059999999999</v>
      </c>
      <c r="I84" s="9">
        <v>41930</v>
      </c>
      <c r="J84" s="8">
        <v>21</v>
      </c>
      <c r="K84">
        <f t="shared" si="5"/>
        <v>75</v>
      </c>
      <c r="L84">
        <f>(1-_xlfn.PERCENTRANK.INC(Table2[Days_since_last_order],K84, 1)) * 10</f>
        <v>6</v>
      </c>
      <c r="M84">
        <f>_xlfn.PERCENTRANK.INC(Table2[Count of Order ID],J84,1)*10</f>
        <v>8</v>
      </c>
      <c r="N84">
        <f>_xlfn.PERCENTRANK.INC(Table2[Sum of Sales],H84,1)*10</f>
        <v>6</v>
      </c>
      <c r="O84">
        <f t="shared" si="3"/>
        <v>20</v>
      </c>
      <c r="P84">
        <f>_xlfn.PERCENTRANK.INC(Table2[RFM],O84,1)*10</f>
        <v>7</v>
      </c>
      <c r="Q84" t="str">
        <f t="shared" si="4"/>
        <v>Loyal Customer</v>
      </c>
    </row>
    <row r="85" spans="1:17" x14ac:dyDescent="0.25">
      <c r="A85" s="4" t="s">
        <v>3824</v>
      </c>
      <c r="B85">
        <v>272.95</v>
      </c>
      <c r="C85" s="1">
        <v>41979</v>
      </c>
      <c r="D85">
        <v>6</v>
      </c>
      <c r="G85" s="7" t="s">
        <v>3824</v>
      </c>
      <c r="H85" s="8">
        <v>272.95</v>
      </c>
      <c r="I85" s="9">
        <v>41979</v>
      </c>
      <c r="J85" s="8">
        <v>6</v>
      </c>
      <c r="K85">
        <f t="shared" si="5"/>
        <v>26</v>
      </c>
      <c r="L85">
        <f>(1-_xlfn.PERCENTRANK.INC(Table2[Days_since_last_order],K85, 1)) * 10</f>
        <v>9</v>
      </c>
      <c r="M85">
        <f>_xlfn.PERCENTRANK.INC(Table2[Count of Order ID],J85,1)*10</f>
        <v>1</v>
      </c>
      <c r="N85">
        <f>_xlfn.PERCENTRANK.INC(Table2[Sum of Sales],H85,1)*10</f>
        <v>0</v>
      </c>
      <c r="O85">
        <f t="shared" si="3"/>
        <v>10</v>
      </c>
      <c r="P85">
        <f>_xlfn.PERCENTRANK.INC(Table2[RFM],O85,1)*10</f>
        <v>2</v>
      </c>
      <c r="Q85" t="str">
        <f t="shared" si="4"/>
        <v>At Risk/Need Attention</v>
      </c>
    </row>
    <row r="86" spans="1:17" x14ac:dyDescent="0.25">
      <c r="A86" s="4" t="s">
        <v>3663</v>
      </c>
      <c r="B86">
        <v>5907.9719999999998</v>
      </c>
      <c r="C86" s="1">
        <v>41988</v>
      </c>
      <c r="D86">
        <v>27</v>
      </c>
      <c r="G86" s="7" t="s">
        <v>3663</v>
      </c>
      <c r="H86" s="8">
        <v>5907.9719999999998</v>
      </c>
      <c r="I86" s="9">
        <v>41988</v>
      </c>
      <c r="J86" s="8">
        <v>27</v>
      </c>
      <c r="K86">
        <f t="shared" si="5"/>
        <v>17</v>
      </c>
      <c r="L86">
        <f>(1-_xlfn.PERCENTRANK.INC(Table2[Days_since_last_order],K86, 1)) * 10</f>
        <v>9</v>
      </c>
      <c r="M86">
        <f>_xlfn.PERCENTRANK.INC(Table2[Count of Order ID],J86,1)*10</f>
        <v>9</v>
      </c>
      <c r="N86">
        <f>_xlfn.PERCENTRANK.INC(Table2[Sum of Sales],H86,1)*10</f>
        <v>8</v>
      </c>
      <c r="O86">
        <f t="shared" si="3"/>
        <v>26</v>
      </c>
      <c r="P86">
        <f>_xlfn.PERCENTRANK.INC(Table2[RFM],O86,1)*10</f>
        <v>9</v>
      </c>
      <c r="Q86" t="str">
        <f t="shared" si="4"/>
        <v>Top Customer</v>
      </c>
    </row>
    <row r="87" spans="1:17" x14ac:dyDescent="0.25">
      <c r="A87" s="4" t="s">
        <v>3937</v>
      </c>
      <c r="B87">
        <v>1585.1619999999998</v>
      </c>
      <c r="C87" s="1">
        <v>41939</v>
      </c>
      <c r="D87">
        <v>8</v>
      </c>
      <c r="G87" s="7" t="s">
        <v>3937</v>
      </c>
      <c r="H87" s="8">
        <v>1585.1619999999998</v>
      </c>
      <c r="I87" s="9">
        <v>41939</v>
      </c>
      <c r="J87" s="8">
        <v>8</v>
      </c>
      <c r="K87">
        <f t="shared" si="5"/>
        <v>66</v>
      </c>
      <c r="L87">
        <f>(1-_xlfn.PERCENTRANK.INC(Table2[Days_since_last_order],K87, 1)) * 10</f>
        <v>6</v>
      </c>
      <c r="M87">
        <f>_xlfn.PERCENTRANK.INC(Table2[Count of Order ID],J87,1)*10</f>
        <v>2</v>
      </c>
      <c r="N87">
        <f>_xlfn.PERCENTRANK.INC(Table2[Sum of Sales],H87,1)*10</f>
        <v>3</v>
      </c>
      <c r="O87">
        <f t="shared" si="3"/>
        <v>11</v>
      </c>
      <c r="P87">
        <f>_xlfn.PERCENTRANK.INC(Table2[RFM],O87,1)*10</f>
        <v>3</v>
      </c>
      <c r="Q87" t="str">
        <f t="shared" si="4"/>
        <v>At Risk/Need Attention</v>
      </c>
    </row>
    <row r="88" spans="1:17" x14ac:dyDescent="0.25">
      <c r="A88" s="4" t="s">
        <v>3922</v>
      </c>
      <c r="B88">
        <v>791.9899999999999</v>
      </c>
      <c r="C88" s="1">
        <v>41947</v>
      </c>
      <c r="D88">
        <v>4</v>
      </c>
      <c r="G88" s="7" t="s">
        <v>3922</v>
      </c>
      <c r="H88" s="8">
        <v>791.9899999999999</v>
      </c>
      <c r="I88" s="9">
        <v>41947</v>
      </c>
      <c r="J88" s="8">
        <v>4</v>
      </c>
      <c r="K88">
        <f t="shared" si="5"/>
        <v>58</v>
      </c>
      <c r="L88">
        <f>(1-_xlfn.PERCENTRANK.INC(Table2[Days_since_last_order],K88, 1)) * 10</f>
        <v>6</v>
      </c>
      <c r="M88">
        <f>_xlfn.PERCENTRANK.INC(Table2[Count of Order ID],J88,1)*10</f>
        <v>0</v>
      </c>
      <c r="N88">
        <f>_xlfn.PERCENTRANK.INC(Table2[Sum of Sales],H88,1)*10</f>
        <v>1</v>
      </c>
      <c r="O88">
        <f t="shared" si="3"/>
        <v>7</v>
      </c>
      <c r="P88">
        <f>_xlfn.PERCENTRANK.INC(Table2[RFM],O88,1)*10</f>
        <v>1</v>
      </c>
      <c r="Q88" t="str">
        <f t="shared" si="4"/>
        <v>Immediate Attention</v>
      </c>
    </row>
    <row r="89" spans="1:17" x14ac:dyDescent="0.25">
      <c r="A89" s="4" t="s">
        <v>4023</v>
      </c>
      <c r="B89">
        <v>2798.9479999999999</v>
      </c>
      <c r="C89" s="1">
        <v>41976</v>
      </c>
      <c r="D89">
        <v>12</v>
      </c>
      <c r="G89" s="7" t="s">
        <v>4023</v>
      </c>
      <c r="H89" s="8">
        <v>2798.9479999999999</v>
      </c>
      <c r="I89" s="9">
        <v>41976</v>
      </c>
      <c r="J89" s="8">
        <v>12</v>
      </c>
      <c r="K89">
        <f t="shared" si="5"/>
        <v>29</v>
      </c>
      <c r="L89">
        <f>(1-_xlfn.PERCENTRANK.INC(Table2[Days_since_last_order],K89, 1)) * 10</f>
        <v>8</v>
      </c>
      <c r="M89">
        <f>_xlfn.PERCENTRANK.INC(Table2[Count of Order ID],J89,1)*10</f>
        <v>4</v>
      </c>
      <c r="N89">
        <f>_xlfn.PERCENTRANK.INC(Table2[Sum of Sales],H89,1)*10</f>
        <v>6</v>
      </c>
      <c r="O89">
        <f t="shared" si="3"/>
        <v>18</v>
      </c>
      <c r="P89">
        <f>_xlfn.PERCENTRANK.INC(Table2[RFM],O89,1)*10</f>
        <v>6</v>
      </c>
      <c r="Q89" t="str">
        <f t="shared" si="4"/>
        <v>Loyal Customer</v>
      </c>
    </row>
    <row r="90" spans="1:17" x14ac:dyDescent="0.25">
      <c r="A90" s="4" t="s">
        <v>3665</v>
      </c>
      <c r="B90">
        <v>1874.1719999999998</v>
      </c>
      <c r="C90" s="1">
        <v>41968</v>
      </c>
      <c r="D90">
        <v>8</v>
      </c>
      <c r="G90" s="7" t="s">
        <v>3665</v>
      </c>
      <c r="H90" s="8">
        <v>1874.1719999999998</v>
      </c>
      <c r="I90" s="9">
        <v>41968</v>
      </c>
      <c r="J90" s="8">
        <v>8</v>
      </c>
      <c r="K90">
        <f t="shared" si="5"/>
        <v>37</v>
      </c>
      <c r="L90">
        <f>(1-_xlfn.PERCENTRANK.INC(Table2[Days_since_last_order],K90, 1)) * 10</f>
        <v>8</v>
      </c>
      <c r="M90">
        <f>_xlfn.PERCENTRANK.INC(Table2[Count of Order ID],J90,1)*10</f>
        <v>2</v>
      </c>
      <c r="N90">
        <f>_xlfn.PERCENTRANK.INC(Table2[Sum of Sales],H90,1)*10</f>
        <v>4</v>
      </c>
      <c r="O90">
        <f t="shared" si="3"/>
        <v>14</v>
      </c>
      <c r="P90">
        <f>_xlfn.PERCENTRANK.INC(Table2[RFM],O90,1)*10</f>
        <v>4</v>
      </c>
      <c r="Q90" t="str">
        <f t="shared" si="4"/>
        <v>At Risk/Need Attention</v>
      </c>
    </row>
    <row r="91" spans="1:17" x14ac:dyDescent="0.25">
      <c r="A91" s="4" t="s">
        <v>3951</v>
      </c>
      <c r="B91">
        <v>1006.3560000000001</v>
      </c>
      <c r="C91" s="1">
        <v>41947</v>
      </c>
      <c r="D91">
        <v>7</v>
      </c>
      <c r="G91" s="7" t="s">
        <v>3951</v>
      </c>
      <c r="H91" s="8">
        <v>1006.3560000000001</v>
      </c>
      <c r="I91" s="9">
        <v>41947</v>
      </c>
      <c r="J91" s="8">
        <v>7</v>
      </c>
      <c r="K91">
        <f t="shared" si="5"/>
        <v>58</v>
      </c>
      <c r="L91">
        <f>(1-_xlfn.PERCENTRANK.INC(Table2[Days_since_last_order],K91, 1)) * 10</f>
        <v>6</v>
      </c>
      <c r="M91">
        <f>_xlfn.PERCENTRANK.INC(Table2[Count of Order ID],J91,1)*10</f>
        <v>1</v>
      </c>
      <c r="N91">
        <f>_xlfn.PERCENTRANK.INC(Table2[Sum of Sales],H91,1)*10</f>
        <v>2</v>
      </c>
      <c r="O91">
        <f t="shared" si="3"/>
        <v>9</v>
      </c>
      <c r="P91">
        <f>_xlfn.PERCENTRANK.INC(Table2[RFM],O91,1)*10</f>
        <v>2</v>
      </c>
      <c r="Q91" t="str">
        <f t="shared" si="4"/>
        <v>At Risk/Need Attention</v>
      </c>
    </row>
    <row r="92" spans="1:17" x14ac:dyDescent="0.25">
      <c r="A92" s="4" t="s">
        <v>3258</v>
      </c>
      <c r="B92">
        <v>6255.3510000000006</v>
      </c>
      <c r="C92" s="1">
        <v>41981</v>
      </c>
      <c r="D92">
        <v>24</v>
      </c>
      <c r="G92" s="7" t="s">
        <v>3258</v>
      </c>
      <c r="H92" s="8">
        <v>6255.3510000000006</v>
      </c>
      <c r="I92" s="9">
        <v>41981</v>
      </c>
      <c r="J92" s="8">
        <v>24</v>
      </c>
      <c r="K92">
        <f t="shared" si="5"/>
        <v>24</v>
      </c>
      <c r="L92">
        <f>(1-_xlfn.PERCENTRANK.INC(Table2[Days_since_last_order],K92, 1)) * 10</f>
        <v>9</v>
      </c>
      <c r="M92">
        <f>_xlfn.PERCENTRANK.INC(Table2[Count of Order ID],J92,1)*10</f>
        <v>9</v>
      </c>
      <c r="N92">
        <f>_xlfn.PERCENTRANK.INC(Table2[Sum of Sales],H92,1)*10</f>
        <v>9</v>
      </c>
      <c r="O92">
        <f t="shared" si="3"/>
        <v>27</v>
      </c>
      <c r="P92">
        <f>_xlfn.PERCENTRANK.INC(Table2[RFM],O92,1)*10</f>
        <v>9</v>
      </c>
      <c r="Q92" t="str">
        <f t="shared" si="4"/>
        <v>Top Customer</v>
      </c>
    </row>
    <row r="93" spans="1:17" x14ac:dyDescent="0.25">
      <c r="A93" s="4" t="s">
        <v>3573</v>
      </c>
      <c r="B93">
        <v>659.13800000000003</v>
      </c>
      <c r="C93" s="1">
        <v>41927</v>
      </c>
      <c r="D93">
        <v>16</v>
      </c>
      <c r="G93" s="7" t="s">
        <v>3573</v>
      </c>
      <c r="H93" s="8">
        <v>659.13800000000003</v>
      </c>
      <c r="I93" s="9">
        <v>41927</v>
      </c>
      <c r="J93" s="8">
        <v>16</v>
      </c>
      <c r="K93">
        <f t="shared" si="5"/>
        <v>78</v>
      </c>
      <c r="L93">
        <f>(1-_xlfn.PERCENTRANK.INC(Table2[Days_since_last_order],K93, 1)) * 10</f>
        <v>5</v>
      </c>
      <c r="M93">
        <f>_xlfn.PERCENTRANK.INC(Table2[Count of Order ID],J93,1)*10</f>
        <v>7</v>
      </c>
      <c r="N93">
        <f>_xlfn.PERCENTRANK.INC(Table2[Sum of Sales],H93,1)*10</f>
        <v>1</v>
      </c>
      <c r="O93">
        <f t="shared" si="3"/>
        <v>13</v>
      </c>
      <c r="P93">
        <f>_xlfn.PERCENTRANK.INC(Table2[RFM],O93,1)*10</f>
        <v>3</v>
      </c>
      <c r="Q93" t="str">
        <f t="shared" si="4"/>
        <v>At Risk/Need Attention</v>
      </c>
    </row>
    <row r="94" spans="1:17" x14ac:dyDescent="0.25">
      <c r="A94" s="4" t="s">
        <v>3333</v>
      </c>
      <c r="B94">
        <v>11789.630000000001</v>
      </c>
      <c r="C94" s="1">
        <v>41697</v>
      </c>
      <c r="D94">
        <v>16</v>
      </c>
      <c r="G94" s="7" t="s">
        <v>3333</v>
      </c>
      <c r="H94" s="8">
        <v>11789.630000000001</v>
      </c>
      <c r="I94" s="9">
        <v>41697</v>
      </c>
      <c r="J94" s="8">
        <v>16</v>
      </c>
      <c r="K94">
        <f t="shared" si="5"/>
        <v>308</v>
      </c>
      <c r="L94">
        <f>(1-_xlfn.PERCENTRANK.INC(Table2[Days_since_last_order],K94, 1)) * 10</f>
        <v>1.9999999999999996</v>
      </c>
      <c r="M94">
        <f>_xlfn.PERCENTRANK.INC(Table2[Count of Order ID],J94,1)*10</f>
        <v>7</v>
      </c>
      <c r="N94">
        <f>_xlfn.PERCENTRANK.INC(Table2[Sum of Sales],H94,1)*10</f>
        <v>9</v>
      </c>
      <c r="O94">
        <f t="shared" si="3"/>
        <v>18</v>
      </c>
      <c r="P94">
        <f>_xlfn.PERCENTRANK.INC(Table2[RFM],O94,1)*10</f>
        <v>6</v>
      </c>
      <c r="Q94" t="str">
        <f t="shared" si="4"/>
        <v>Loyal Customer</v>
      </c>
    </row>
    <row r="95" spans="1:17" x14ac:dyDescent="0.25">
      <c r="A95" s="4" t="s">
        <v>3861</v>
      </c>
      <c r="B95">
        <v>808.16199999999992</v>
      </c>
      <c r="C95" s="1">
        <v>41904</v>
      </c>
      <c r="D95">
        <v>10</v>
      </c>
      <c r="G95" s="7" t="s">
        <v>3861</v>
      </c>
      <c r="H95" s="8">
        <v>808.16199999999992</v>
      </c>
      <c r="I95" s="9">
        <v>41904</v>
      </c>
      <c r="J95" s="8">
        <v>10</v>
      </c>
      <c r="K95">
        <f t="shared" si="5"/>
        <v>101</v>
      </c>
      <c r="L95">
        <f>(1-_xlfn.PERCENTRANK.INC(Table2[Days_since_last_order],K95, 1)) * 10</f>
        <v>5</v>
      </c>
      <c r="M95">
        <f>_xlfn.PERCENTRANK.INC(Table2[Count of Order ID],J95,1)*10</f>
        <v>3</v>
      </c>
      <c r="N95">
        <f>_xlfn.PERCENTRANK.INC(Table2[Sum of Sales],H95,1)*10</f>
        <v>1</v>
      </c>
      <c r="O95">
        <f t="shared" si="3"/>
        <v>9</v>
      </c>
      <c r="P95">
        <f>_xlfn.PERCENTRANK.INC(Table2[RFM],O95,1)*10</f>
        <v>2</v>
      </c>
      <c r="Q95" t="str">
        <f t="shared" si="4"/>
        <v>At Risk/Need Attention</v>
      </c>
    </row>
    <row r="96" spans="1:17" x14ac:dyDescent="0.25">
      <c r="A96" s="4" t="s">
        <v>3567</v>
      </c>
      <c r="B96">
        <v>7294.1850000000004</v>
      </c>
      <c r="C96" s="1">
        <v>41971</v>
      </c>
      <c r="D96">
        <v>29</v>
      </c>
      <c r="G96" s="7" t="s">
        <v>3567</v>
      </c>
      <c r="H96" s="8">
        <v>7294.1850000000004</v>
      </c>
      <c r="I96" s="9">
        <v>41971</v>
      </c>
      <c r="J96" s="8">
        <v>29</v>
      </c>
      <c r="K96">
        <f t="shared" si="5"/>
        <v>34</v>
      </c>
      <c r="L96">
        <f>(1-_xlfn.PERCENTRANK.INC(Table2[Days_since_last_order],K96, 1)) * 10</f>
        <v>8</v>
      </c>
      <c r="M96">
        <f>_xlfn.PERCENTRANK.INC(Table2[Count of Order ID],J96,1)*10</f>
        <v>9</v>
      </c>
      <c r="N96">
        <f>_xlfn.PERCENTRANK.INC(Table2[Sum of Sales],H96,1)*10</f>
        <v>9</v>
      </c>
      <c r="O96">
        <f t="shared" si="3"/>
        <v>26</v>
      </c>
      <c r="P96">
        <f>_xlfn.PERCENTRANK.INC(Table2[RFM],O96,1)*10</f>
        <v>9</v>
      </c>
      <c r="Q96" t="str">
        <f t="shared" si="4"/>
        <v>Top Customer</v>
      </c>
    </row>
    <row r="97" spans="1:17" x14ac:dyDescent="0.25">
      <c r="A97" s="4" t="s">
        <v>3553</v>
      </c>
      <c r="B97">
        <v>1338.8419999999999</v>
      </c>
      <c r="C97" s="1">
        <v>41786</v>
      </c>
      <c r="D97">
        <v>14</v>
      </c>
      <c r="G97" s="7" t="s">
        <v>3553</v>
      </c>
      <c r="H97" s="8">
        <v>1338.8419999999999</v>
      </c>
      <c r="I97" s="9">
        <v>41786</v>
      </c>
      <c r="J97" s="8">
        <v>14</v>
      </c>
      <c r="K97">
        <f t="shared" si="5"/>
        <v>219</v>
      </c>
      <c r="L97">
        <f>(1-_xlfn.PERCENTRANK.INC(Table2[Days_since_last_order],K97, 1)) * 10</f>
        <v>3.0000000000000004</v>
      </c>
      <c r="M97">
        <f>_xlfn.PERCENTRANK.INC(Table2[Count of Order ID],J97,1)*10</f>
        <v>6</v>
      </c>
      <c r="N97">
        <f>_xlfn.PERCENTRANK.INC(Table2[Sum of Sales],H97,1)*10</f>
        <v>3</v>
      </c>
      <c r="O97">
        <f t="shared" si="3"/>
        <v>12</v>
      </c>
      <c r="P97">
        <f>_xlfn.PERCENTRANK.INC(Table2[RFM],O97,1)*10</f>
        <v>3</v>
      </c>
      <c r="Q97" t="str">
        <f t="shared" si="4"/>
        <v>At Risk/Need Attention</v>
      </c>
    </row>
    <row r="98" spans="1:17" x14ac:dyDescent="0.25">
      <c r="A98" s="4" t="s">
        <v>3527</v>
      </c>
      <c r="B98">
        <v>265.29599999999999</v>
      </c>
      <c r="C98" s="1">
        <v>41980</v>
      </c>
      <c r="D98">
        <v>6</v>
      </c>
      <c r="G98" s="7" t="s">
        <v>3527</v>
      </c>
      <c r="H98" s="8">
        <v>265.29599999999999</v>
      </c>
      <c r="I98" s="9">
        <v>41980</v>
      </c>
      <c r="J98" s="8">
        <v>6</v>
      </c>
      <c r="K98">
        <f t="shared" si="5"/>
        <v>25</v>
      </c>
      <c r="L98">
        <f>(1-_xlfn.PERCENTRANK.INC(Table2[Days_since_last_order],K98, 1)) * 10</f>
        <v>9</v>
      </c>
      <c r="M98">
        <f>_xlfn.PERCENTRANK.INC(Table2[Count of Order ID],J98,1)*10</f>
        <v>1</v>
      </c>
      <c r="N98">
        <f>_xlfn.PERCENTRANK.INC(Table2[Sum of Sales],H98,1)*10</f>
        <v>0</v>
      </c>
      <c r="O98">
        <f t="shared" si="3"/>
        <v>10</v>
      </c>
      <c r="P98">
        <f>_xlfn.PERCENTRANK.INC(Table2[RFM],O98,1)*10</f>
        <v>2</v>
      </c>
      <c r="Q98" t="str">
        <f t="shared" si="4"/>
        <v>At Risk/Need Attention</v>
      </c>
    </row>
    <row r="99" spans="1:17" x14ac:dyDescent="0.25">
      <c r="A99" s="4" t="s">
        <v>3457</v>
      </c>
      <c r="B99">
        <v>1459.3440000000001</v>
      </c>
      <c r="C99" s="1">
        <v>41995</v>
      </c>
      <c r="D99">
        <v>17</v>
      </c>
      <c r="G99" s="7" t="s">
        <v>3457</v>
      </c>
      <c r="H99" s="8">
        <v>1459.3440000000001</v>
      </c>
      <c r="I99" s="9">
        <v>41995</v>
      </c>
      <c r="J99" s="8">
        <v>17</v>
      </c>
      <c r="K99">
        <f t="shared" si="5"/>
        <v>10</v>
      </c>
      <c r="L99">
        <f>(1-_xlfn.PERCENTRANK.INC(Table2[Days_since_last_order],K99, 1)) * 10</f>
        <v>10</v>
      </c>
      <c r="M99">
        <f>_xlfn.PERCENTRANK.INC(Table2[Count of Order ID],J99,1)*10</f>
        <v>7</v>
      </c>
      <c r="N99">
        <f>_xlfn.PERCENTRANK.INC(Table2[Sum of Sales],H99,1)*10</f>
        <v>3</v>
      </c>
      <c r="O99">
        <f t="shared" si="3"/>
        <v>20</v>
      </c>
      <c r="P99">
        <f>_xlfn.PERCENTRANK.INC(Table2[RFM],O99,1)*10</f>
        <v>7</v>
      </c>
      <c r="Q99" t="str">
        <f t="shared" si="4"/>
        <v>Loyal Customer</v>
      </c>
    </row>
    <row r="100" spans="1:17" x14ac:dyDescent="0.25">
      <c r="A100" s="4" t="s">
        <v>3890</v>
      </c>
      <c r="B100">
        <v>2682.7280000000001</v>
      </c>
      <c r="C100" s="1">
        <v>41867</v>
      </c>
      <c r="D100">
        <v>12</v>
      </c>
      <c r="G100" s="7" t="s">
        <v>3890</v>
      </c>
      <c r="H100" s="8">
        <v>2682.7280000000001</v>
      </c>
      <c r="I100" s="9">
        <v>41867</v>
      </c>
      <c r="J100" s="8">
        <v>12</v>
      </c>
      <c r="K100">
        <f t="shared" si="5"/>
        <v>138</v>
      </c>
      <c r="L100">
        <f>(1-_xlfn.PERCENTRANK.INC(Table2[Days_since_last_order],K100, 1)) * 10</f>
        <v>4</v>
      </c>
      <c r="M100">
        <f>_xlfn.PERCENTRANK.INC(Table2[Count of Order ID],J100,1)*10</f>
        <v>4</v>
      </c>
      <c r="N100">
        <f>_xlfn.PERCENTRANK.INC(Table2[Sum of Sales],H100,1)*10</f>
        <v>5</v>
      </c>
      <c r="O100">
        <f t="shared" si="3"/>
        <v>13</v>
      </c>
      <c r="P100">
        <f>_xlfn.PERCENTRANK.INC(Table2[RFM],O100,1)*10</f>
        <v>3</v>
      </c>
      <c r="Q100" t="str">
        <f t="shared" si="4"/>
        <v>At Risk/Need Attention</v>
      </c>
    </row>
    <row r="101" spans="1:17" x14ac:dyDescent="0.25">
      <c r="A101" s="4" t="s">
        <v>3746</v>
      </c>
      <c r="B101">
        <v>130.83000000000001</v>
      </c>
      <c r="C101" s="1">
        <v>41929</v>
      </c>
      <c r="D101">
        <v>2</v>
      </c>
      <c r="G101" s="7" t="s">
        <v>3746</v>
      </c>
      <c r="H101" s="8">
        <v>130.83000000000001</v>
      </c>
      <c r="I101" s="9">
        <v>41929</v>
      </c>
      <c r="J101" s="8">
        <v>2</v>
      </c>
      <c r="K101">
        <f t="shared" si="5"/>
        <v>76</v>
      </c>
      <c r="L101">
        <f>(1-_xlfn.PERCENTRANK.INC(Table2[Days_since_last_order],K101, 1)) * 10</f>
        <v>6</v>
      </c>
      <c r="M101">
        <f>_xlfn.PERCENTRANK.INC(Table2[Count of Order ID],J101,1)*10</f>
        <v>0</v>
      </c>
      <c r="N101">
        <f>_xlfn.PERCENTRANK.INC(Table2[Sum of Sales],H101,1)*10</f>
        <v>0</v>
      </c>
      <c r="O101">
        <f t="shared" si="3"/>
        <v>6</v>
      </c>
      <c r="P101">
        <f>_xlfn.PERCENTRANK.INC(Table2[RFM],O101,1)*10</f>
        <v>1</v>
      </c>
      <c r="Q101" t="str">
        <f t="shared" si="4"/>
        <v>Immediate Attention</v>
      </c>
    </row>
    <row r="102" spans="1:17" x14ac:dyDescent="0.25">
      <c r="A102" s="4" t="s">
        <v>4027</v>
      </c>
      <c r="B102">
        <v>983.41999999999985</v>
      </c>
      <c r="C102" s="1">
        <v>41921</v>
      </c>
      <c r="D102">
        <v>7</v>
      </c>
      <c r="G102" s="7" t="s">
        <v>4027</v>
      </c>
      <c r="H102" s="8">
        <v>983.41999999999985</v>
      </c>
      <c r="I102" s="9">
        <v>41921</v>
      </c>
      <c r="J102" s="8">
        <v>7</v>
      </c>
      <c r="K102">
        <f t="shared" si="5"/>
        <v>84</v>
      </c>
      <c r="L102">
        <f>(1-_xlfn.PERCENTRANK.INC(Table2[Days_since_last_order],K102, 1)) * 10</f>
        <v>5</v>
      </c>
      <c r="M102">
        <f>_xlfn.PERCENTRANK.INC(Table2[Count of Order ID],J102,1)*10</f>
        <v>1</v>
      </c>
      <c r="N102">
        <f>_xlfn.PERCENTRANK.INC(Table2[Sum of Sales],H102,1)*10</f>
        <v>2</v>
      </c>
      <c r="O102">
        <f t="shared" si="3"/>
        <v>8</v>
      </c>
      <c r="P102">
        <f>_xlfn.PERCENTRANK.INC(Table2[RFM],O102,1)*10</f>
        <v>1</v>
      </c>
      <c r="Q102" t="str">
        <f t="shared" si="4"/>
        <v>Immediate Attention</v>
      </c>
    </row>
    <row r="103" spans="1:17" x14ac:dyDescent="0.25">
      <c r="A103" s="4" t="s">
        <v>3417</v>
      </c>
      <c r="B103">
        <v>2442.0439999999999</v>
      </c>
      <c r="C103" s="1">
        <v>41987</v>
      </c>
      <c r="D103">
        <v>20</v>
      </c>
      <c r="G103" s="7" t="s">
        <v>3417</v>
      </c>
      <c r="H103" s="8">
        <v>2442.0439999999999</v>
      </c>
      <c r="I103" s="9">
        <v>41987</v>
      </c>
      <c r="J103" s="8">
        <v>20</v>
      </c>
      <c r="K103">
        <f t="shared" si="5"/>
        <v>18</v>
      </c>
      <c r="L103">
        <f>(1-_xlfn.PERCENTRANK.INC(Table2[Days_since_last_order],K103, 1)) * 10</f>
        <v>9</v>
      </c>
      <c r="M103">
        <f>_xlfn.PERCENTRANK.INC(Table2[Count of Order ID],J103,1)*10</f>
        <v>8</v>
      </c>
      <c r="N103">
        <f>_xlfn.PERCENTRANK.INC(Table2[Sum of Sales],H103,1)*10</f>
        <v>5</v>
      </c>
      <c r="O103">
        <f t="shared" si="3"/>
        <v>22</v>
      </c>
      <c r="P103">
        <f>_xlfn.PERCENTRANK.INC(Table2[RFM],O103,1)*10</f>
        <v>8</v>
      </c>
      <c r="Q103" t="str">
        <f t="shared" si="4"/>
        <v>Top Customer</v>
      </c>
    </row>
    <row r="104" spans="1:17" x14ac:dyDescent="0.25">
      <c r="A104" s="4" t="s">
        <v>3924</v>
      </c>
      <c r="B104">
        <v>1697.8610000000001</v>
      </c>
      <c r="C104" s="1">
        <v>41915</v>
      </c>
      <c r="D104">
        <v>11</v>
      </c>
      <c r="G104" s="7" t="s">
        <v>3924</v>
      </c>
      <c r="H104" s="8">
        <v>1697.8610000000001</v>
      </c>
      <c r="I104" s="9">
        <v>41915</v>
      </c>
      <c r="J104" s="8">
        <v>11</v>
      </c>
      <c r="K104">
        <f t="shared" si="5"/>
        <v>90</v>
      </c>
      <c r="L104">
        <f>(1-_xlfn.PERCENTRANK.INC(Table2[Days_since_last_order],K104, 1)) * 10</f>
        <v>5</v>
      </c>
      <c r="M104">
        <f>_xlfn.PERCENTRANK.INC(Table2[Count of Order ID],J104,1)*10</f>
        <v>4</v>
      </c>
      <c r="N104">
        <f>_xlfn.PERCENTRANK.INC(Table2[Sum of Sales],H104,1)*10</f>
        <v>3</v>
      </c>
      <c r="O104">
        <f t="shared" si="3"/>
        <v>12</v>
      </c>
      <c r="P104">
        <f>_xlfn.PERCENTRANK.INC(Table2[RFM],O104,1)*10</f>
        <v>3</v>
      </c>
      <c r="Q104" t="str">
        <f t="shared" si="4"/>
        <v>At Risk/Need Attention</v>
      </c>
    </row>
    <row r="105" spans="1:17" x14ac:dyDescent="0.25">
      <c r="A105" s="4" t="s">
        <v>3385</v>
      </c>
      <c r="B105">
        <v>3675.8610000000003</v>
      </c>
      <c r="C105" s="1">
        <v>42003</v>
      </c>
      <c r="D105">
        <v>18</v>
      </c>
      <c r="G105" s="7" t="s">
        <v>3385</v>
      </c>
      <c r="H105" s="8">
        <v>3675.8610000000003</v>
      </c>
      <c r="I105" s="9">
        <v>42003</v>
      </c>
      <c r="J105" s="8">
        <v>18</v>
      </c>
      <c r="K105">
        <f t="shared" si="5"/>
        <v>2</v>
      </c>
      <c r="L105">
        <f>(1-_xlfn.PERCENTRANK.INC(Table2[Days_since_last_order],K105, 1)) * 10</f>
        <v>10</v>
      </c>
      <c r="M105">
        <f>_xlfn.PERCENTRANK.INC(Table2[Count of Order ID],J105,1)*10</f>
        <v>7</v>
      </c>
      <c r="N105">
        <f>_xlfn.PERCENTRANK.INC(Table2[Sum of Sales],H105,1)*10</f>
        <v>7</v>
      </c>
      <c r="O105">
        <f t="shared" si="3"/>
        <v>24</v>
      </c>
      <c r="P105">
        <f>_xlfn.PERCENTRANK.INC(Table2[RFM],O105,1)*10</f>
        <v>9</v>
      </c>
      <c r="Q105" t="str">
        <f t="shared" si="4"/>
        <v>Top Customer</v>
      </c>
    </row>
    <row r="106" spans="1:17" x14ac:dyDescent="0.25">
      <c r="A106" s="4" t="s">
        <v>3801</v>
      </c>
      <c r="B106">
        <v>1181.4900000000002</v>
      </c>
      <c r="C106" s="1">
        <v>41965</v>
      </c>
      <c r="D106">
        <v>6</v>
      </c>
      <c r="G106" s="7" t="s">
        <v>3801</v>
      </c>
      <c r="H106" s="8">
        <v>1181.4900000000002</v>
      </c>
      <c r="I106" s="9">
        <v>41965</v>
      </c>
      <c r="J106" s="8">
        <v>6</v>
      </c>
      <c r="K106">
        <f t="shared" si="5"/>
        <v>40</v>
      </c>
      <c r="L106">
        <f>(1-_xlfn.PERCENTRANK.INC(Table2[Days_since_last_order],K106, 1)) * 10</f>
        <v>7</v>
      </c>
      <c r="M106">
        <f>_xlfn.PERCENTRANK.INC(Table2[Count of Order ID],J106,1)*10</f>
        <v>1</v>
      </c>
      <c r="N106">
        <f>_xlfn.PERCENTRANK.INC(Table2[Sum of Sales],H106,1)*10</f>
        <v>2</v>
      </c>
      <c r="O106">
        <f t="shared" si="3"/>
        <v>10</v>
      </c>
      <c r="P106">
        <f>_xlfn.PERCENTRANK.INC(Table2[RFM],O106,1)*10</f>
        <v>2</v>
      </c>
      <c r="Q106" t="str">
        <f t="shared" si="4"/>
        <v>At Risk/Need Attention</v>
      </c>
    </row>
    <row r="107" spans="1:17" x14ac:dyDescent="0.25">
      <c r="A107" s="4" t="s">
        <v>3698</v>
      </c>
      <c r="B107">
        <v>2475.1570000000006</v>
      </c>
      <c r="C107" s="1">
        <v>41992</v>
      </c>
      <c r="D107">
        <v>16</v>
      </c>
      <c r="G107" s="7" t="s">
        <v>3698</v>
      </c>
      <c r="H107" s="8">
        <v>2475.1570000000006</v>
      </c>
      <c r="I107" s="9">
        <v>41992</v>
      </c>
      <c r="J107" s="8">
        <v>16</v>
      </c>
      <c r="K107">
        <f t="shared" si="5"/>
        <v>13</v>
      </c>
      <c r="L107">
        <f>(1-_xlfn.PERCENTRANK.INC(Table2[Days_since_last_order],K107, 1)) * 10</f>
        <v>10</v>
      </c>
      <c r="M107">
        <f>_xlfn.PERCENTRANK.INC(Table2[Count of Order ID],J107,1)*10</f>
        <v>7</v>
      </c>
      <c r="N107">
        <f>_xlfn.PERCENTRANK.INC(Table2[Sum of Sales],H107,1)*10</f>
        <v>5</v>
      </c>
      <c r="O107">
        <f t="shared" si="3"/>
        <v>22</v>
      </c>
      <c r="P107">
        <f>_xlfn.PERCENTRANK.INC(Table2[RFM],O107,1)*10</f>
        <v>8</v>
      </c>
      <c r="Q107" t="str">
        <f t="shared" si="4"/>
        <v>Top Customer</v>
      </c>
    </row>
    <row r="108" spans="1:17" x14ac:dyDescent="0.25">
      <c r="A108" s="4" t="s">
        <v>3995</v>
      </c>
      <c r="B108">
        <v>10501.652999999998</v>
      </c>
      <c r="C108" s="1">
        <v>41446</v>
      </c>
      <c r="D108">
        <v>9</v>
      </c>
      <c r="G108" s="7" t="s">
        <v>3995</v>
      </c>
      <c r="H108" s="8">
        <v>10501.652999999998</v>
      </c>
      <c r="I108" s="9">
        <v>41446</v>
      </c>
      <c r="J108" s="8">
        <v>9</v>
      </c>
      <c r="K108">
        <f t="shared" si="5"/>
        <v>559</v>
      </c>
      <c r="L108">
        <f>(1-_xlfn.PERCENTRANK.INC(Table2[Days_since_last_order],K108, 1)) * 10</f>
        <v>0.99999999999999978</v>
      </c>
      <c r="M108">
        <f>_xlfn.PERCENTRANK.INC(Table2[Count of Order ID],J108,1)*10</f>
        <v>2</v>
      </c>
      <c r="N108">
        <f>_xlfn.PERCENTRANK.INC(Table2[Sum of Sales],H108,1)*10</f>
        <v>9</v>
      </c>
      <c r="O108">
        <f t="shared" si="3"/>
        <v>12</v>
      </c>
      <c r="P108">
        <f>_xlfn.PERCENTRANK.INC(Table2[RFM],O108,1)*10</f>
        <v>3</v>
      </c>
      <c r="Q108" t="str">
        <f t="shared" si="4"/>
        <v>At Risk/Need Attention</v>
      </c>
    </row>
    <row r="109" spans="1:17" x14ac:dyDescent="0.25">
      <c r="A109" s="4" t="s">
        <v>3765</v>
      </c>
      <c r="B109">
        <v>3887.8339999999998</v>
      </c>
      <c r="C109" s="1">
        <v>41976</v>
      </c>
      <c r="D109">
        <v>13</v>
      </c>
      <c r="G109" s="7" t="s">
        <v>3765</v>
      </c>
      <c r="H109" s="8">
        <v>3887.8339999999998</v>
      </c>
      <c r="I109" s="9">
        <v>41976</v>
      </c>
      <c r="J109" s="8">
        <v>13</v>
      </c>
      <c r="K109">
        <f t="shared" si="5"/>
        <v>29</v>
      </c>
      <c r="L109">
        <f>(1-_xlfn.PERCENTRANK.INC(Table2[Days_since_last_order],K109, 1)) * 10</f>
        <v>8</v>
      </c>
      <c r="M109">
        <f>_xlfn.PERCENTRANK.INC(Table2[Count of Order ID],J109,1)*10</f>
        <v>5</v>
      </c>
      <c r="N109">
        <f>_xlfn.PERCENTRANK.INC(Table2[Sum of Sales],H109,1)*10</f>
        <v>7</v>
      </c>
      <c r="O109">
        <f t="shared" si="3"/>
        <v>20</v>
      </c>
      <c r="P109">
        <f>_xlfn.PERCENTRANK.INC(Table2[RFM],O109,1)*10</f>
        <v>7</v>
      </c>
      <c r="Q109" t="str">
        <f t="shared" si="4"/>
        <v>Loyal Customer</v>
      </c>
    </row>
    <row r="110" spans="1:17" x14ac:dyDescent="0.25">
      <c r="A110" s="4" t="s">
        <v>3284</v>
      </c>
      <c r="B110">
        <v>2454.9280000000008</v>
      </c>
      <c r="C110" s="1">
        <v>41969</v>
      </c>
      <c r="D110">
        <v>10</v>
      </c>
      <c r="G110" s="7" t="s">
        <v>3284</v>
      </c>
      <c r="H110" s="8">
        <v>2454.9280000000008</v>
      </c>
      <c r="I110" s="9">
        <v>41969</v>
      </c>
      <c r="J110" s="8">
        <v>10</v>
      </c>
      <c r="K110">
        <f t="shared" si="5"/>
        <v>36</v>
      </c>
      <c r="L110">
        <f>(1-_xlfn.PERCENTRANK.INC(Table2[Days_since_last_order],K110, 1)) * 10</f>
        <v>8</v>
      </c>
      <c r="M110">
        <f>_xlfn.PERCENTRANK.INC(Table2[Count of Order ID],J110,1)*10</f>
        <v>3</v>
      </c>
      <c r="N110">
        <f>_xlfn.PERCENTRANK.INC(Table2[Sum of Sales],H110,1)*10</f>
        <v>5</v>
      </c>
      <c r="O110">
        <f t="shared" si="3"/>
        <v>16</v>
      </c>
      <c r="P110">
        <f>_xlfn.PERCENTRANK.INC(Table2[RFM],O110,1)*10</f>
        <v>5</v>
      </c>
      <c r="Q110" t="str">
        <f t="shared" si="4"/>
        <v>Loyal Customer</v>
      </c>
    </row>
    <row r="111" spans="1:17" x14ac:dyDescent="0.25">
      <c r="A111" s="4" t="s">
        <v>3829</v>
      </c>
      <c r="B111">
        <v>3288.1100000000006</v>
      </c>
      <c r="C111" s="1">
        <v>41422</v>
      </c>
      <c r="D111">
        <v>11</v>
      </c>
      <c r="G111" s="7" t="s">
        <v>3829</v>
      </c>
      <c r="H111" s="8">
        <v>3288.1100000000006</v>
      </c>
      <c r="I111" s="9">
        <v>41422</v>
      </c>
      <c r="J111" s="8">
        <v>11</v>
      </c>
      <c r="K111">
        <f t="shared" si="5"/>
        <v>583</v>
      </c>
      <c r="L111">
        <f>(1-_xlfn.PERCENTRANK.INC(Table2[Days_since_last_order],K111, 1)) * 10</f>
        <v>0.99999999999999978</v>
      </c>
      <c r="M111">
        <f>_xlfn.PERCENTRANK.INC(Table2[Count of Order ID],J111,1)*10</f>
        <v>4</v>
      </c>
      <c r="N111">
        <f>_xlfn.PERCENTRANK.INC(Table2[Sum of Sales],H111,1)*10</f>
        <v>7</v>
      </c>
      <c r="O111">
        <f t="shared" si="3"/>
        <v>12</v>
      </c>
      <c r="P111">
        <f>_xlfn.PERCENTRANK.INC(Table2[RFM],O111,1)*10</f>
        <v>3</v>
      </c>
      <c r="Q111" t="str">
        <f t="shared" si="4"/>
        <v>At Risk/Need Attention</v>
      </c>
    </row>
    <row r="112" spans="1:17" x14ac:dyDescent="0.25">
      <c r="A112" s="4" t="s">
        <v>3349</v>
      </c>
      <c r="B112">
        <v>2562.3820000000005</v>
      </c>
      <c r="C112" s="1">
        <v>42003</v>
      </c>
      <c r="D112">
        <v>14</v>
      </c>
      <c r="G112" s="7" t="s">
        <v>3349</v>
      </c>
      <c r="H112" s="8">
        <v>2562.3820000000005</v>
      </c>
      <c r="I112" s="9">
        <v>42003</v>
      </c>
      <c r="J112" s="8">
        <v>14</v>
      </c>
      <c r="K112">
        <f t="shared" si="5"/>
        <v>2</v>
      </c>
      <c r="L112">
        <f>(1-_xlfn.PERCENTRANK.INC(Table2[Days_since_last_order],K112, 1)) * 10</f>
        <v>10</v>
      </c>
      <c r="M112">
        <f>_xlfn.PERCENTRANK.INC(Table2[Count of Order ID],J112,1)*10</f>
        <v>6</v>
      </c>
      <c r="N112">
        <f>_xlfn.PERCENTRANK.INC(Table2[Sum of Sales],H112,1)*10</f>
        <v>5</v>
      </c>
      <c r="O112">
        <f t="shared" si="3"/>
        <v>21</v>
      </c>
      <c r="P112">
        <f>_xlfn.PERCENTRANK.INC(Table2[RFM],O112,1)*10</f>
        <v>7</v>
      </c>
      <c r="Q112" t="str">
        <f t="shared" si="4"/>
        <v>Loyal Customer</v>
      </c>
    </row>
    <row r="113" spans="1:17" x14ac:dyDescent="0.25">
      <c r="A113" s="4" t="s">
        <v>3609</v>
      </c>
      <c r="B113">
        <v>949.43000000000006</v>
      </c>
      <c r="C113" s="1">
        <v>41739</v>
      </c>
      <c r="D113">
        <v>8</v>
      </c>
      <c r="G113" s="7" t="s">
        <v>3609</v>
      </c>
      <c r="H113" s="8">
        <v>949.43000000000006</v>
      </c>
      <c r="I113" s="9">
        <v>41739</v>
      </c>
      <c r="J113" s="8">
        <v>8</v>
      </c>
      <c r="K113">
        <f t="shared" si="5"/>
        <v>266</v>
      </c>
      <c r="L113">
        <f>(1-_xlfn.PERCENTRANK.INC(Table2[Days_since_last_order],K113, 1)) * 10</f>
        <v>1.9999999999999996</v>
      </c>
      <c r="M113">
        <f>_xlfn.PERCENTRANK.INC(Table2[Count of Order ID],J113,1)*10</f>
        <v>2</v>
      </c>
      <c r="N113">
        <f>_xlfn.PERCENTRANK.INC(Table2[Sum of Sales],H113,1)*10</f>
        <v>1</v>
      </c>
      <c r="O113">
        <f t="shared" si="3"/>
        <v>5</v>
      </c>
      <c r="P113">
        <f>_xlfn.PERCENTRANK.INC(Table2[RFM],O113,1)*10</f>
        <v>0</v>
      </c>
      <c r="Q113" t="str">
        <f t="shared" si="4"/>
        <v>Immediate Attention</v>
      </c>
    </row>
    <row r="114" spans="1:17" x14ac:dyDescent="0.25">
      <c r="A114" s="4" t="s">
        <v>3712</v>
      </c>
      <c r="B114">
        <v>2567.6559999999999</v>
      </c>
      <c r="C114" s="1">
        <v>41668</v>
      </c>
      <c r="D114">
        <v>9</v>
      </c>
      <c r="G114" s="7" t="s">
        <v>3712</v>
      </c>
      <c r="H114" s="8">
        <v>2567.6559999999999</v>
      </c>
      <c r="I114" s="9">
        <v>41668</v>
      </c>
      <c r="J114" s="8">
        <v>9</v>
      </c>
      <c r="K114">
        <f t="shared" si="5"/>
        <v>337</v>
      </c>
      <c r="L114">
        <f>(1-_xlfn.PERCENTRANK.INC(Table2[Days_since_last_order],K114, 1)) * 10</f>
        <v>1.9999999999999996</v>
      </c>
      <c r="M114">
        <f>_xlfn.PERCENTRANK.INC(Table2[Count of Order ID],J114,1)*10</f>
        <v>2</v>
      </c>
      <c r="N114">
        <f>_xlfn.PERCENTRANK.INC(Table2[Sum of Sales],H114,1)*10</f>
        <v>5</v>
      </c>
      <c r="O114">
        <f t="shared" si="3"/>
        <v>9</v>
      </c>
      <c r="P114">
        <f>_xlfn.PERCENTRANK.INC(Table2[RFM],O114,1)*10</f>
        <v>2</v>
      </c>
      <c r="Q114" t="str">
        <f t="shared" si="4"/>
        <v>At Risk/Need Attention</v>
      </c>
    </row>
    <row r="115" spans="1:17" x14ac:dyDescent="0.25">
      <c r="A115" s="4" t="s">
        <v>3642</v>
      </c>
      <c r="B115">
        <v>2186.6130000000003</v>
      </c>
      <c r="C115" s="1">
        <v>41702</v>
      </c>
      <c r="D115">
        <v>10</v>
      </c>
      <c r="G115" s="7" t="s">
        <v>3642</v>
      </c>
      <c r="H115" s="8">
        <v>2186.6130000000003</v>
      </c>
      <c r="I115" s="9">
        <v>41702</v>
      </c>
      <c r="J115" s="8">
        <v>10</v>
      </c>
      <c r="K115">
        <f t="shared" si="5"/>
        <v>303</v>
      </c>
      <c r="L115">
        <f>(1-_xlfn.PERCENTRANK.INC(Table2[Days_since_last_order],K115, 1)) * 10</f>
        <v>1.9999999999999996</v>
      </c>
      <c r="M115">
        <f>_xlfn.PERCENTRANK.INC(Table2[Count of Order ID],J115,1)*10</f>
        <v>3</v>
      </c>
      <c r="N115">
        <f>_xlfn.PERCENTRANK.INC(Table2[Sum of Sales],H115,1)*10</f>
        <v>4</v>
      </c>
      <c r="O115">
        <f t="shared" si="3"/>
        <v>9</v>
      </c>
      <c r="P115">
        <f>_xlfn.PERCENTRANK.INC(Table2[RFM],O115,1)*10</f>
        <v>2</v>
      </c>
      <c r="Q115" t="str">
        <f t="shared" si="4"/>
        <v>At Risk/Need Attention</v>
      </c>
    </row>
    <row r="116" spans="1:17" x14ac:dyDescent="0.25">
      <c r="A116" s="4" t="s">
        <v>3845</v>
      </c>
      <c r="B116">
        <v>603.87599999999998</v>
      </c>
      <c r="C116" s="1">
        <v>41444</v>
      </c>
      <c r="D116">
        <v>7</v>
      </c>
      <c r="G116" s="7" t="s">
        <v>3845</v>
      </c>
      <c r="H116" s="8">
        <v>603.87599999999998</v>
      </c>
      <c r="I116" s="9">
        <v>41444</v>
      </c>
      <c r="J116" s="8">
        <v>7</v>
      </c>
      <c r="K116">
        <f t="shared" si="5"/>
        <v>561</v>
      </c>
      <c r="L116">
        <f>(1-_xlfn.PERCENTRANK.INC(Table2[Days_since_last_order],K116, 1)) * 10</f>
        <v>0.99999999999999978</v>
      </c>
      <c r="M116">
        <f>_xlfn.PERCENTRANK.INC(Table2[Count of Order ID],J116,1)*10</f>
        <v>1</v>
      </c>
      <c r="N116">
        <f>_xlfn.PERCENTRANK.INC(Table2[Sum of Sales],H116,1)*10</f>
        <v>1</v>
      </c>
      <c r="O116">
        <f t="shared" si="3"/>
        <v>3</v>
      </c>
      <c r="P116">
        <f>_xlfn.PERCENTRANK.INC(Table2[RFM],O116,1)*10</f>
        <v>0</v>
      </c>
      <c r="Q116" t="str">
        <f t="shared" si="4"/>
        <v>Immediate Attention</v>
      </c>
    </row>
    <row r="117" spans="1:17" x14ac:dyDescent="0.25">
      <c r="A117" s="4" t="s">
        <v>3644</v>
      </c>
      <c r="B117">
        <v>415.19599999999997</v>
      </c>
      <c r="C117" s="1">
        <v>41345</v>
      </c>
      <c r="D117">
        <v>3</v>
      </c>
      <c r="G117" s="7" t="s">
        <v>3644</v>
      </c>
      <c r="H117" s="8">
        <v>415.19599999999997</v>
      </c>
      <c r="I117" s="9">
        <v>41345</v>
      </c>
      <c r="J117" s="8">
        <v>3</v>
      </c>
      <c r="K117">
        <f t="shared" si="5"/>
        <v>660</v>
      </c>
      <c r="L117">
        <f>(1-_xlfn.PERCENTRANK.INC(Table2[Days_since_last_order],K117, 1)) * 10</f>
        <v>0.99999999999999978</v>
      </c>
      <c r="M117">
        <f>_xlfn.PERCENTRANK.INC(Table2[Count of Order ID],J117,1)*10</f>
        <v>0</v>
      </c>
      <c r="N117">
        <f>_xlfn.PERCENTRANK.INC(Table2[Sum of Sales],H117,1)*10</f>
        <v>0</v>
      </c>
      <c r="O117">
        <f t="shared" si="3"/>
        <v>0.99999999999999978</v>
      </c>
      <c r="P117">
        <f>_xlfn.PERCENTRANK.INC(Table2[RFM],O117,1)*10</f>
        <v>0</v>
      </c>
      <c r="Q117" t="str">
        <f t="shared" si="4"/>
        <v>Immediate Attention</v>
      </c>
    </row>
    <row r="118" spans="1:17" x14ac:dyDescent="0.25">
      <c r="A118" s="4" t="s">
        <v>3659</v>
      </c>
      <c r="B118">
        <v>2684.4920000000002</v>
      </c>
      <c r="C118" s="1">
        <v>41913</v>
      </c>
      <c r="D118">
        <v>10</v>
      </c>
      <c r="G118" s="7" t="s">
        <v>3659</v>
      </c>
      <c r="H118" s="8">
        <v>2684.4920000000002</v>
      </c>
      <c r="I118" s="9">
        <v>41913</v>
      </c>
      <c r="J118" s="8">
        <v>10</v>
      </c>
      <c r="K118">
        <f t="shared" si="5"/>
        <v>92</v>
      </c>
      <c r="L118">
        <f>(1-_xlfn.PERCENTRANK.INC(Table2[Days_since_last_order],K118, 1)) * 10</f>
        <v>5</v>
      </c>
      <c r="M118">
        <f>_xlfn.PERCENTRANK.INC(Table2[Count of Order ID],J118,1)*10</f>
        <v>3</v>
      </c>
      <c r="N118">
        <f>_xlfn.PERCENTRANK.INC(Table2[Sum of Sales],H118,1)*10</f>
        <v>5</v>
      </c>
      <c r="O118">
        <f t="shared" si="3"/>
        <v>13</v>
      </c>
      <c r="P118">
        <f>_xlfn.PERCENTRANK.INC(Table2[RFM],O118,1)*10</f>
        <v>3</v>
      </c>
      <c r="Q118" t="str">
        <f t="shared" si="4"/>
        <v>At Risk/Need Attention</v>
      </c>
    </row>
    <row r="119" spans="1:17" x14ac:dyDescent="0.25">
      <c r="A119" s="4" t="s">
        <v>3792</v>
      </c>
      <c r="B119">
        <v>3196.7520000000004</v>
      </c>
      <c r="C119" s="1">
        <v>41984</v>
      </c>
      <c r="D119">
        <v>20</v>
      </c>
      <c r="G119" s="7" t="s">
        <v>3792</v>
      </c>
      <c r="H119" s="8">
        <v>3196.7520000000004</v>
      </c>
      <c r="I119" s="9">
        <v>41984</v>
      </c>
      <c r="J119" s="8">
        <v>20</v>
      </c>
      <c r="K119">
        <f t="shared" si="5"/>
        <v>21</v>
      </c>
      <c r="L119">
        <f>(1-_xlfn.PERCENTRANK.INC(Table2[Days_since_last_order],K119, 1)) * 10</f>
        <v>9</v>
      </c>
      <c r="M119">
        <f>_xlfn.PERCENTRANK.INC(Table2[Count of Order ID],J119,1)*10</f>
        <v>8</v>
      </c>
      <c r="N119">
        <f>_xlfn.PERCENTRANK.INC(Table2[Sum of Sales],H119,1)*10</f>
        <v>6</v>
      </c>
      <c r="O119">
        <f t="shared" si="3"/>
        <v>23</v>
      </c>
      <c r="P119">
        <f>_xlfn.PERCENTRANK.INC(Table2[RFM],O119,1)*10</f>
        <v>8</v>
      </c>
      <c r="Q119" t="str">
        <f t="shared" si="4"/>
        <v>Top Customer</v>
      </c>
    </row>
    <row r="120" spans="1:17" x14ac:dyDescent="0.25">
      <c r="A120" s="4" t="s">
        <v>3551</v>
      </c>
      <c r="B120">
        <v>1523.2730000000001</v>
      </c>
      <c r="C120" s="1">
        <v>41670</v>
      </c>
      <c r="D120">
        <v>14</v>
      </c>
      <c r="G120" s="7" t="s">
        <v>3551</v>
      </c>
      <c r="H120" s="8">
        <v>1523.2730000000001</v>
      </c>
      <c r="I120" s="9">
        <v>41670</v>
      </c>
      <c r="J120" s="8">
        <v>14</v>
      </c>
      <c r="K120">
        <f t="shared" si="5"/>
        <v>335</v>
      </c>
      <c r="L120">
        <f>(1-_xlfn.PERCENTRANK.INC(Table2[Days_since_last_order],K120, 1)) * 10</f>
        <v>1.9999999999999996</v>
      </c>
      <c r="M120">
        <f>_xlfn.PERCENTRANK.INC(Table2[Count of Order ID],J120,1)*10</f>
        <v>6</v>
      </c>
      <c r="N120">
        <f>_xlfn.PERCENTRANK.INC(Table2[Sum of Sales],H120,1)*10</f>
        <v>3</v>
      </c>
      <c r="O120">
        <f t="shared" si="3"/>
        <v>11</v>
      </c>
      <c r="P120">
        <f>_xlfn.PERCENTRANK.INC(Table2[RFM],O120,1)*10</f>
        <v>3</v>
      </c>
      <c r="Q120" t="str">
        <f t="shared" si="4"/>
        <v>At Risk/Need Attention</v>
      </c>
    </row>
    <row r="121" spans="1:17" x14ac:dyDescent="0.25">
      <c r="A121" s="4" t="s">
        <v>4024</v>
      </c>
      <c r="B121">
        <v>385.51600000000002</v>
      </c>
      <c r="C121" s="1">
        <v>41792</v>
      </c>
      <c r="D121">
        <v>3</v>
      </c>
      <c r="G121" s="7" t="s">
        <v>4024</v>
      </c>
      <c r="H121" s="8">
        <v>385.51600000000002</v>
      </c>
      <c r="I121" s="9">
        <v>41792</v>
      </c>
      <c r="J121" s="8">
        <v>3</v>
      </c>
      <c r="K121">
        <f t="shared" si="5"/>
        <v>213</v>
      </c>
      <c r="L121">
        <f>(1-_xlfn.PERCENTRANK.INC(Table2[Days_since_last_order],K121, 1)) * 10</f>
        <v>3.0000000000000004</v>
      </c>
      <c r="M121">
        <f>_xlfn.PERCENTRANK.INC(Table2[Count of Order ID],J121,1)*10</f>
        <v>0</v>
      </c>
      <c r="N121">
        <f>_xlfn.PERCENTRANK.INC(Table2[Sum of Sales],H121,1)*10</f>
        <v>0</v>
      </c>
      <c r="O121">
        <f t="shared" si="3"/>
        <v>3.0000000000000004</v>
      </c>
      <c r="P121">
        <f>_xlfn.PERCENTRANK.INC(Table2[RFM],O121,1)*10</f>
        <v>0</v>
      </c>
      <c r="Q121" t="str">
        <f t="shared" si="4"/>
        <v>Immediate Attention</v>
      </c>
    </row>
    <row r="122" spans="1:17" x14ac:dyDescent="0.25">
      <c r="A122" s="4" t="s">
        <v>3563</v>
      </c>
      <c r="B122">
        <v>4750.3580000000002</v>
      </c>
      <c r="C122" s="1">
        <v>41883</v>
      </c>
      <c r="D122">
        <v>17</v>
      </c>
      <c r="G122" s="7" t="s">
        <v>3563</v>
      </c>
      <c r="H122" s="8">
        <v>4750.3580000000002</v>
      </c>
      <c r="I122" s="9">
        <v>41883</v>
      </c>
      <c r="J122" s="8">
        <v>17</v>
      </c>
      <c r="K122">
        <f t="shared" si="5"/>
        <v>122</v>
      </c>
      <c r="L122">
        <f>(1-_xlfn.PERCENTRANK.INC(Table2[Days_since_last_order],K122, 1)) * 10</f>
        <v>4</v>
      </c>
      <c r="M122">
        <f>_xlfn.PERCENTRANK.INC(Table2[Count of Order ID],J122,1)*10</f>
        <v>7</v>
      </c>
      <c r="N122">
        <f>_xlfn.PERCENTRANK.INC(Table2[Sum of Sales],H122,1)*10</f>
        <v>8</v>
      </c>
      <c r="O122">
        <f t="shared" si="3"/>
        <v>19</v>
      </c>
      <c r="P122">
        <f>_xlfn.PERCENTRANK.INC(Table2[RFM],O122,1)*10</f>
        <v>6</v>
      </c>
      <c r="Q122" t="str">
        <f t="shared" si="4"/>
        <v>Loyal Customer</v>
      </c>
    </row>
    <row r="123" spans="1:17" x14ac:dyDescent="0.25">
      <c r="A123" s="4" t="s">
        <v>3827</v>
      </c>
      <c r="B123">
        <v>1738.4060000000002</v>
      </c>
      <c r="C123" s="1">
        <v>41801</v>
      </c>
      <c r="D123">
        <v>10</v>
      </c>
      <c r="G123" s="7" t="s">
        <v>3827</v>
      </c>
      <c r="H123" s="8">
        <v>1738.4060000000002</v>
      </c>
      <c r="I123" s="9">
        <v>41801</v>
      </c>
      <c r="J123" s="8">
        <v>10</v>
      </c>
      <c r="K123">
        <f t="shared" si="5"/>
        <v>204</v>
      </c>
      <c r="L123">
        <f>(1-_xlfn.PERCENTRANK.INC(Table2[Days_since_last_order],K123, 1)) * 10</f>
        <v>3.0000000000000004</v>
      </c>
      <c r="M123">
        <f>_xlfn.PERCENTRANK.INC(Table2[Count of Order ID],J123,1)*10</f>
        <v>3</v>
      </c>
      <c r="N123">
        <f>_xlfn.PERCENTRANK.INC(Table2[Sum of Sales],H123,1)*10</f>
        <v>3</v>
      </c>
      <c r="O123">
        <f t="shared" si="3"/>
        <v>9</v>
      </c>
      <c r="P123">
        <f>_xlfn.PERCENTRANK.INC(Table2[RFM],O123,1)*10</f>
        <v>2</v>
      </c>
      <c r="Q123" t="str">
        <f t="shared" si="4"/>
        <v>At Risk/Need Attention</v>
      </c>
    </row>
    <row r="124" spans="1:17" x14ac:dyDescent="0.25">
      <c r="A124" s="4" t="s">
        <v>3917</v>
      </c>
      <c r="B124">
        <v>3789.7228</v>
      </c>
      <c r="C124" s="1">
        <v>41908</v>
      </c>
      <c r="D124">
        <v>10</v>
      </c>
      <c r="G124" s="7" t="s">
        <v>3917</v>
      </c>
      <c r="H124" s="8">
        <v>3789.7228</v>
      </c>
      <c r="I124" s="9">
        <v>41908</v>
      </c>
      <c r="J124" s="8">
        <v>10</v>
      </c>
      <c r="K124">
        <f t="shared" si="5"/>
        <v>97</v>
      </c>
      <c r="L124">
        <f>(1-_xlfn.PERCENTRANK.INC(Table2[Days_since_last_order],K124, 1)) * 10</f>
        <v>5</v>
      </c>
      <c r="M124">
        <f>_xlfn.PERCENTRANK.INC(Table2[Count of Order ID],J124,1)*10</f>
        <v>3</v>
      </c>
      <c r="N124">
        <f>_xlfn.PERCENTRANK.INC(Table2[Sum of Sales],H124,1)*10</f>
        <v>7</v>
      </c>
      <c r="O124">
        <f t="shared" si="3"/>
        <v>15</v>
      </c>
      <c r="P124">
        <f>_xlfn.PERCENTRANK.INC(Table2[RFM],O124,1)*10</f>
        <v>4</v>
      </c>
      <c r="Q124" t="str">
        <f t="shared" si="4"/>
        <v>At Risk/Need Attention</v>
      </c>
    </row>
    <row r="125" spans="1:17" x14ac:dyDescent="0.25">
      <c r="A125" s="4" t="s">
        <v>3657</v>
      </c>
      <c r="B125">
        <v>1679.7239999999999</v>
      </c>
      <c r="C125" s="1">
        <v>41603</v>
      </c>
      <c r="D125">
        <v>10</v>
      </c>
      <c r="G125" s="7" t="s">
        <v>3657</v>
      </c>
      <c r="H125" s="8">
        <v>1679.7239999999999</v>
      </c>
      <c r="I125" s="9">
        <v>41603</v>
      </c>
      <c r="J125" s="8">
        <v>10</v>
      </c>
      <c r="K125">
        <f t="shared" si="5"/>
        <v>402</v>
      </c>
      <c r="L125">
        <f>(1-_xlfn.PERCENTRANK.INC(Table2[Days_since_last_order],K125, 1)) * 10</f>
        <v>1.9999999999999996</v>
      </c>
      <c r="M125">
        <f>_xlfn.PERCENTRANK.INC(Table2[Count of Order ID],J125,1)*10</f>
        <v>3</v>
      </c>
      <c r="N125">
        <f>_xlfn.PERCENTRANK.INC(Table2[Sum of Sales],H125,1)*10</f>
        <v>3</v>
      </c>
      <c r="O125">
        <f t="shared" si="3"/>
        <v>8</v>
      </c>
      <c r="P125">
        <f>_xlfn.PERCENTRANK.INC(Table2[RFM],O125,1)*10</f>
        <v>1</v>
      </c>
      <c r="Q125" t="str">
        <f t="shared" si="4"/>
        <v>Immediate Attention</v>
      </c>
    </row>
    <row r="126" spans="1:17" x14ac:dyDescent="0.25">
      <c r="A126" s="4" t="s">
        <v>3499</v>
      </c>
      <c r="B126">
        <v>2648.2871999999998</v>
      </c>
      <c r="C126" s="1">
        <v>41948</v>
      </c>
      <c r="D126">
        <v>17</v>
      </c>
      <c r="G126" s="7" t="s">
        <v>3499</v>
      </c>
      <c r="H126" s="8">
        <v>2648.2871999999998</v>
      </c>
      <c r="I126" s="9">
        <v>41948</v>
      </c>
      <c r="J126" s="8">
        <v>17</v>
      </c>
      <c r="K126">
        <f t="shared" si="5"/>
        <v>57</v>
      </c>
      <c r="L126">
        <f>(1-_xlfn.PERCENTRANK.INC(Table2[Days_since_last_order],K126, 1)) * 10</f>
        <v>6</v>
      </c>
      <c r="M126">
        <f>_xlfn.PERCENTRANK.INC(Table2[Count of Order ID],J126,1)*10</f>
        <v>7</v>
      </c>
      <c r="N126">
        <f>_xlfn.PERCENTRANK.INC(Table2[Sum of Sales],H126,1)*10</f>
        <v>5</v>
      </c>
      <c r="O126">
        <f t="shared" si="3"/>
        <v>18</v>
      </c>
      <c r="P126">
        <f>_xlfn.PERCENTRANK.INC(Table2[RFM],O126,1)*10</f>
        <v>6</v>
      </c>
      <c r="Q126" t="str">
        <f t="shared" si="4"/>
        <v>Loyal Customer</v>
      </c>
    </row>
    <row r="127" spans="1:17" x14ac:dyDescent="0.25">
      <c r="A127" s="4" t="s">
        <v>3374</v>
      </c>
      <c r="B127">
        <v>1421.9539999999997</v>
      </c>
      <c r="C127" s="1">
        <v>41991</v>
      </c>
      <c r="D127">
        <v>11</v>
      </c>
      <c r="G127" s="7" t="s">
        <v>3374</v>
      </c>
      <c r="H127" s="8">
        <v>1421.9539999999997</v>
      </c>
      <c r="I127" s="9">
        <v>41991</v>
      </c>
      <c r="J127" s="8">
        <v>11</v>
      </c>
      <c r="K127">
        <f t="shared" si="5"/>
        <v>14</v>
      </c>
      <c r="L127">
        <f>(1-_xlfn.PERCENTRANK.INC(Table2[Days_since_last_order],K127, 1)) * 10</f>
        <v>9</v>
      </c>
      <c r="M127">
        <f>_xlfn.PERCENTRANK.INC(Table2[Count of Order ID],J127,1)*10</f>
        <v>4</v>
      </c>
      <c r="N127">
        <f>_xlfn.PERCENTRANK.INC(Table2[Sum of Sales],H127,1)*10</f>
        <v>3</v>
      </c>
      <c r="O127">
        <f t="shared" si="3"/>
        <v>16</v>
      </c>
      <c r="P127">
        <f>_xlfn.PERCENTRANK.INC(Table2[RFM],O127,1)*10</f>
        <v>5</v>
      </c>
      <c r="Q127" t="str">
        <f t="shared" si="4"/>
        <v>Loyal Customer</v>
      </c>
    </row>
    <row r="128" spans="1:17" x14ac:dyDescent="0.25">
      <c r="A128" s="4" t="s">
        <v>3477</v>
      </c>
      <c r="B128">
        <v>3041.5659999999998</v>
      </c>
      <c r="C128" s="1">
        <v>41884</v>
      </c>
      <c r="D128">
        <v>17</v>
      </c>
      <c r="G128" s="7" t="s">
        <v>3477</v>
      </c>
      <c r="H128" s="8">
        <v>3041.5659999999998</v>
      </c>
      <c r="I128" s="9">
        <v>41884</v>
      </c>
      <c r="J128" s="8">
        <v>17</v>
      </c>
      <c r="K128">
        <f t="shared" si="5"/>
        <v>121</v>
      </c>
      <c r="L128">
        <f>(1-_xlfn.PERCENTRANK.INC(Table2[Days_since_last_order],K128, 1)) * 10</f>
        <v>4</v>
      </c>
      <c r="M128">
        <f>_xlfn.PERCENTRANK.INC(Table2[Count of Order ID],J128,1)*10</f>
        <v>7</v>
      </c>
      <c r="N128">
        <f>_xlfn.PERCENTRANK.INC(Table2[Sum of Sales],H128,1)*10</f>
        <v>6</v>
      </c>
      <c r="O128">
        <f t="shared" si="3"/>
        <v>17</v>
      </c>
      <c r="P128">
        <f>_xlfn.PERCENTRANK.INC(Table2[RFM],O128,1)*10</f>
        <v>5</v>
      </c>
      <c r="Q128" t="str">
        <f t="shared" si="4"/>
        <v>Loyal Customer</v>
      </c>
    </row>
    <row r="129" spans="1:17" x14ac:dyDescent="0.25">
      <c r="A129" s="4" t="s">
        <v>3345</v>
      </c>
      <c r="B129">
        <v>6076.1389999999992</v>
      </c>
      <c r="C129" s="1">
        <v>41957</v>
      </c>
      <c r="D129">
        <v>26</v>
      </c>
      <c r="G129" s="7" t="s">
        <v>3345</v>
      </c>
      <c r="H129" s="8">
        <v>6076.1389999999992</v>
      </c>
      <c r="I129" s="9">
        <v>41957</v>
      </c>
      <c r="J129" s="8">
        <v>26</v>
      </c>
      <c r="K129">
        <f t="shared" si="5"/>
        <v>48</v>
      </c>
      <c r="L129">
        <f>(1-_xlfn.PERCENTRANK.INC(Table2[Days_since_last_order],K129, 1)) * 10</f>
        <v>7</v>
      </c>
      <c r="M129">
        <f>_xlfn.PERCENTRANK.INC(Table2[Count of Order ID],J129,1)*10</f>
        <v>9</v>
      </c>
      <c r="N129">
        <f>_xlfn.PERCENTRANK.INC(Table2[Sum of Sales],H129,1)*10</f>
        <v>9</v>
      </c>
      <c r="O129">
        <f t="shared" si="3"/>
        <v>25</v>
      </c>
      <c r="P129">
        <f>_xlfn.PERCENTRANK.INC(Table2[RFM],O129,1)*10</f>
        <v>9</v>
      </c>
      <c r="Q129" t="str">
        <f t="shared" si="4"/>
        <v>Top Customer</v>
      </c>
    </row>
    <row r="130" spans="1:17" x14ac:dyDescent="0.25">
      <c r="A130" s="4" t="s">
        <v>3813</v>
      </c>
      <c r="B130">
        <v>1949.1999999999998</v>
      </c>
      <c r="C130" s="1">
        <v>41978</v>
      </c>
      <c r="D130">
        <v>12</v>
      </c>
      <c r="G130" s="7" t="s">
        <v>3813</v>
      </c>
      <c r="H130" s="8">
        <v>1949.1999999999998</v>
      </c>
      <c r="I130" s="9">
        <v>41978</v>
      </c>
      <c r="J130" s="8">
        <v>12</v>
      </c>
      <c r="K130">
        <f t="shared" si="5"/>
        <v>27</v>
      </c>
      <c r="L130">
        <f>(1-_xlfn.PERCENTRANK.INC(Table2[Days_since_last_order],K130, 1)) * 10</f>
        <v>9</v>
      </c>
      <c r="M130">
        <f>_xlfn.PERCENTRANK.INC(Table2[Count of Order ID],J130,1)*10</f>
        <v>4</v>
      </c>
      <c r="N130">
        <f>_xlfn.PERCENTRANK.INC(Table2[Sum of Sales],H130,1)*10</f>
        <v>4</v>
      </c>
      <c r="O130">
        <f t="shared" si="3"/>
        <v>17</v>
      </c>
      <c r="P130">
        <f>_xlfn.PERCENTRANK.INC(Table2[RFM],O130,1)*10</f>
        <v>5</v>
      </c>
      <c r="Q130" t="str">
        <f t="shared" si="4"/>
        <v>Loyal Customer</v>
      </c>
    </row>
    <row r="131" spans="1:17" x14ac:dyDescent="0.25">
      <c r="A131" s="4" t="s">
        <v>3373</v>
      </c>
      <c r="B131">
        <v>4246.4555</v>
      </c>
      <c r="C131" s="1">
        <v>41807</v>
      </c>
      <c r="D131">
        <v>19</v>
      </c>
      <c r="G131" s="7" t="s">
        <v>3373</v>
      </c>
      <c r="H131" s="8">
        <v>4246.4555</v>
      </c>
      <c r="I131" s="9">
        <v>41807</v>
      </c>
      <c r="J131" s="8">
        <v>19</v>
      </c>
      <c r="K131">
        <f t="shared" si="5"/>
        <v>198</v>
      </c>
      <c r="L131">
        <f>(1-_xlfn.PERCENTRANK.INC(Table2[Days_since_last_order],K131, 1)) * 10</f>
        <v>3.0000000000000004</v>
      </c>
      <c r="M131">
        <f>_xlfn.PERCENTRANK.INC(Table2[Count of Order ID],J131,1)*10</f>
        <v>8</v>
      </c>
      <c r="N131">
        <f>_xlfn.PERCENTRANK.INC(Table2[Sum of Sales],H131,1)*10</f>
        <v>7</v>
      </c>
      <c r="O131">
        <f t="shared" si="3"/>
        <v>18</v>
      </c>
      <c r="P131">
        <f>_xlfn.PERCENTRANK.INC(Table2[RFM],O131,1)*10</f>
        <v>6</v>
      </c>
      <c r="Q131" t="str">
        <f t="shared" si="4"/>
        <v>Loyal Customer</v>
      </c>
    </row>
    <row r="132" spans="1:17" x14ac:dyDescent="0.25">
      <c r="A132" s="4" t="s">
        <v>3640</v>
      </c>
      <c r="B132">
        <v>1770.9449999999999</v>
      </c>
      <c r="C132" s="1">
        <v>41547</v>
      </c>
      <c r="D132">
        <v>13</v>
      </c>
      <c r="G132" s="7" t="s">
        <v>3640</v>
      </c>
      <c r="H132" s="8">
        <v>1770.9449999999999</v>
      </c>
      <c r="I132" s="9">
        <v>41547</v>
      </c>
      <c r="J132" s="8">
        <v>13</v>
      </c>
      <c r="K132">
        <f t="shared" si="5"/>
        <v>458</v>
      </c>
      <c r="L132">
        <f>(1-_xlfn.PERCENTRANK.INC(Table2[Days_since_last_order],K132, 1)) * 10</f>
        <v>0.99999999999999978</v>
      </c>
      <c r="M132">
        <f>_xlfn.PERCENTRANK.INC(Table2[Count of Order ID],J132,1)*10</f>
        <v>5</v>
      </c>
      <c r="N132">
        <f>_xlfn.PERCENTRANK.INC(Table2[Sum of Sales],H132,1)*10</f>
        <v>4</v>
      </c>
      <c r="O132">
        <f t="shared" ref="O132:O195" si="6">L132+M132+N132</f>
        <v>10</v>
      </c>
      <c r="P132">
        <f>_xlfn.PERCENTRANK.INC(Table2[RFM],O132,1)*10</f>
        <v>2</v>
      </c>
      <c r="Q132" t="str">
        <f t="shared" ref="Q132:Q195" si="7">VLOOKUP(P132,$T$4:$U$14,2,FALSE)</f>
        <v>At Risk/Need Attention</v>
      </c>
    </row>
    <row r="133" spans="1:17" x14ac:dyDescent="0.25">
      <c r="A133" s="4" t="s">
        <v>3485</v>
      </c>
      <c r="B133">
        <v>2471.6500000000005</v>
      </c>
      <c r="C133" s="1">
        <v>41898</v>
      </c>
      <c r="D133">
        <v>11</v>
      </c>
      <c r="G133" s="7" t="s">
        <v>3485</v>
      </c>
      <c r="H133" s="8">
        <v>2471.6500000000005</v>
      </c>
      <c r="I133" s="9">
        <v>41898</v>
      </c>
      <c r="J133" s="8">
        <v>11</v>
      </c>
      <c r="K133">
        <f t="shared" ref="K133:K196" si="8">DATEDIF(I133,"1/1/2015","D")</f>
        <v>107</v>
      </c>
      <c r="L133">
        <f>(1-_xlfn.PERCENTRANK.INC(Table2[Days_since_last_order],K133, 1)) * 10</f>
        <v>4</v>
      </c>
      <c r="M133">
        <f>_xlfn.PERCENTRANK.INC(Table2[Count of Order ID],J133,1)*10</f>
        <v>4</v>
      </c>
      <c r="N133">
        <f>_xlfn.PERCENTRANK.INC(Table2[Sum of Sales],H133,1)*10</f>
        <v>5</v>
      </c>
      <c r="O133">
        <f t="shared" si="6"/>
        <v>13</v>
      </c>
      <c r="P133">
        <f>_xlfn.PERCENTRANK.INC(Table2[RFM],O133,1)*10</f>
        <v>3</v>
      </c>
      <c r="Q133" t="str">
        <f t="shared" si="7"/>
        <v>At Risk/Need Attention</v>
      </c>
    </row>
    <row r="134" spans="1:17" x14ac:dyDescent="0.25">
      <c r="A134" s="4" t="s">
        <v>3672</v>
      </c>
      <c r="B134">
        <v>3913.4179999999997</v>
      </c>
      <c r="C134" s="1">
        <v>41984</v>
      </c>
      <c r="D134">
        <v>22</v>
      </c>
      <c r="G134" s="7" t="s">
        <v>3672</v>
      </c>
      <c r="H134" s="8">
        <v>3913.4179999999997</v>
      </c>
      <c r="I134" s="9">
        <v>41984</v>
      </c>
      <c r="J134" s="8">
        <v>22</v>
      </c>
      <c r="K134">
        <f t="shared" si="8"/>
        <v>21</v>
      </c>
      <c r="L134">
        <f>(1-_xlfn.PERCENTRANK.INC(Table2[Days_since_last_order],K134, 1)) * 10</f>
        <v>9</v>
      </c>
      <c r="M134">
        <f>_xlfn.PERCENTRANK.INC(Table2[Count of Order ID],J134,1)*10</f>
        <v>9</v>
      </c>
      <c r="N134">
        <f>_xlfn.PERCENTRANK.INC(Table2[Sum of Sales],H134,1)*10</f>
        <v>7</v>
      </c>
      <c r="O134">
        <f t="shared" si="6"/>
        <v>25</v>
      </c>
      <c r="P134">
        <f>_xlfn.PERCENTRANK.INC(Table2[RFM],O134,1)*10</f>
        <v>9</v>
      </c>
      <c r="Q134" t="str">
        <f t="shared" si="7"/>
        <v>Top Customer</v>
      </c>
    </row>
    <row r="135" spans="1:17" x14ac:dyDescent="0.25">
      <c r="A135" s="4" t="s">
        <v>3921</v>
      </c>
      <c r="B135">
        <v>12129.071999999998</v>
      </c>
      <c r="C135" s="1">
        <v>41961</v>
      </c>
      <c r="D135">
        <v>11</v>
      </c>
      <c r="G135" s="7" t="s">
        <v>3921</v>
      </c>
      <c r="H135" s="8">
        <v>12129.071999999998</v>
      </c>
      <c r="I135" s="9">
        <v>41961</v>
      </c>
      <c r="J135" s="8">
        <v>11</v>
      </c>
      <c r="K135">
        <f t="shared" si="8"/>
        <v>44</v>
      </c>
      <c r="L135">
        <f>(1-_xlfn.PERCENTRANK.INC(Table2[Days_since_last_order],K135, 1)) * 10</f>
        <v>7</v>
      </c>
      <c r="M135">
        <f>_xlfn.PERCENTRANK.INC(Table2[Count of Order ID],J135,1)*10</f>
        <v>4</v>
      </c>
      <c r="N135">
        <f>_xlfn.PERCENTRANK.INC(Table2[Sum of Sales],H135,1)*10</f>
        <v>9</v>
      </c>
      <c r="O135">
        <f t="shared" si="6"/>
        <v>20</v>
      </c>
      <c r="P135">
        <f>_xlfn.PERCENTRANK.INC(Table2[RFM],O135,1)*10</f>
        <v>7</v>
      </c>
      <c r="Q135" t="str">
        <f t="shared" si="7"/>
        <v>Loyal Customer</v>
      </c>
    </row>
    <row r="136" spans="1:17" x14ac:dyDescent="0.25">
      <c r="A136" s="4" t="s">
        <v>3509</v>
      </c>
      <c r="B136">
        <v>2870.05</v>
      </c>
      <c r="C136" s="1">
        <v>42004</v>
      </c>
      <c r="D136">
        <v>19</v>
      </c>
      <c r="G136" s="7" t="s">
        <v>3509</v>
      </c>
      <c r="H136" s="8">
        <v>2870.05</v>
      </c>
      <c r="I136" s="9">
        <v>42004</v>
      </c>
      <c r="J136" s="8">
        <v>19</v>
      </c>
      <c r="K136">
        <f t="shared" si="8"/>
        <v>1</v>
      </c>
      <c r="L136">
        <f>(1-_xlfn.PERCENTRANK.INC(Table2[Days_since_last_order],K136, 1)) * 10</f>
        <v>10</v>
      </c>
      <c r="M136">
        <f>_xlfn.PERCENTRANK.INC(Table2[Count of Order ID],J136,1)*10</f>
        <v>8</v>
      </c>
      <c r="N136">
        <f>_xlfn.PERCENTRANK.INC(Table2[Sum of Sales],H136,1)*10</f>
        <v>6</v>
      </c>
      <c r="O136">
        <f t="shared" si="6"/>
        <v>24</v>
      </c>
      <c r="P136">
        <f>_xlfn.PERCENTRANK.INC(Table2[RFM],O136,1)*10</f>
        <v>9</v>
      </c>
      <c r="Q136" t="str">
        <f t="shared" si="7"/>
        <v>Top Customer</v>
      </c>
    </row>
    <row r="137" spans="1:17" x14ac:dyDescent="0.25">
      <c r="A137" s="4" t="s">
        <v>3948</v>
      </c>
      <c r="B137">
        <v>1659.4380000000001</v>
      </c>
      <c r="C137" s="1">
        <v>41965</v>
      </c>
      <c r="D137">
        <v>13</v>
      </c>
      <c r="G137" s="7" t="s">
        <v>3948</v>
      </c>
      <c r="H137" s="8">
        <v>1659.4380000000001</v>
      </c>
      <c r="I137" s="9">
        <v>41965</v>
      </c>
      <c r="J137" s="8">
        <v>13</v>
      </c>
      <c r="K137">
        <f t="shared" si="8"/>
        <v>40</v>
      </c>
      <c r="L137">
        <f>(1-_xlfn.PERCENTRANK.INC(Table2[Days_since_last_order],K137, 1)) * 10</f>
        <v>7</v>
      </c>
      <c r="M137">
        <f>_xlfn.PERCENTRANK.INC(Table2[Count of Order ID],J137,1)*10</f>
        <v>5</v>
      </c>
      <c r="N137">
        <f>_xlfn.PERCENTRANK.INC(Table2[Sum of Sales],H137,1)*10</f>
        <v>3</v>
      </c>
      <c r="O137">
        <f t="shared" si="6"/>
        <v>15</v>
      </c>
      <c r="P137">
        <f>_xlfn.PERCENTRANK.INC(Table2[RFM],O137,1)*10</f>
        <v>4</v>
      </c>
      <c r="Q137" t="str">
        <f t="shared" si="7"/>
        <v>At Risk/Need Attention</v>
      </c>
    </row>
    <row r="138" spans="1:17" x14ac:dyDescent="0.25">
      <c r="A138" s="4" t="s">
        <v>3397</v>
      </c>
      <c r="B138">
        <v>113.83199999999999</v>
      </c>
      <c r="C138" s="1">
        <v>41977</v>
      </c>
      <c r="D138">
        <v>4</v>
      </c>
      <c r="G138" s="7" t="s">
        <v>3397</v>
      </c>
      <c r="H138" s="8">
        <v>113.83199999999999</v>
      </c>
      <c r="I138" s="9">
        <v>41977</v>
      </c>
      <c r="J138" s="8">
        <v>4</v>
      </c>
      <c r="K138">
        <f t="shared" si="8"/>
        <v>28</v>
      </c>
      <c r="L138">
        <f>(1-_xlfn.PERCENTRANK.INC(Table2[Days_since_last_order],K138, 1)) * 10</f>
        <v>8</v>
      </c>
      <c r="M138">
        <f>_xlfn.PERCENTRANK.INC(Table2[Count of Order ID],J138,1)*10</f>
        <v>0</v>
      </c>
      <c r="N138">
        <f>_xlfn.PERCENTRANK.INC(Table2[Sum of Sales],H138,1)*10</f>
        <v>0</v>
      </c>
      <c r="O138">
        <f t="shared" si="6"/>
        <v>8</v>
      </c>
      <c r="P138">
        <f>_xlfn.PERCENTRANK.INC(Table2[RFM],O138,1)*10</f>
        <v>1</v>
      </c>
      <c r="Q138" t="str">
        <f t="shared" si="7"/>
        <v>Immediate Attention</v>
      </c>
    </row>
    <row r="139" spans="1:17" x14ac:dyDescent="0.25">
      <c r="A139" s="4" t="s">
        <v>3821</v>
      </c>
      <c r="B139">
        <v>2540.6309999999999</v>
      </c>
      <c r="C139" s="1">
        <v>41970</v>
      </c>
      <c r="D139">
        <v>12</v>
      </c>
      <c r="G139" s="7" t="s">
        <v>3821</v>
      </c>
      <c r="H139" s="8">
        <v>2540.6309999999999</v>
      </c>
      <c r="I139" s="9">
        <v>41970</v>
      </c>
      <c r="J139" s="8">
        <v>12</v>
      </c>
      <c r="K139">
        <f t="shared" si="8"/>
        <v>35</v>
      </c>
      <c r="L139">
        <f>(1-_xlfn.PERCENTRANK.INC(Table2[Days_since_last_order],K139, 1)) * 10</f>
        <v>8</v>
      </c>
      <c r="M139">
        <f>_xlfn.PERCENTRANK.INC(Table2[Count of Order ID],J139,1)*10</f>
        <v>4</v>
      </c>
      <c r="N139">
        <f>_xlfn.PERCENTRANK.INC(Table2[Sum of Sales],H139,1)*10</f>
        <v>5</v>
      </c>
      <c r="O139">
        <f t="shared" si="6"/>
        <v>17</v>
      </c>
      <c r="P139">
        <f>_xlfn.PERCENTRANK.INC(Table2[RFM],O139,1)*10</f>
        <v>5</v>
      </c>
      <c r="Q139" t="str">
        <f t="shared" si="7"/>
        <v>Loyal Customer</v>
      </c>
    </row>
    <row r="140" spans="1:17" x14ac:dyDescent="0.25">
      <c r="A140" s="4" t="s">
        <v>3368</v>
      </c>
      <c r="B140">
        <v>2269.7015000000006</v>
      </c>
      <c r="C140" s="1">
        <v>41975</v>
      </c>
      <c r="D140">
        <v>14</v>
      </c>
      <c r="G140" s="7" t="s">
        <v>3368</v>
      </c>
      <c r="H140" s="8">
        <v>2269.7015000000006</v>
      </c>
      <c r="I140" s="9">
        <v>41975</v>
      </c>
      <c r="J140" s="8">
        <v>14</v>
      </c>
      <c r="K140">
        <f t="shared" si="8"/>
        <v>30</v>
      </c>
      <c r="L140">
        <f>(1-_xlfn.PERCENTRANK.INC(Table2[Days_since_last_order],K140, 1)) * 10</f>
        <v>8</v>
      </c>
      <c r="M140">
        <f>_xlfn.PERCENTRANK.INC(Table2[Count of Order ID],J140,1)*10</f>
        <v>6</v>
      </c>
      <c r="N140">
        <f>_xlfn.PERCENTRANK.INC(Table2[Sum of Sales],H140,1)*10</f>
        <v>5</v>
      </c>
      <c r="O140">
        <f t="shared" si="6"/>
        <v>19</v>
      </c>
      <c r="P140">
        <f>_xlfn.PERCENTRANK.INC(Table2[RFM],O140,1)*10</f>
        <v>6</v>
      </c>
      <c r="Q140" t="str">
        <f t="shared" si="7"/>
        <v>Loyal Customer</v>
      </c>
    </row>
    <row r="141" spans="1:17" x14ac:dyDescent="0.25">
      <c r="A141" s="4" t="s">
        <v>3785</v>
      </c>
      <c r="B141">
        <v>2854.1150000000007</v>
      </c>
      <c r="C141" s="1">
        <v>41205</v>
      </c>
      <c r="D141">
        <v>12</v>
      </c>
      <c r="G141" s="7" t="s">
        <v>3785</v>
      </c>
      <c r="H141" s="8">
        <v>2854.1150000000007</v>
      </c>
      <c r="I141" s="9">
        <v>41205</v>
      </c>
      <c r="J141" s="8">
        <v>12</v>
      </c>
      <c r="K141">
        <f t="shared" si="8"/>
        <v>800</v>
      </c>
      <c r="L141">
        <f>(1-_xlfn.PERCENTRANK.INC(Table2[Days_since_last_order],K141, 1)) * 10</f>
        <v>0.99999999999999978</v>
      </c>
      <c r="M141">
        <f>_xlfn.PERCENTRANK.INC(Table2[Count of Order ID],J141,1)*10</f>
        <v>4</v>
      </c>
      <c r="N141">
        <f>_xlfn.PERCENTRANK.INC(Table2[Sum of Sales],H141,1)*10</f>
        <v>6</v>
      </c>
      <c r="O141">
        <f t="shared" si="6"/>
        <v>11</v>
      </c>
      <c r="P141">
        <f>_xlfn.PERCENTRANK.INC(Table2[RFM],O141,1)*10</f>
        <v>3</v>
      </c>
      <c r="Q141" t="str">
        <f t="shared" si="7"/>
        <v>At Risk/Need Attention</v>
      </c>
    </row>
    <row r="142" spans="1:17" x14ac:dyDescent="0.25">
      <c r="A142" s="4" t="s">
        <v>3558</v>
      </c>
      <c r="B142">
        <v>2033.9680000000001</v>
      </c>
      <c r="C142" s="1">
        <v>41964</v>
      </c>
      <c r="D142">
        <v>9</v>
      </c>
      <c r="G142" s="7" t="s">
        <v>3558</v>
      </c>
      <c r="H142" s="8">
        <v>2033.9680000000001</v>
      </c>
      <c r="I142" s="9">
        <v>41964</v>
      </c>
      <c r="J142" s="8">
        <v>9</v>
      </c>
      <c r="K142">
        <f t="shared" si="8"/>
        <v>41</v>
      </c>
      <c r="L142">
        <f>(1-_xlfn.PERCENTRANK.INC(Table2[Days_since_last_order],K142, 1)) * 10</f>
        <v>7</v>
      </c>
      <c r="M142">
        <f>_xlfn.PERCENTRANK.INC(Table2[Count of Order ID],J142,1)*10</f>
        <v>2</v>
      </c>
      <c r="N142">
        <f>_xlfn.PERCENTRANK.INC(Table2[Sum of Sales],H142,1)*10</f>
        <v>4</v>
      </c>
      <c r="O142">
        <f t="shared" si="6"/>
        <v>13</v>
      </c>
      <c r="P142">
        <f>_xlfn.PERCENTRANK.INC(Table2[RFM],O142,1)*10</f>
        <v>3</v>
      </c>
      <c r="Q142" t="str">
        <f t="shared" si="7"/>
        <v>At Risk/Need Attention</v>
      </c>
    </row>
    <row r="143" spans="1:17" x14ac:dyDescent="0.25">
      <c r="A143" s="4" t="s">
        <v>3518</v>
      </c>
      <c r="B143">
        <v>639.76599999999996</v>
      </c>
      <c r="C143" s="1">
        <v>41950</v>
      </c>
      <c r="D143">
        <v>6</v>
      </c>
      <c r="G143" s="7" t="s">
        <v>3518</v>
      </c>
      <c r="H143" s="8">
        <v>639.76599999999996</v>
      </c>
      <c r="I143" s="9">
        <v>41950</v>
      </c>
      <c r="J143" s="8">
        <v>6</v>
      </c>
      <c r="K143">
        <f t="shared" si="8"/>
        <v>55</v>
      </c>
      <c r="L143">
        <f>(1-_xlfn.PERCENTRANK.INC(Table2[Days_since_last_order],K143, 1)) * 10</f>
        <v>6</v>
      </c>
      <c r="M143">
        <f>_xlfn.PERCENTRANK.INC(Table2[Count of Order ID],J143,1)*10</f>
        <v>1</v>
      </c>
      <c r="N143">
        <f>_xlfn.PERCENTRANK.INC(Table2[Sum of Sales],H143,1)*10</f>
        <v>1</v>
      </c>
      <c r="O143">
        <f t="shared" si="6"/>
        <v>8</v>
      </c>
      <c r="P143">
        <f>_xlfn.PERCENTRANK.INC(Table2[RFM],O143,1)*10</f>
        <v>1</v>
      </c>
      <c r="Q143" t="str">
        <f t="shared" si="7"/>
        <v>Immediate Attention</v>
      </c>
    </row>
    <row r="144" spans="1:17" x14ac:dyDescent="0.25">
      <c r="A144" s="4" t="s">
        <v>3767</v>
      </c>
      <c r="B144">
        <v>1205.5840000000003</v>
      </c>
      <c r="C144" s="1">
        <v>41962</v>
      </c>
      <c r="D144">
        <v>13</v>
      </c>
      <c r="G144" s="7" t="s">
        <v>3767</v>
      </c>
      <c r="H144" s="8">
        <v>1205.5840000000003</v>
      </c>
      <c r="I144" s="9">
        <v>41962</v>
      </c>
      <c r="J144" s="8">
        <v>13</v>
      </c>
      <c r="K144">
        <f t="shared" si="8"/>
        <v>43</v>
      </c>
      <c r="L144">
        <f>(1-_xlfn.PERCENTRANK.INC(Table2[Days_since_last_order],K144, 1)) * 10</f>
        <v>7</v>
      </c>
      <c r="M144">
        <f>_xlfn.PERCENTRANK.INC(Table2[Count of Order ID],J144,1)*10</f>
        <v>5</v>
      </c>
      <c r="N144">
        <f>_xlfn.PERCENTRANK.INC(Table2[Sum of Sales],H144,1)*10</f>
        <v>2</v>
      </c>
      <c r="O144">
        <f t="shared" si="6"/>
        <v>14</v>
      </c>
      <c r="P144">
        <f>_xlfn.PERCENTRANK.INC(Table2[RFM],O144,1)*10</f>
        <v>4</v>
      </c>
      <c r="Q144" t="str">
        <f t="shared" si="7"/>
        <v>At Risk/Need Attention</v>
      </c>
    </row>
    <row r="145" spans="1:17" x14ac:dyDescent="0.25">
      <c r="A145" s="4" t="s">
        <v>3777</v>
      </c>
      <c r="B145">
        <v>1860.732</v>
      </c>
      <c r="C145" s="1">
        <v>41605</v>
      </c>
      <c r="D145">
        <v>15</v>
      </c>
      <c r="G145" s="7" t="s">
        <v>3777</v>
      </c>
      <c r="H145" s="8">
        <v>1860.732</v>
      </c>
      <c r="I145" s="9">
        <v>41605</v>
      </c>
      <c r="J145" s="8">
        <v>15</v>
      </c>
      <c r="K145">
        <f t="shared" si="8"/>
        <v>400</v>
      </c>
      <c r="L145">
        <f>(1-_xlfn.PERCENTRANK.INC(Table2[Days_since_last_order],K145, 1)) * 10</f>
        <v>1.9999999999999996</v>
      </c>
      <c r="M145">
        <f>_xlfn.PERCENTRANK.INC(Table2[Count of Order ID],J145,1)*10</f>
        <v>6</v>
      </c>
      <c r="N145">
        <f>_xlfn.PERCENTRANK.INC(Table2[Sum of Sales],H145,1)*10</f>
        <v>4</v>
      </c>
      <c r="O145">
        <f t="shared" si="6"/>
        <v>12</v>
      </c>
      <c r="P145">
        <f>_xlfn.PERCENTRANK.INC(Table2[RFM],O145,1)*10</f>
        <v>3</v>
      </c>
      <c r="Q145" t="str">
        <f t="shared" si="7"/>
        <v>At Risk/Need Attention</v>
      </c>
    </row>
    <row r="146" spans="1:17" x14ac:dyDescent="0.25">
      <c r="A146" s="4" t="s">
        <v>3599</v>
      </c>
      <c r="B146">
        <v>904.46799999999996</v>
      </c>
      <c r="C146" s="1">
        <v>41955</v>
      </c>
      <c r="D146">
        <v>9</v>
      </c>
      <c r="G146" s="7" t="s">
        <v>3599</v>
      </c>
      <c r="H146" s="8">
        <v>904.46799999999996</v>
      </c>
      <c r="I146" s="9">
        <v>41955</v>
      </c>
      <c r="J146" s="8">
        <v>9</v>
      </c>
      <c r="K146">
        <f t="shared" si="8"/>
        <v>50</v>
      </c>
      <c r="L146">
        <f>(1-_xlfn.PERCENTRANK.INC(Table2[Days_since_last_order],K146, 1)) * 10</f>
        <v>7</v>
      </c>
      <c r="M146">
        <f>_xlfn.PERCENTRANK.INC(Table2[Count of Order ID],J146,1)*10</f>
        <v>2</v>
      </c>
      <c r="N146">
        <f>_xlfn.PERCENTRANK.INC(Table2[Sum of Sales],H146,1)*10</f>
        <v>1</v>
      </c>
      <c r="O146">
        <f t="shared" si="6"/>
        <v>10</v>
      </c>
      <c r="P146">
        <f>_xlfn.PERCENTRANK.INC(Table2[RFM],O146,1)*10</f>
        <v>2</v>
      </c>
      <c r="Q146" t="str">
        <f t="shared" si="7"/>
        <v>At Risk/Need Attention</v>
      </c>
    </row>
    <row r="147" spans="1:17" x14ac:dyDescent="0.25">
      <c r="A147" s="4" t="s">
        <v>3254</v>
      </c>
      <c r="B147">
        <v>1148.78</v>
      </c>
      <c r="C147" s="1">
        <v>41666</v>
      </c>
      <c r="D147">
        <v>5</v>
      </c>
      <c r="G147" s="7" t="s">
        <v>3254</v>
      </c>
      <c r="H147" s="8">
        <v>1148.78</v>
      </c>
      <c r="I147" s="9">
        <v>41666</v>
      </c>
      <c r="J147" s="8">
        <v>5</v>
      </c>
      <c r="K147">
        <f t="shared" si="8"/>
        <v>339</v>
      </c>
      <c r="L147">
        <f>(1-_xlfn.PERCENTRANK.INC(Table2[Days_since_last_order],K147, 1)) * 10</f>
        <v>1.9999999999999996</v>
      </c>
      <c r="M147">
        <f>_xlfn.PERCENTRANK.INC(Table2[Count of Order ID],J147,1)*10</f>
        <v>0</v>
      </c>
      <c r="N147">
        <f>_xlfn.PERCENTRANK.INC(Table2[Sum of Sales],H147,1)*10</f>
        <v>2</v>
      </c>
      <c r="O147">
        <f t="shared" si="6"/>
        <v>3.9999999999999996</v>
      </c>
      <c r="P147">
        <f>_xlfn.PERCENTRANK.INC(Table2[RFM],O147,1)*10</f>
        <v>0</v>
      </c>
      <c r="Q147" t="str">
        <f t="shared" si="7"/>
        <v>Immediate Attention</v>
      </c>
    </row>
    <row r="148" spans="1:17" x14ac:dyDescent="0.25">
      <c r="A148" s="4" t="s">
        <v>3794</v>
      </c>
      <c r="B148">
        <v>1537.2360000000003</v>
      </c>
      <c r="C148" s="1">
        <v>41313</v>
      </c>
      <c r="D148">
        <v>4</v>
      </c>
      <c r="G148" s="7" t="s">
        <v>3794</v>
      </c>
      <c r="H148" s="8">
        <v>1537.2360000000003</v>
      </c>
      <c r="I148" s="9">
        <v>41313</v>
      </c>
      <c r="J148" s="8">
        <v>4</v>
      </c>
      <c r="K148">
        <f t="shared" si="8"/>
        <v>692</v>
      </c>
      <c r="L148">
        <f>(1-_xlfn.PERCENTRANK.INC(Table2[Days_since_last_order],K148, 1)) * 10</f>
        <v>0.99999999999999978</v>
      </c>
      <c r="M148">
        <f>_xlfn.PERCENTRANK.INC(Table2[Count of Order ID],J148,1)*10</f>
        <v>0</v>
      </c>
      <c r="N148">
        <f>_xlfn.PERCENTRANK.INC(Table2[Sum of Sales],H148,1)*10</f>
        <v>3</v>
      </c>
      <c r="O148">
        <f t="shared" si="6"/>
        <v>4</v>
      </c>
      <c r="P148">
        <f>_xlfn.PERCENTRANK.INC(Table2[RFM],O148,1)*10</f>
        <v>0</v>
      </c>
      <c r="Q148" t="str">
        <f t="shared" si="7"/>
        <v>Immediate Attention</v>
      </c>
    </row>
    <row r="149" spans="1:17" x14ac:dyDescent="0.25">
      <c r="A149" s="4" t="s">
        <v>4043</v>
      </c>
      <c r="B149">
        <v>16.520000000000003</v>
      </c>
      <c r="C149" s="1">
        <v>41639</v>
      </c>
      <c r="D149">
        <v>1</v>
      </c>
      <c r="G149" s="7" t="s">
        <v>4043</v>
      </c>
      <c r="H149" s="8">
        <v>16.520000000000003</v>
      </c>
      <c r="I149" s="9">
        <v>41639</v>
      </c>
      <c r="J149" s="8">
        <v>1</v>
      </c>
      <c r="K149">
        <f t="shared" si="8"/>
        <v>366</v>
      </c>
      <c r="L149">
        <f>(1-_xlfn.PERCENTRANK.INC(Table2[Days_since_last_order],K149, 1)) * 10</f>
        <v>1.9999999999999996</v>
      </c>
      <c r="M149">
        <f>_xlfn.PERCENTRANK.INC(Table2[Count of Order ID],J149,1)*10</f>
        <v>0</v>
      </c>
      <c r="N149">
        <f>_xlfn.PERCENTRANK.INC(Table2[Sum of Sales],H149,1)*10</f>
        <v>0</v>
      </c>
      <c r="O149">
        <f t="shared" si="6"/>
        <v>1.9999999999999996</v>
      </c>
      <c r="P149">
        <f>_xlfn.PERCENTRANK.INC(Table2[RFM],O149,1)*10</f>
        <v>0</v>
      </c>
      <c r="Q149" t="str">
        <f t="shared" si="7"/>
        <v>Immediate Attention</v>
      </c>
    </row>
    <row r="150" spans="1:17" x14ac:dyDescent="0.25">
      <c r="A150" s="4" t="s">
        <v>3425</v>
      </c>
      <c r="B150">
        <v>11164.974</v>
      </c>
      <c r="C150" s="1">
        <v>41815</v>
      </c>
      <c r="D150">
        <v>20</v>
      </c>
      <c r="G150" s="7" t="s">
        <v>3425</v>
      </c>
      <c r="H150" s="8">
        <v>11164.974</v>
      </c>
      <c r="I150" s="9">
        <v>41815</v>
      </c>
      <c r="J150" s="8">
        <v>20</v>
      </c>
      <c r="K150">
        <f t="shared" si="8"/>
        <v>190</v>
      </c>
      <c r="L150">
        <f>(1-_xlfn.PERCENTRANK.INC(Table2[Days_since_last_order],K150, 1)) * 10</f>
        <v>3.0000000000000004</v>
      </c>
      <c r="M150">
        <f>_xlfn.PERCENTRANK.INC(Table2[Count of Order ID],J150,1)*10</f>
        <v>8</v>
      </c>
      <c r="N150">
        <f>_xlfn.PERCENTRANK.INC(Table2[Sum of Sales],H150,1)*10</f>
        <v>9</v>
      </c>
      <c r="O150">
        <f t="shared" si="6"/>
        <v>20</v>
      </c>
      <c r="P150">
        <f>_xlfn.PERCENTRANK.INC(Table2[RFM],O150,1)*10</f>
        <v>7</v>
      </c>
      <c r="Q150" t="str">
        <f t="shared" si="7"/>
        <v>Loyal Customer</v>
      </c>
    </row>
    <row r="151" spans="1:17" x14ac:dyDescent="0.25">
      <c r="A151" s="4" t="s">
        <v>3492</v>
      </c>
      <c r="B151">
        <v>3154.855</v>
      </c>
      <c r="C151" s="1">
        <v>41965</v>
      </c>
      <c r="D151">
        <v>32</v>
      </c>
      <c r="G151" s="7" t="s">
        <v>3492</v>
      </c>
      <c r="H151" s="8">
        <v>3154.855</v>
      </c>
      <c r="I151" s="9">
        <v>41965</v>
      </c>
      <c r="J151" s="8">
        <v>32</v>
      </c>
      <c r="K151">
        <f t="shared" si="8"/>
        <v>40</v>
      </c>
      <c r="L151">
        <f>(1-_xlfn.PERCENTRANK.INC(Table2[Days_since_last_order],K151, 1)) * 10</f>
        <v>7</v>
      </c>
      <c r="M151">
        <f>_xlfn.PERCENTRANK.INC(Table2[Count of Order ID],J151,1)*10</f>
        <v>9</v>
      </c>
      <c r="N151">
        <f>_xlfn.PERCENTRANK.INC(Table2[Sum of Sales],H151,1)*10</f>
        <v>6</v>
      </c>
      <c r="O151">
        <f t="shared" si="6"/>
        <v>22</v>
      </c>
      <c r="P151">
        <f>_xlfn.PERCENTRANK.INC(Table2[RFM],O151,1)*10</f>
        <v>8</v>
      </c>
      <c r="Q151" t="str">
        <f t="shared" si="7"/>
        <v>Top Customer</v>
      </c>
    </row>
    <row r="152" spans="1:17" x14ac:dyDescent="0.25">
      <c r="A152" s="4" t="s">
        <v>3533</v>
      </c>
      <c r="B152">
        <v>2945.3209999999999</v>
      </c>
      <c r="C152" s="1">
        <v>41884</v>
      </c>
      <c r="D152">
        <v>12</v>
      </c>
      <c r="G152" s="7" t="s">
        <v>3533</v>
      </c>
      <c r="H152" s="8">
        <v>2945.3209999999999</v>
      </c>
      <c r="I152" s="9">
        <v>41884</v>
      </c>
      <c r="J152" s="8">
        <v>12</v>
      </c>
      <c r="K152">
        <f t="shared" si="8"/>
        <v>121</v>
      </c>
      <c r="L152">
        <f>(1-_xlfn.PERCENTRANK.INC(Table2[Days_since_last_order],K152, 1)) * 10</f>
        <v>4</v>
      </c>
      <c r="M152">
        <f>_xlfn.PERCENTRANK.INC(Table2[Count of Order ID],J152,1)*10</f>
        <v>4</v>
      </c>
      <c r="N152">
        <f>_xlfn.PERCENTRANK.INC(Table2[Sum of Sales],H152,1)*10</f>
        <v>6</v>
      </c>
      <c r="O152">
        <f t="shared" si="6"/>
        <v>14</v>
      </c>
      <c r="P152">
        <f>_xlfn.PERCENTRANK.INC(Table2[RFM],O152,1)*10</f>
        <v>4</v>
      </c>
      <c r="Q152" t="str">
        <f t="shared" si="7"/>
        <v>At Risk/Need Attention</v>
      </c>
    </row>
    <row r="153" spans="1:17" x14ac:dyDescent="0.25">
      <c r="A153" s="4" t="s">
        <v>3497</v>
      </c>
      <c r="B153">
        <v>2372.75</v>
      </c>
      <c r="C153" s="1">
        <v>41961</v>
      </c>
      <c r="D153">
        <v>25</v>
      </c>
      <c r="G153" s="7" t="s">
        <v>3497</v>
      </c>
      <c r="H153" s="8">
        <v>2372.75</v>
      </c>
      <c r="I153" s="9">
        <v>41961</v>
      </c>
      <c r="J153" s="8">
        <v>25</v>
      </c>
      <c r="K153">
        <f t="shared" si="8"/>
        <v>44</v>
      </c>
      <c r="L153">
        <f>(1-_xlfn.PERCENTRANK.INC(Table2[Days_since_last_order],K153, 1)) * 10</f>
        <v>7</v>
      </c>
      <c r="M153">
        <f>_xlfn.PERCENTRANK.INC(Table2[Count of Order ID],J153,1)*10</f>
        <v>9</v>
      </c>
      <c r="N153">
        <f>_xlfn.PERCENTRANK.INC(Table2[Sum of Sales],H153,1)*10</f>
        <v>5</v>
      </c>
      <c r="O153">
        <f t="shared" si="6"/>
        <v>21</v>
      </c>
      <c r="P153">
        <f>_xlfn.PERCENTRANK.INC(Table2[RFM],O153,1)*10</f>
        <v>7</v>
      </c>
      <c r="Q153" t="str">
        <f t="shared" si="7"/>
        <v>Loyal Customer</v>
      </c>
    </row>
    <row r="154" spans="1:17" x14ac:dyDescent="0.25">
      <c r="A154" s="4" t="s">
        <v>3571</v>
      </c>
      <c r="B154">
        <v>1582.1090000000004</v>
      </c>
      <c r="C154" s="1">
        <v>41922</v>
      </c>
      <c r="D154">
        <v>14</v>
      </c>
      <c r="G154" s="7" t="s">
        <v>3571</v>
      </c>
      <c r="H154" s="8">
        <v>1582.1090000000004</v>
      </c>
      <c r="I154" s="9">
        <v>41922</v>
      </c>
      <c r="J154" s="8">
        <v>14</v>
      </c>
      <c r="K154">
        <f t="shared" si="8"/>
        <v>83</v>
      </c>
      <c r="L154">
        <f>(1-_xlfn.PERCENTRANK.INC(Table2[Days_since_last_order],K154, 1)) * 10</f>
        <v>5</v>
      </c>
      <c r="M154">
        <f>_xlfn.PERCENTRANK.INC(Table2[Count of Order ID],J154,1)*10</f>
        <v>6</v>
      </c>
      <c r="N154">
        <f>_xlfn.PERCENTRANK.INC(Table2[Sum of Sales],H154,1)*10</f>
        <v>3</v>
      </c>
      <c r="O154">
        <f t="shared" si="6"/>
        <v>14</v>
      </c>
      <c r="P154">
        <f>_xlfn.PERCENTRANK.INC(Table2[RFM],O154,1)*10</f>
        <v>4</v>
      </c>
      <c r="Q154" t="str">
        <f t="shared" si="7"/>
        <v>At Risk/Need Attention</v>
      </c>
    </row>
    <row r="155" spans="1:17" x14ac:dyDescent="0.25">
      <c r="A155" s="4" t="s">
        <v>3743</v>
      </c>
      <c r="B155">
        <v>1262.0139999999999</v>
      </c>
      <c r="C155" s="1">
        <v>41898</v>
      </c>
      <c r="D155">
        <v>7</v>
      </c>
      <c r="G155" s="7" t="s">
        <v>3743</v>
      </c>
      <c r="H155" s="8">
        <v>1262.0139999999999</v>
      </c>
      <c r="I155" s="9">
        <v>41898</v>
      </c>
      <c r="J155" s="8">
        <v>7</v>
      </c>
      <c r="K155">
        <f t="shared" si="8"/>
        <v>107</v>
      </c>
      <c r="L155">
        <f>(1-_xlfn.PERCENTRANK.INC(Table2[Days_since_last_order],K155, 1)) * 10</f>
        <v>4</v>
      </c>
      <c r="M155">
        <f>_xlfn.PERCENTRANK.INC(Table2[Count of Order ID],J155,1)*10</f>
        <v>1</v>
      </c>
      <c r="N155">
        <f>_xlfn.PERCENTRANK.INC(Table2[Sum of Sales],H155,1)*10</f>
        <v>2</v>
      </c>
      <c r="O155">
        <f t="shared" si="6"/>
        <v>7</v>
      </c>
      <c r="P155">
        <f>_xlfn.PERCENTRANK.INC(Table2[RFM],O155,1)*10</f>
        <v>1</v>
      </c>
      <c r="Q155" t="str">
        <f t="shared" si="7"/>
        <v>Immediate Attention</v>
      </c>
    </row>
    <row r="156" spans="1:17" x14ac:dyDescent="0.25">
      <c r="A156" s="4" t="s">
        <v>3307</v>
      </c>
      <c r="B156">
        <v>10880.545999999998</v>
      </c>
      <c r="C156" s="1">
        <v>41720</v>
      </c>
      <c r="D156">
        <v>28</v>
      </c>
      <c r="G156" s="7" t="s">
        <v>3307</v>
      </c>
      <c r="H156" s="8">
        <v>10880.545999999998</v>
      </c>
      <c r="I156" s="9">
        <v>41720</v>
      </c>
      <c r="J156" s="8">
        <v>28</v>
      </c>
      <c r="K156">
        <f t="shared" si="8"/>
        <v>285</v>
      </c>
      <c r="L156">
        <f>(1-_xlfn.PERCENTRANK.INC(Table2[Days_since_last_order],K156, 1)) * 10</f>
        <v>1.9999999999999996</v>
      </c>
      <c r="M156">
        <f>_xlfn.PERCENTRANK.INC(Table2[Count of Order ID],J156,1)*10</f>
        <v>9</v>
      </c>
      <c r="N156">
        <f>_xlfn.PERCENTRANK.INC(Table2[Sum of Sales],H156,1)*10</f>
        <v>9</v>
      </c>
      <c r="O156">
        <f t="shared" si="6"/>
        <v>20</v>
      </c>
      <c r="P156">
        <f>_xlfn.PERCENTRANK.INC(Table2[RFM],O156,1)*10</f>
        <v>7</v>
      </c>
      <c r="Q156" t="str">
        <f t="shared" si="7"/>
        <v>Loyal Customer</v>
      </c>
    </row>
    <row r="157" spans="1:17" x14ac:dyDescent="0.25">
      <c r="A157" s="4" t="s">
        <v>3897</v>
      </c>
      <c r="B157">
        <v>2353.5859999999998</v>
      </c>
      <c r="C157" s="1">
        <v>41899</v>
      </c>
      <c r="D157">
        <v>8</v>
      </c>
      <c r="G157" s="7" t="s">
        <v>3897</v>
      </c>
      <c r="H157" s="8">
        <v>2353.5859999999998</v>
      </c>
      <c r="I157" s="9">
        <v>41899</v>
      </c>
      <c r="J157" s="8">
        <v>8</v>
      </c>
      <c r="K157">
        <f t="shared" si="8"/>
        <v>106</v>
      </c>
      <c r="L157">
        <f>(1-_xlfn.PERCENTRANK.INC(Table2[Days_since_last_order],K157, 1)) * 10</f>
        <v>4</v>
      </c>
      <c r="M157">
        <f>_xlfn.PERCENTRANK.INC(Table2[Count of Order ID],J157,1)*10</f>
        <v>2</v>
      </c>
      <c r="N157">
        <f>_xlfn.PERCENTRANK.INC(Table2[Sum of Sales],H157,1)*10</f>
        <v>5</v>
      </c>
      <c r="O157">
        <f t="shared" si="6"/>
        <v>11</v>
      </c>
      <c r="P157">
        <f>_xlfn.PERCENTRANK.INC(Table2[RFM],O157,1)*10</f>
        <v>3</v>
      </c>
      <c r="Q157" t="str">
        <f t="shared" si="7"/>
        <v>At Risk/Need Attention</v>
      </c>
    </row>
    <row r="158" spans="1:17" x14ac:dyDescent="0.25">
      <c r="A158" s="4" t="s">
        <v>3953</v>
      </c>
      <c r="B158">
        <v>1673.8880000000001</v>
      </c>
      <c r="C158" s="1">
        <v>41873</v>
      </c>
      <c r="D158">
        <v>10</v>
      </c>
      <c r="G158" s="7" t="s">
        <v>3953</v>
      </c>
      <c r="H158" s="8">
        <v>1673.8880000000001</v>
      </c>
      <c r="I158" s="9">
        <v>41873</v>
      </c>
      <c r="J158" s="8">
        <v>10</v>
      </c>
      <c r="K158">
        <f t="shared" si="8"/>
        <v>132</v>
      </c>
      <c r="L158">
        <f>(1-_xlfn.PERCENTRANK.INC(Table2[Days_since_last_order],K158, 1)) * 10</f>
        <v>4</v>
      </c>
      <c r="M158">
        <f>_xlfn.PERCENTRANK.INC(Table2[Count of Order ID],J158,1)*10</f>
        <v>3</v>
      </c>
      <c r="N158">
        <f>_xlfn.PERCENTRANK.INC(Table2[Sum of Sales],H158,1)*10</f>
        <v>3</v>
      </c>
      <c r="O158">
        <f t="shared" si="6"/>
        <v>10</v>
      </c>
      <c r="P158">
        <f>_xlfn.PERCENTRANK.INC(Table2[RFM],O158,1)*10</f>
        <v>2</v>
      </c>
      <c r="Q158" t="str">
        <f t="shared" si="7"/>
        <v>At Risk/Need Attention</v>
      </c>
    </row>
    <row r="159" spans="1:17" x14ac:dyDescent="0.25">
      <c r="A159" s="4" t="s">
        <v>3874</v>
      </c>
      <c r="B159">
        <v>565.39199999999994</v>
      </c>
      <c r="C159" s="1">
        <v>41296</v>
      </c>
      <c r="D159">
        <v>4</v>
      </c>
      <c r="G159" s="7" t="s">
        <v>3874</v>
      </c>
      <c r="H159" s="8">
        <v>565.39199999999994</v>
      </c>
      <c r="I159" s="9">
        <v>41296</v>
      </c>
      <c r="J159" s="8">
        <v>4</v>
      </c>
      <c r="K159">
        <f t="shared" si="8"/>
        <v>709</v>
      </c>
      <c r="L159">
        <f>(1-_xlfn.PERCENTRANK.INC(Table2[Days_since_last_order],K159, 1)) * 10</f>
        <v>0.99999999999999978</v>
      </c>
      <c r="M159">
        <f>_xlfn.PERCENTRANK.INC(Table2[Count of Order ID],J159,1)*10</f>
        <v>0</v>
      </c>
      <c r="N159">
        <f>_xlfn.PERCENTRANK.INC(Table2[Sum of Sales],H159,1)*10</f>
        <v>0</v>
      </c>
      <c r="O159">
        <f t="shared" si="6"/>
        <v>0.99999999999999978</v>
      </c>
      <c r="P159">
        <f>_xlfn.PERCENTRANK.INC(Table2[RFM],O159,1)*10</f>
        <v>0</v>
      </c>
      <c r="Q159" t="str">
        <f t="shared" si="7"/>
        <v>Immediate Attention</v>
      </c>
    </row>
    <row r="160" spans="1:17" x14ac:dyDescent="0.25">
      <c r="A160" s="4" t="s">
        <v>3696</v>
      </c>
      <c r="B160">
        <v>1661.6100000000001</v>
      </c>
      <c r="C160" s="1">
        <v>41996</v>
      </c>
      <c r="D160">
        <v>7</v>
      </c>
      <c r="G160" s="7" t="s">
        <v>3696</v>
      </c>
      <c r="H160" s="8">
        <v>1661.6100000000001</v>
      </c>
      <c r="I160" s="9">
        <v>41996</v>
      </c>
      <c r="J160" s="8">
        <v>7</v>
      </c>
      <c r="K160">
        <f t="shared" si="8"/>
        <v>9</v>
      </c>
      <c r="L160">
        <f>(1-_xlfn.PERCENTRANK.INC(Table2[Days_since_last_order],K160, 1)) * 10</f>
        <v>10</v>
      </c>
      <c r="M160">
        <f>_xlfn.PERCENTRANK.INC(Table2[Count of Order ID],J160,1)*10</f>
        <v>1</v>
      </c>
      <c r="N160">
        <f>_xlfn.PERCENTRANK.INC(Table2[Sum of Sales],H160,1)*10</f>
        <v>3</v>
      </c>
      <c r="O160">
        <f t="shared" si="6"/>
        <v>14</v>
      </c>
      <c r="P160">
        <f>_xlfn.PERCENTRANK.INC(Table2[RFM],O160,1)*10</f>
        <v>4</v>
      </c>
      <c r="Q160" t="str">
        <f t="shared" si="7"/>
        <v>At Risk/Need Attention</v>
      </c>
    </row>
    <row r="161" spans="1:17" x14ac:dyDescent="0.25">
      <c r="A161" s="4" t="s">
        <v>3635</v>
      </c>
      <c r="B161">
        <v>2533.3139999999999</v>
      </c>
      <c r="C161" s="1">
        <v>41978</v>
      </c>
      <c r="D161">
        <v>7</v>
      </c>
      <c r="G161" s="7" t="s">
        <v>3635</v>
      </c>
      <c r="H161" s="8">
        <v>2533.3139999999999</v>
      </c>
      <c r="I161" s="9">
        <v>41978</v>
      </c>
      <c r="J161" s="8">
        <v>7</v>
      </c>
      <c r="K161">
        <f t="shared" si="8"/>
        <v>27</v>
      </c>
      <c r="L161">
        <f>(1-_xlfn.PERCENTRANK.INC(Table2[Days_since_last_order],K161, 1)) * 10</f>
        <v>9</v>
      </c>
      <c r="M161">
        <f>_xlfn.PERCENTRANK.INC(Table2[Count of Order ID],J161,1)*10</f>
        <v>1</v>
      </c>
      <c r="N161">
        <f>_xlfn.PERCENTRANK.INC(Table2[Sum of Sales],H161,1)*10</f>
        <v>5</v>
      </c>
      <c r="O161">
        <f t="shared" si="6"/>
        <v>15</v>
      </c>
      <c r="P161">
        <f>_xlfn.PERCENTRANK.INC(Table2[RFM],O161,1)*10</f>
        <v>4</v>
      </c>
      <c r="Q161" t="str">
        <f t="shared" si="7"/>
        <v>At Risk/Need Attention</v>
      </c>
    </row>
    <row r="162" spans="1:17" x14ac:dyDescent="0.25">
      <c r="A162" s="4" t="s">
        <v>3751</v>
      </c>
      <c r="B162">
        <v>1475.144</v>
      </c>
      <c r="C162" s="1">
        <v>41996</v>
      </c>
      <c r="D162">
        <v>7</v>
      </c>
      <c r="G162" s="7" t="s">
        <v>3751</v>
      </c>
      <c r="H162" s="8">
        <v>1475.144</v>
      </c>
      <c r="I162" s="9">
        <v>41996</v>
      </c>
      <c r="J162" s="8">
        <v>7</v>
      </c>
      <c r="K162">
        <f t="shared" si="8"/>
        <v>9</v>
      </c>
      <c r="L162">
        <f>(1-_xlfn.PERCENTRANK.INC(Table2[Days_since_last_order],K162, 1)) * 10</f>
        <v>10</v>
      </c>
      <c r="M162">
        <f>_xlfn.PERCENTRANK.INC(Table2[Count of Order ID],J162,1)*10</f>
        <v>1</v>
      </c>
      <c r="N162">
        <f>_xlfn.PERCENTRANK.INC(Table2[Sum of Sales],H162,1)*10</f>
        <v>3</v>
      </c>
      <c r="O162">
        <f t="shared" si="6"/>
        <v>14</v>
      </c>
      <c r="P162">
        <f>_xlfn.PERCENTRANK.INC(Table2[RFM],O162,1)*10</f>
        <v>4</v>
      </c>
      <c r="Q162" t="str">
        <f t="shared" si="7"/>
        <v>At Risk/Need Attention</v>
      </c>
    </row>
    <row r="163" spans="1:17" x14ac:dyDescent="0.25">
      <c r="A163" s="4" t="s">
        <v>3887</v>
      </c>
      <c r="B163">
        <v>2305.7120000000004</v>
      </c>
      <c r="C163" s="1">
        <v>41619</v>
      </c>
      <c r="D163">
        <v>8</v>
      </c>
      <c r="G163" s="7" t="s">
        <v>3887</v>
      </c>
      <c r="H163" s="8">
        <v>2305.7120000000004</v>
      </c>
      <c r="I163" s="9">
        <v>41619</v>
      </c>
      <c r="J163" s="8">
        <v>8</v>
      </c>
      <c r="K163">
        <f t="shared" si="8"/>
        <v>386</v>
      </c>
      <c r="L163">
        <f>(1-_xlfn.PERCENTRANK.INC(Table2[Days_since_last_order],K163, 1)) * 10</f>
        <v>1.9999999999999996</v>
      </c>
      <c r="M163">
        <f>_xlfn.PERCENTRANK.INC(Table2[Count of Order ID],J163,1)*10</f>
        <v>2</v>
      </c>
      <c r="N163">
        <f>_xlfn.PERCENTRANK.INC(Table2[Sum of Sales],H163,1)*10</f>
        <v>5</v>
      </c>
      <c r="O163">
        <f t="shared" si="6"/>
        <v>9</v>
      </c>
      <c r="P163">
        <f>_xlfn.PERCENTRANK.INC(Table2[RFM],O163,1)*10</f>
        <v>2</v>
      </c>
      <c r="Q163" t="str">
        <f t="shared" si="7"/>
        <v>At Risk/Need Attention</v>
      </c>
    </row>
    <row r="164" spans="1:17" x14ac:dyDescent="0.25">
      <c r="A164" s="4" t="s">
        <v>3455</v>
      </c>
      <c r="B164">
        <v>8954.02</v>
      </c>
      <c r="C164" s="1">
        <v>41967</v>
      </c>
      <c r="D164">
        <v>10</v>
      </c>
      <c r="G164" s="7" t="s">
        <v>3455</v>
      </c>
      <c r="H164" s="8">
        <v>8954.02</v>
      </c>
      <c r="I164" s="9">
        <v>41967</v>
      </c>
      <c r="J164" s="8">
        <v>10</v>
      </c>
      <c r="K164">
        <f t="shared" si="8"/>
        <v>38</v>
      </c>
      <c r="L164">
        <f>(1-_xlfn.PERCENTRANK.INC(Table2[Days_since_last_order],K164, 1)) * 10</f>
        <v>8</v>
      </c>
      <c r="M164">
        <f>_xlfn.PERCENTRANK.INC(Table2[Count of Order ID],J164,1)*10</f>
        <v>3</v>
      </c>
      <c r="N164">
        <f>_xlfn.PERCENTRANK.INC(Table2[Sum of Sales],H164,1)*10</f>
        <v>9</v>
      </c>
      <c r="O164">
        <f t="shared" si="6"/>
        <v>20</v>
      </c>
      <c r="P164">
        <f>_xlfn.PERCENTRANK.INC(Table2[RFM],O164,1)*10</f>
        <v>7</v>
      </c>
      <c r="Q164" t="str">
        <f t="shared" si="7"/>
        <v>Loyal Customer</v>
      </c>
    </row>
    <row r="165" spans="1:17" x14ac:dyDescent="0.25">
      <c r="A165" s="4" t="s">
        <v>3575</v>
      </c>
      <c r="B165">
        <v>287.98999999999995</v>
      </c>
      <c r="C165" s="1">
        <v>41568</v>
      </c>
      <c r="D165">
        <v>9</v>
      </c>
      <c r="G165" s="7" t="s">
        <v>3575</v>
      </c>
      <c r="H165" s="8">
        <v>287.98999999999995</v>
      </c>
      <c r="I165" s="9">
        <v>41568</v>
      </c>
      <c r="J165" s="8">
        <v>9</v>
      </c>
      <c r="K165">
        <f t="shared" si="8"/>
        <v>437</v>
      </c>
      <c r="L165">
        <f>(1-_xlfn.PERCENTRANK.INC(Table2[Days_since_last_order],K165, 1)) * 10</f>
        <v>0.99999999999999978</v>
      </c>
      <c r="M165">
        <f>_xlfn.PERCENTRANK.INC(Table2[Count of Order ID],J165,1)*10</f>
        <v>2</v>
      </c>
      <c r="N165">
        <f>_xlfn.PERCENTRANK.INC(Table2[Sum of Sales],H165,1)*10</f>
        <v>0</v>
      </c>
      <c r="O165">
        <f t="shared" si="6"/>
        <v>3</v>
      </c>
      <c r="P165">
        <f>_xlfn.PERCENTRANK.INC(Table2[RFM],O165,1)*10</f>
        <v>0</v>
      </c>
      <c r="Q165" t="str">
        <f t="shared" si="7"/>
        <v>Immediate Attention</v>
      </c>
    </row>
    <row r="166" spans="1:17" x14ac:dyDescent="0.25">
      <c r="A166" s="4" t="s">
        <v>3730</v>
      </c>
      <c r="B166">
        <v>6339.5575999999992</v>
      </c>
      <c r="C166" s="1">
        <v>41977</v>
      </c>
      <c r="D166">
        <v>10</v>
      </c>
      <c r="G166" s="7" t="s">
        <v>3730</v>
      </c>
      <c r="H166" s="8">
        <v>6339.5575999999992</v>
      </c>
      <c r="I166" s="9">
        <v>41977</v>
      </c>
      <c r="J166" s="8">
        <v>10</v>
      </c>
      <c r="K166">
        <f t="shared" si="8"/>
        <v>28</v>
      </c>
      <c r="L166">
        <f>(1-_xlfn.PERCENTRANK.INC(Table2[Days_since_last_order],K166, 1)) * 10</f>
        <v>8</v>
      </c>
      <c r="M166">
        <f>_xlfn.PERCENTRANK.INC(Table2[Count of Order ID],J166,1)*10</f>
        <v>3</v>
      </c>
      <c r="N166">
        <f>_xlfn.PERCENTRANK.INC(Table2[Sum of Sales],H166,1)*10</f>
        <v>9</v>
      </c>
      <c r="O166">
        <f t="shared" si="6"/>
        <v>20</v>
      </c>
      <c r="P166">
        <f>_xlfn.PERCENTRANK.INC(Table2[RFM],O166,1)*10</f>
        <v>7</v>
      </c>
      <c r="Q166" t="str">
        <f t="shared" si="7"/>
        <v>Loyal Customer</v>
      </c>
    </row>
    <row r="167" spans="1:17" x14ac:dyDescent="0.25">
      <c r="A167" s="4" t="s">
        <v>4013</v>
      </c>
      <c r="B167">
        <v>3984.4524000000006</v>
      </c>
      <c r="C167" s="1">
        <v>40969</v>
      </c>
      <c r="D167">
        <v>13</v>
      </c>
      <c r="G167" s="7" t="s">
        <v>4013</v>
      </c>
      <c r="H167" s="8">
        <v>3984.4524000000006</v>
      </c>
      <c r="I167" s="9">
        <v>40969</v>
      </c>
      <c r="J167" s="8">
        <v>13</v>
      </c>
      <c r="K167">
        <f t="shared" si="8"/>
        <v>1036</v>
      </c>
      <c r="L167">
        <f>(1-_xlfn.PERCENTRANK.INC(Table2[Days_since_last_order],K167, 1)) * 10</f>
        <v>0.99999999999999978</v>
      </c>
      <c r="M167">
        <f>_xlfn.PERCENTRANK.INC(Table2[Count of Order ID],J167,1)*10</f>
        <v>5</v>
      </c>
      <c r="N167">
        <f>_xlfn.PERCENTRANK.INC(Table2[Sum of Sales],H167,1)*10</f>
        <v>7</v>
      </c>
      <c r="O167">
        <f t="shared" si="6"/>
        <v>13</v>
      </c>
      <c r="P167">
        <f>_xlfn.PERCENTRANK.INC(Table2[RFM],O167,1)*10</f>
        <v>3</v>
      </c>
      <c r="Q167" t="str">
        <f t="shared" si="7"/>
        <v>At Risk/Need Attention</v>
      </c>
    </row>
    <row r="168" spans="1:17" x14ac:dyDescent="0.25">
      <c r="A168" s="4" t="s">
        <v>3731</v>
      </c>
      <c r="B168">
        <v>1300.076</v>
      </c>
      <c r="C168" s="1">
        <v>41455</v>
      </c>
      <c r="D168">
        <v>8</v>
      </c>
      <c r="G168" s="7" t="s">
        <v>3731</v>
      </c>
      <c r="H168" s="8">
        <v>1300.076</v>
      </c>
      <c r="I168" s="9">
        <v>41455</v>
      </c>
      <c r="J168" s="8">
        <v>8</v>
      </c>
      <c r="K168">
        <f t="shared" si="8"/>
        <v>550</v>
      </c>
      <c r="L168">
        <f>(1-_xlfn.PERCENTRANK.INC(Table2[Days_since_last_order],K168, 1)) * 10</f>
        <v>0.99999999999999978</v>
      </c>
      <c r="M168">
        <f>_xlfn.PERCENTRANK.INC(Table2[Count of Order ID],J168,1)*10</f>
        <v>2</v>
      </c>
      <c r="N168">
        <f>_xlfn.PERCENTRANK.INC(Table2[Sum of Sales],H168,1)*10</f>
        <v>2</v>
      </c>
      <c r="O168">
        <f t="shared" si="6"/>
        <v>5</v>
      </c>
      <c r="P168">
        <f>_xlfn.PERCENTRANK.INC(Table2[RFM],O168,1)*10</f>
        <v>0</v>
      </c>
      <c r="Q168" t="str">
        <f t="shared" si="7"/>
        <v>Immediate Attention</v>
      </c>
    </row>
    <row r="169" spans="1:17" x14ac:dyDescent="0.25">
      <c r="A169" s="4" t="s">
        <v>3689</v>
      </c>
      <c r="B169">
        <v>5402.2539999999981</v>
      </c>
      <c r="C169" s="1">
        <v>41922</v>
      </c>
      <c r="D169">
        <v>14</v>
      </c>
      <c r="G169" s="7" t="s">
        <v>3689</v>
      </c>
      <c r="H169" s="8">
        <v>5402.2539999999981</v>
      </c>
      <c r="I169" s="9">
        <v>41922</v>
      </c>
      <c r="J169" s="8">
        <v>14</v>
      </c>
      <c r="K169">
        <f t="shared" si="8"/>
        <v>83</v>
      </c>
      <c r="L169">
        <f>(1-_xlfn.PERCENTRANK.INC(Table2[Days_since_last_order],K169, 1)) * 10</f>
        <v>5</v>
      </c>
      <c r="M169">
        <f>_xlfn.PERCENTRANK.INC(Table2[Count of Order ID],J169,1)*10</f>
        <v>6</v>
      </c>
      <c r="N169">
        <f>_xlfn.PERCENTRANK.INC(Table2[Sum of Sales],H169,1)*10</f>
        <v>8</v>
      </c>
      <c r="O169">
        <f t="shared" si="6"/>
        <v>19</v>
      </c>
      <c r="P169">
        <f>_xlfn.PERCENTRANK.INC(Table2[RFM],O169,1)*10</f>
        <v>6</v>
      </c>
      <c r="Q169" t="str">
        <f t="shared" si="7"/>
        <v>Loyal Customer</v>
      </c>
    </row>
    <row r="170" spans="1:17" x14ac:dyDescent="0.25">
      <c r="A170" s="4" t="s">
        <v>3546</v>
      </c>
      <c r="B170">
        <v>5888.2750000000005</v>
      </c>
      <c r="C170" s="1">
        <v>41844</v>
      </c>
      <c r="D170">
        <v>15</v>
      </c>
      <c r="G170" s="7" t="s">
        <v>3546</v>
      </c>
      <c r="H170" s="8">
        <v>5888.2750000000005</v>
      </c>
      <c r="I170" s="9">
        <v>41844</v>
      </c>
      <c r="J170" s="8">
        <v>15</v>
      </c>
      <c r="K170">
        <f t="shared" si="8"/>
        <v>161</v>
      </c>
      <c r="L170">
        <f>(1-_xlfn.PERCENTRANK.INC(Table2[Days_since_last_order],K170, 1)) * 10</f>
        <v>3.0000000000000004</v>
      </c>
      <c r="M170">
        <f>_xlfn.PERCENTRANK.INC(Table2[Count of Order ID],J170,1)*10</f>
        <v>6</v>
      </c>
      <c r="N170">
        <f>_xlfn.PERCENTRANK.INC(Table2[Sum of Sales],H170,1)*10</f>
        <v>8</v>
      </c>
      <c r="O170">
        <f t="shared" si="6"/>
        <v>17</v>
      </c>
      <c r="P170">
        <f>_xlfn.PERCENTRANK.INC(Table2[RFM],O170,1)*10</f>
        <v>5</v>
      </c>
      <c r="Q170" t="str">
        <f t="shared" si="7"/>
        <v>Loyal Customer</v>
      </c>
    </row>
    <row r="171" spans="1:17" x14ac:dyDescent="0.25">
      <c r="A171" s="4" t="s">
        <v>3870</v>
      </c>
      <c r="B171">
        <v>2148.8519999999999</v>
      </c>
      <c r="C171" s="1">
        <v>41947</v>
      </c>
      <c r="D171">
        <v>6</v>
      </c>
      <c r="G171" s="7" t="s">
        <v>3870</v>
      </c>
      <c r="H171" s="8">
        <v>2148.8519999999999</v>
      </c>
      <c r="I171" s="9">
        <v>41947</v>
      </c>
      <c r="J171" s="8">
        <v>6</v>
      </c>
      <c r="K171">
        <f t="shared" si="8"/>
        <v>58</v>
      </c>
      <c r="L171">
        <f>(1-_xlfn.PERCENTRANK.INC(Table2[Days_since_last_order],K171, 1)) * 10</f>
        <v>6</v>
      </c>
      <c r="M171">
        <f>_xlfn.PERCENTRANK.INC(Table2[Count of Order ID],J171,1)*10</f>
        <v>1</v>
      </c>
      <c r="N171">
        <f>_xlfn.PERCENTRANK.INC(Table2[Sum of Sales],H171,1)*10</f>
        <v>4</v>
      </c>
      <c r="O171">
        <f t="shared" si="6"/>
        <v>11</v>
      </c>
      <c r="P171">
        <f>_xlfn.PERCENTRANK.INC(Table2[RFM],O171,1)*10</f>
        <v>3</v>
      </c>
      <c r="Q171" t="str">
        <f t="shared" si="7"/>
        <v>At Risk/Need Attention</v>
      </c>
    </row>
    <row r="172" spans="1:17" x14ac:dyDescent="0.25">
      <c r="A172" s="4" t="s">
        <v>3383</v>
      </c>
      <c r="B172">
        <v>475.90000000000009</v>
      </c>
      <c r="C172" s="1">
        <v>41534</v>
      </c>
      <c r="D172">
        <v>4</v>
      </c>
      <c r="G172" s="7" t="s">
        <v>3383</v>
      </c>
      <c r="H172" s="8">
        <v>475.90000000000009</v>
      </c>
      <c r="I172" s="9">
        <v>41534</v>
      </c>
      <c r="J172" s="8">
        <v>4</v>
      </c>
      <c r="K172">
        <f t="shared" si="8"/>
        <v>471</v>
      </c>
      <c r="L172">
        <f>(1-_xlfn.PERCENTRANK.INC(Table2[Days_since_last_order],K172, 1)) * 10</f>
        <v>0.99999999999999978</v>
      </c>
      <c r="M172">
        <f>_xlfn.PERCENTRANK.INC(Table2[Count of Order ID],J172,1)*10</f>
        <v>0</v>
      </c>
      <c r="N172">
        <f>_xlfn.PERCENTRANK.INC(Table2[Sum of Sales],H172,1)*10</f>
        <v>0</v>
      </c>
      <c r="O172">
        <f t="shared" si="6"/>
        <v>0.99999999999999978</v>
      </c>
      <c r="P172">
        <f>_xlfn.PERCENTRANK.INC(Table2[RFM],O172,1)*10</f>
        <v>0</v>
      </c>
      <c r="Q172" t="str">
        <f t="shared" si="7"/>
        <v>Immediate Attention</v>
      </c>
    </row>
    <row r="173" spans="1:17" x14ac:dyDescent="0.25">
      <c r="A173" s="4" t="s">
        <v>3512</v>
      </c>
      <c r="B173">
        <v>1600.55</v>
      </c>
      <c r="C173" s="1">
        <v>41926</v>
      </c>
      <c r="D173">
        <v>6</v>
      </c>
      <c r="G173" s="7" t="s">
        <v>3512</v>
      </c>
      <c r="H173" s="8">
        <v>1600.55</v>
      </c>
      <c r="I173" s="9">
        <v>41926</v>
      </c>
      <c r="J173" s="8">
        <v>6</v>
      </c>
      <c r="K173">
        <f t="shared" si="8"/>
        <v>79</v>
      </c>
      <c r="L173">
        <f>(1-_xlfn.PERCENTRANK.INC(Table2[Days_since_last_order],K173, 1)) * 10</f>
        <v>5</v>
      </c>
      <c r="M173">
        <f>_xlfn.PERCENTRANK.INC(Table2[Count of Order ID],J173,1)*10</f>
        <v>1</v>
      </c>
      <c r="N173">
        <f>_xlfn.PERCENTRANK.INC(Table2[Sum of Sales],H173,1)*10</f>
        <v>3</v>
      </c>
      <c r="O173">
        <f t="shared" si="6"/>
        <v>9</v>
      </c>
      <c r="P173">
        <f>_xlfn.PERCENTRANK.INC(Table2[RFM],O173,1)*10</f>
        <v>2</v>
      </c>
      <c r="Q173" t="str">
        <f t="shared" si="7"/>
        <v>At Risk/Need Attention</v>
      </c>
    </row>
    <row r="174" spans="1:17" x14ac:dyDescent="0.25">
      <c r="A174" s="4" t="s">
        <v>3991</v>
      </c>
      <c r="B174">
        <v>1397.8724</v>
      </c>
      <c r="C174" s="1">
        <v>41919</v>
      </c>
      <c r="D174">
        <v>7</v>
      </c>
      <c r="G174" s="7" t="s">
        <v>3991</v>
      </c>
      <c r="H174" s="8">
        <v>1397.8724</v>
      </c>
      <c r="I174" s="9">
        <v>41919</v>
      </c>
      <c r="J174" s="8">
        <v>7</v>
      </c>
      <c r="K174">
        <f t="shared" si="8"/>
        <v>86</v>
      </c>
      <c r="L174">
        <f>(1-_xlfn.PERCENTRANK.INC(Table2[Days_since_last_order],K174, 1)) * 10</f>
        <v>5</v>
      </c>
      <c r="M174">
        <f>_xlfn.PERCENTRANK.INC(Table2[Count of Order ID],J174,1)*10</f>
        <v>1</v>
      </c>
      <c r="N174">
        <f>_xlfn.PERCENTRANK.INC(Table2[Sum of Sales],H174,1)*10</f>
        <v>3</v>
      </c>
      <c r="O174">
        <f t="shared" si="6"/>
        <v>9</v>
      </c>
      <c r="P174">
        <f>_xlfn.PERCENTRANK.INC(Table2[RFM],O174,1)*10</f>
        <v>2</v>
      </c>
      <c r="Q174" t="str">
        <f t="shared" si="7"/>
        <v>At Risk/Need Attention</v>
      </c>
    </row>
    <row r="175" spans="1:17" x14ac:dyDescent="0.25">
      <c r="A175" s="4" t="s">
        <v>3943</v>
      </c>
      <c r="B175">
        <v>1278.954</v>
      </c>
      <c r="C175" s="1">
        <v>41913</v>
      </c>
      <c r="D175">
        <v>8</v>
      </c>
      <c r="G175" s="7" t="s">
        <v>3943</v>
      </c>
      <c r="H175" s="8">
        <v>1278.954</v>
      </c>
      <c r="I175" s="9">
        <v>41913</v>
      </c>
      <c r="J175" s="8">
        <v>8</v>
      </c>
      <c r="K175">
        <f t="shared" si="8"/>
        <v>92</v>
      </c>
      <c r="L175">
        <f>(1-_xlfn.PERCENTRANK.INC(Table2[Days_since_last_order],K175, 1)) * 10</f>
        <v>5</v>
      </c>
      <c r="M175">
        <f>_xlfn.PERCENTRANK.INC(Table2[Count of Order ID],J175,1)*10</f>
        <v>2</v>
      </c>
      <c r="N175">
        <f>_xlfn.PERCENTRANK.INC(Table2[Sum of Sales],H175,1)*10</f>
        <v>2</v>
      </c>
      <c r="O175">
        <f t="shared" si="6"/>
        <v>9</v>
      </c>
      <c r="P175">
        <f>_xlfn.PERCENTRANK.INC(Table2[RFM],O175,1)*10</f>
        <v>2</v>
      </c>
      <c r="Q175" t="str">
        <f t="shared" si="7"/>
        <v>At Risk/Need Attention</v>
      </c>
    </row>
    <row r="176" spans="1:17" x14ac:dyDescent="0.25">
      <c r="A176" s="4" t="s">
        <v>4005</v>
      </c>
      <c r="B176">
        <v>537.63200000000006</v>
      </c>
      <c r="C176" s="1">
        <v>41842</v>
      </c>
      <c r="D176">
        <v>7</v>
      </c>
      <c r="G176" s="7" t="s">
        <v>4005</v>
      </c>
      <c r="H176" s="8">
        <v>537.63200000000006</v>
      </c>
      <c r="I176" s="9">
        <v>41842</v>
      </c>
      <c r="J176" s="8">
        <v>7</v>
      </c>
      <c r="K176">
        <f t="shared" si="8"/>
        <v>163</v>
      </c>
      <c r="L176">
        <f>(1-_xlfn.PERCENTRANK.INC(Table2[Days_since_last_order],K176, 1)) * 10</f>
        <v>3.0000000000000004</v>
      </c>
      <c r="M176">
        <f>_xlfn.PERCENTRANK.INC(Table2[Count of Order ID],J176,1)*10</f>
        <v>1</v>
      </c>
      <c r="N176">
        <f>_xlfn.PERCENTRANK.INC(Table2[Sum of Sales],H176,1)*10</f>
        <v>0</v>
      </c>
      <c r="O176">
        <f t="shared" si="6"/>
        <v>4</v>
      </c>
      <c r="P176">
        <f>_xlfn.PERCENTRANK.INC(Table2[RFM],O176,1)*10</f>
        <v>0</v>
      </c>
      <c r="Q176" t="str">
        <f t="shared" si="7"/>
        <v>Immediate Attention</v>
      </c>
    </row>
    <row r="177" spans="1:17" x14ac:dyDescent="0.25">
      <c r="A177" s="4" t="s">
        <v>3484</v>
      </c>
      <c r="B177">
        <v>3036.5469999999996</v>
      </c>
      <c r="C177" s="1">
        <v>41979</v>
      </c>
      <c r="D177">
        <v>22</v>
      </c>
      <c r="G177" s="7" t="s">
        <v>3484</v>
      </c>
      <c r="H177" s="8">
        <v>3036.5469999999996</v>
      </c>
      <c r="I177" s="9">
        <v>41979</v>
      </c>
      <c r="J177" s="8">
        <v>22</v>
      </c>
      <c r="K177">
        <f t="shared" si="8"/>
        <v>26</v>
      </c>
      <c r="L177">
        <f>(1-_xlfn.PERCENTRANK.INC(Table2[Days_since_last_order],K177, 1)) * 10</f>
        <v>9</v>
      </c>
      <c r="M177">
        <f>_xlfn.PERCENTRANK.INC(Table2[Count of Order ID],J177,1)*10</f>
        <v>9</v>
      </c>
      <c r="N177">
        <f>_xlfn.PERCENTRANK.INC(Table2[Sum of Sales],H177,1)*10</f>
        <v>6</v>
      </c>
      <c r="O177">
        <f t="shared" si="6"/>
        <v>24</v>
      </c>
      <c r="P177">
        <f>_xlfn.PERCENTRANK.INC(Table2[RFM],O177,1)*10</f>
        <v>9</v>
      </c>
      <c r="Q177" t="str">
        <f t="shared" si="7"/>
        <v>Top Customer</v>
      </c>
    </row>
    <row r="178" spans="1:17" x14ac:dyDescent="0.25">
      <c r="A178" s="4" t="s">
        <v>3334</v>
      </c>
      <c r="B178">
        <v>884.6400000000001</v>
      </c>
      <c r="C178" s="1">
        <v>41515</v>
      </c>
      <c r="D178">
        <v>7</v>
      </c>
      <c r="G178" s="7" t="s">
        <v>3334</v>
      </c>
      <c r="H178" s="8">
        <v>884.6400000000001</v>
      </c>
      <c r="I178" s="9">
        <v>41515</v>
      </c>
      <c r="J178" s="8">
        <v>7</v>
      </c>
      <c r="K178">
        <f t="shared" si="8"/>
        <v>490</v>
      </c>
      <c r="L178">
        <f>(1-_xlfn.PERCENTRANK.INC(Table2[Days_since_last_order],K178, 1)) * 10</f>
        <v>0.99999999999999978</v>
      </c>
      <c r="M178">
        <f>_xlfn.PERCENTRANK.INC(Table2[Count of Order ID],J178,1)*10</f>
        <v>1</v>
      </c>
      <c r="N178">
        <f>_xlfn.PERCENTRANK.INC(Table2[Sum of Sales],H178,1)*10</f>
        <v>1</v>
      </c>
      <c r="O178">
        <f t="shared" si="6"/>
        <v>3</v>
      </c>
      <c r="P178">
        <f>_xlfn.PERCENTRANK.INC(Table2[RFM],O178,1)*10</f>
        <v>0</v>
      </c>
      <c r="Q178" t="str">
        <f t="shared" si="7"/>
        <v>Immediate Attention</v>
      </c>
    </row>
    <row r="179" spans="1:17" x14ac:dyDescent="0.25">
      <c r="A179" s="4" t="s">
        <v>3983</v>
      </c>
      <c r="B179">
        <v>844.45800000000008</v>
      </c>
      <c r="C179" s="1">
        <v>41772</v>
      </c>
      <c r="D179">
        <v>8</v>
      </c>
      <c r="G179" s="7" t="s">
        <v>3983</v>
      </c>
      <c r="H179" s="8">
        <v>844.45800000000008</v>
      </c>
      <c r="I179" s="9">
        <v>41772</v>
      </c>
      <c r="J179" s="8">
        <v>8</v>
      </c>
      <c r="K179">
        <f t="shared" si="8"/>
        <v>233</v>
      </c>
      <c r="L179">
        <f>(1-_xlfn.PERCENTRANK.INC(Table2[Days_since_last_order],K179, 1)) * 10</f>
        <v>1.9999999999999996</v>
      </c>
      <c r="M179">
        <f>_xlfn.PERCENTRANK.INC(Table2[Count of Order ID],J179,1)*10</f>
        <v>2</v>
      </c>
      <c r="N179">
        <f>_xlfn.PERCENTRANK.INC(Table2[Sum of Sales],H179,1)*10</f>
        <v>1</v>
      </c>
      <c r="O179">
        <f t="shared" si="6"/>
        <v>5</v>
      </c>
      <c r="P179">
        <f>_xlfn.PERCENTRANK.INC(Table2[RFM],O179,1)*10</f>
        <v>0</v>
      </c>
      <c r="Q179" t="str">
        <f t="shared" si="7"/>
        <v>Immediate Attention</v>
      </c>
    </row>
    <row r="180" spans="1:17" x14ac:dyDescent="0.25">
      <c r="A180" s="4" t="s">
        <v>3549</v>
      </c>
      <c r="B180">
        <v>2754.2159999999999</v>
      </c>
      <c r="C180" s="1">
        <v>41978</v>
      </c>
      <c r="D180">
        <v>28</v>
      </c>
      <c r="G180" s="7" t="s">
        <v>3549</v>
      </c>
      <c r="H180" s="8">
        <v>2754.2159999999999</v>
      </c>
      <c r="I180" s="9">
        <v>41978</v>
      </c>
      <c r="J180" s="8">
        <v>28</v>
      </c>
      <c r="K180">
        <f t="shared" si="8"/>
        <v>27</v>
      </c>
      <c r="L180">
        <f>(1-_xlfn.PERCENTRANK.INC(Table2[Days_since_last_order],K180, 1)) * 10</f>
        <v>9</v>
      </c>
      <c r="M180">
        <f>_xlfn.PERCENTRANK.INC(Table2[Count of Order ID],J180,1)*10</f>
        <v>9</v>
      </c>
      <c r="N180">
        <f>_xlfn.PERCENTRANK.INC(Table2[Sum of Sales],H180,1)*10</f>
        <v>6</v>
      </c>
      <c r="O180">
        <f t="shared" si="6"/>
        <v>24</v>
      </c>
      <c r="P180">
        <f>_xlfn.PERCENTRANK.INC(Table2[RFM],O180,1)*10</f>
        <v>9</v>
      </c>
      <c r="Q180" t="str">
        <f t="shared" si="7"/>
        <v>Top Customer</v>
      </c>
    </row>
    <row r="181" spans="1:17" x14ac:dyDescent="0.25">
      <c r="A181" s="4" t="s">
        <v>3649</v>
      </c>
      <c r="B181">
        <v>3202.1620000000003</v>
      </c>
      <c r="C181" s="1">
        <v>41998</v>
      </c>
      <c r="D181">
        <v>22</v>
      </c>
      <c r="G181" s="7" t="s">
        <v>3649</v>
      </c>
      <c r="H181" s="8">
        <v>3202.1620000000003</v>
      </c>
      <c r="I181" s="9">
        <v>41998</v>
      </c>
      <c r="J181" s="8">
        <v>22</v>
      </c>
      <c r="K181">
        <f t="shared" si="8"/>
        <v>7</v>
      </c>
      <c r="L181">
        <f>(1-_xlfn.PERCENTRANK.INC(Table2[Days_since_last_order],K181, 1)) * 10</f>
        <v>10</v>
      </c>
      <c r="M181">
        <f>_xlfn.PERCENTRANK.INC(Table2[Count of Order ID],J181,1)*10</f>
        <v>9</v>
      </c>
      <c r="N181">
        <f>_xlfn.PERCENTRANK.INC(Table2[Sum of Sales],H181,1)*10</f>
        <v>6</v>
      </c>
      <c r="O181">
        <f t="shared" si="6"/>
        <v>25</v>
      </c>
      <c r="P181">
        <f>_xlfn.PERCENTRANK.INC(Table2[RFM],O181,1)*10</f>
        <v>9</v>
      </c>
      <c r="Q181" t="str">
        <f t="shared" si="7"/>
        <v>Top Customer</v>
      </c>
    </row>
    <row r="182" spans="1:17" x14ac:dyDescent="0.25">
      <c r="A182" s="4" t="s">
        <v>3292</v>
      </c>
      <c r="B182">
        <v>3651.8585000000003</v>
      </c>
      <c r="C182" s="1">
        <v>42002</v>
      </c>
      <c r="D182">
        <v>14</v>
      </c>
      <c r="G182" s="7" t="s">
        <v>3292</v>
      </c>
      <c r="H182" s="8">
        <v>3651.8585000000003</v>
      </c>
      <c r="I182" s="9">
        <v>42002</v>
      </c>
      <c r="J182" s="8">
        <v>14</v>
      </c>
      <c r="K182">
        <f t="shared" si="8"/>
        <v>3</v>
      </c>
      <c r="L182">
        <f>(1-_xlfn.PERCENTRANK.INC(Table2[Days_since_last_order],K182, 1)) * 10</f>
        <v>10</v>
      </c>
      <c r="M182">
        <f>_xlfn.PERCENTRANK.INC(Table2[Count of Order ID],J182,1)*10</f>
        <v>6</v>
      </c>
      <c r="N182">
        <f>_xlfn.PERCENTRANK.INC(Table2[Sum of Sales],H182,1)*10</f>
        <v>7</v>
      </c>
      <c r="O182">
        <f t="shared" si="6"/>
        <v>23</v>
      </c>
      <c r="P182">
        <f>_xlfn.PERCENTRANK.INC(Table2[RFM],O182,1)*10</f>
        <v>8</v>
      </c>
      <c r="Q182" t="str">
        <f t="shared" si="7"/>
        <v>Top Customer</v>
      </c>
    </row>
    <row r="183" spans="1:17" x14ac:dyDescent="0.25">
      <c r="A183" s="4" t="s">
        <v>3682</v>
      </c>
      <c r="B183">
        <v>550.64400000000001</v>
      </c>
      <c r="C183" s="1">
        <v>41977</v>
      </c>
      <c r="D183">
        <v>6</v>
      </c>
      <c r="G183" s="7" t="s">
        <v>3682</v>
      </c>
      <c r="H183" s="8">
        <v>550.64400000000001</v>
      </c>
      <c r="I183" s="9">
        <v>41977</v>
      </c>
      <c r="J183" s="8">
        <v>6</v>
      </c>
      <c r="K183">
        <f t="shared" si="8"/>
        <v>28</v>
      </c>
      <c r="L183">
        <f>(1-_xlfn.PERCENTRANK.INC(Table2[Days_since_last_order],K183, 1)) * 10</f>
        <v>8</v>
      </c>
      <c r="M183">
        <f>_xlfn.PERCENTRANK.INC(Table2[Count of Order ID],J183,1)*10</f>
        <v>1</v>
      </c>
      <c r="N183">
        <f>_xlfn.PERCENTRANK.INC(Table2[Sum of Sales],H183,1)*10</f>
        <v>0</v>
      </c>
      <c r="O183">
        <f t="shared" si="6"/>
        <v>9</v>
      </c>
      <c r="P183">
        <f>_xlfn.PERCENTRANK.INC(Table2[RFM],O183,1)*10</f>
        <v>2</v>
      </c>
      <c r="Q183" t="str">
        <f t="shared" si="7"/>
        <v>At Risk/Need Attention</v>
      </c>
    </row>
    <row r="184" spans="1:17" x14ac:dyDescent="0.25">
      <c r="A184" s="4" t="s">
        <v>3958</v>
      </c>
      <c r="B184">
        <v>1077.2285000000002</v>
      </c>
      <c r="C184" s="1">
        <v>41580</v>
      </c>
      <c r="D184">
        <v>9</v>
      </c>
      <c r="G184" s="7" t="s">
        <v>3958</v>
      </c>
      <c r="H184" s="8">
        <v>1077.2285000000002</v>
      </c>
      <c r="I184" s="9">
        <v>41580</v>
      </c>
      <c r="J184" s="8">
        <v>9</v>
      </c>
      <c r="K184">
        <f t="shared" si="8"/>
        <v>425</v>
      </c>
      <c r="L184">
        <f>(1-_xlfn.PERCENTRANK.INC(Table2[Days_since_last_order],K184, 1)) * 10</f>
        <v>0.99999999999999978</v>
      </c>
      <c r="M184">
        <f>_xlfn.PERCENTRANK.INC(Table2[Count of Order ID],J184,1)*10</f>
        <v>2</v>
      </c>
      <c r="N184">
        <f>_xlfn.PERCENTRANK.INC(Table2[Sum of Sales],H184,1)*10</f>
        <v>2</v>
      </c>
      <c r="O184">
        <f t="shared" si="6"/>
        <v>5</v>
      </c>
      <c r="P184">
        <f>_xlfn.PERCENTRANK.INC(Table2[RFM],O184,1)*10</f>
        <v>0</v>
      </c>
      <c r="Q184" t="str">
        <f t="shared" si="7"/>
        <v>Immediate Attention</v>
      </c>
    </row>
    <row r="185" spans="1:17" x14ac:dyDescent="0.25">
      <c r="A185" s="4" t="s">
        <v>3728</v>
      </c>
      <c r="B185">
        <v>5690.0550000000003</v>
      </c>
      <c r="C185" s="1">
        <v>41946</v>
      </c>
      <c r="D185">
        <v>9</v>
      </c>
      <c r="G185" s="7" t="s">
        <v>3728</v>
      </c>
      <c r="H185" s="8">
        <v>5690.0550000000003</v>
      </c>
      <c r="I185" s="9">
        <v>41946</v>
      </c>
      <c r="J185" s="8">
        <v>9</v>
      </c>
      <c r="K185">
        <f t="shared" si="8"/>
        <v>59</v>
      </c>
      <c r="L185">
        <f>(1-_xlfn.PERCENTRANK.INC(Table2[Days_since_last_order],K185, 1)) * 10</f>
        <v>6</v>
      </c>
      <c r="M185">
        <f>_xlfn.PERCENTRANK.INC(Table2[Count of Order ID],J185,1)*10</f>
        <v>2</v>
      </c>
      <c r="N185">
        <f>_xlfn.PERCENTRANK.INC(Table2[Sum of Sales],H185,1)*10</f>
        <v>8</v>
      </c>
      <c r="O185">
        <f t="shared" si="6"/>
        <v>16</v>
      </c>
      <c r="P185">
        <f>_xlfn.PERCENTRANK.INC(Table2[RFM],O185,1)*10</f>
        <v>5</v>
      </c>
      <c r="Q185" t="str">
        <f t="shared" si="7"/>
        <v>Loyal Customer</v>
      </c>
    </row>
    <row r="186" spans="1:17" x14ac:dyDescent="0.25">
      <c r="A186" s="4" t="s">
        <v>3819</v>
      </c>
      <c r="B186">
        <v>3241.898000000001</v>
      </c>
      <c r="C186" s="1">
        <v>41908</v>
      </c>
      <c r="D186">
        <v>18</v>
      </c>
      <c r="G186" s="7" t="s">
        <v>3819</v>
      </c>
      <c r="H186" s="8">
        <v>3241.898000000001</v>
      </c>
      <c r="I186" s="9">
        <v>41908</v>
      </c>
      <c r="J186" s="8">
        <v>18</v>
      </c>
      <c r="K186">
        <f t="shared" si="8"/>
        <v>97</v>
      </c>
      <c r="L186">
        <f>(1-_xlfn.PERCENTRANK.INC(Table2[Days_since_last_order],K186, 1)) * 10</f>
        <v>5</v>
      </c>
      <c r="M186">
        <f>_xlfn.PERCENTRANK.INC(Table2[Count of Order ID],J186,1)*10</f>
        <v>7</v>
      </c>
      <c r="N186">
        <f>_xlfn.PERCENTRANK.INC(Table2[Sum of Sales],H186,1)*10</f>
        <v>6</v>
      </c>
      <c r="O186">
        <f t="shared" si="6"/>
        <v>18</v>
      </c>
      <c r="P186">
        <f>_xlfn.PERCENTRANK.INC(Table2[RFM],O186,1)*10</f>
        <v>6</v>
      </c>
      <c r="Q186" t="str">
        <f t="shared" si="7"/>
        <v>Loyal Customer</v>
      </c>
    </row>
    <row r="187" spans="1:17" x14ac:dyDescent="0.25">
      <c r="A187" s="4" t="s">
        <v>3865</v>
      </c>
      <c r="B187">
        <v>2830.6279999999997</v>
      </c>
      <c r="C187" s="1">
        <v>41750</v>
      </c>
      <c r="D187">
        <v>13</v>
      </c>
      <c r="G187" s="7" t="s">
        <v>3865</v>
      </c>
      <c r="H187" s="8">
        <v>2830.6279999999997</v>
      </c>
      <c r="I187" s="9">
        <v>41750</v>
      </c>
      <c r="J187" s="8">
        <v>13</v>
      </c>
      <c r="K187">
        <f t="shared" si="8"/>
        <v>255</v>
      </c>
      <c r="L187">
        <f>(1-_xlfn.PERCENTRANK.INC(Table2[Days_since_last_order],K187, 1)) * 10</f>
        <v>1.9999999999999996</v>
      </c>
      <c r="M187">
        <f>_xlfn.PERCENTRANK.INC(Table2[Count of Order ID],J187,1)*10</f>
        <v>5</v>
      </c>
      <c r="N187">
        <f>_xlfn.PERCENTRANK.INC(Table2[Sum of Sales],H187,1)*10</f>
        <v>6</v>
      </c>
      <c r="O187">
        <f t="shared" si="6"/>
        <v>13</v>
      </c>
      <c r="P187">
        <f>_xlfn.PERCENTRANK.INC(Table2[RFM],O187,1)*10</f>
        <v>3</v>
      </c>
      <c r="Q187" t="str">
        <f t="shared" si="7"/>
        <v>At Risk/Need Attention</v>
      </c>
    </row>
    <row r="188" spans="1:17" x14ac:dyDescent="0.25">
      <c r="A188" s="4" t="s">
        <v>3306</v>
      </c>
      <c r="B188">
        <v>2370.3136</v>
      </c>
      <c r="C188" s="1">
        <v>41999</v>
      </c>
      <c r="D188">
        <v>19</v>
      </c>
      <c r="G188" s="7" t="s">
        <v>3306</v>
      </c>
      <c r="H188" s="8">
        <v>2370.3136</v>
      </c>
      <c r="I188" s="9">
        <v>41999</v>
      </c>
      <c r="J188" s="8">
        <v>19</v>
      </c>
      <c r="K188">
        <f t="shared" si="8"/>
        <v>6</v>
      </c>
      <c r="L188">
        <f>(1-_xlfn.PERCENTRANK.INC(Table2[Days_since_last_order],K188, 1)) * 10</f>
        <v>10</v>
      </c>
      <c r="M188">
        <f>_xlfn.PERCENTRANK.INC(Table2[Count of Order ID],J188,1)*10</f>
        <v>8</v>
      </c>
      <c r="N188">
        <f>_xlfn.PERCENTRANK.INC(Table2[Sum of Sales],H188,1)*10</f>
        <v>5</v>
      </c>
      <c r="O188">
        <f t="shared" si="6"/>
        <v>23</v>
      </c>
      <c r="P188">
        <f>_xlfn.PERCENTRANK.INC(Table2[RFM],O188,1)*10</f>
        <v>8</v>
      </c>
      <c r="Q188" t="str">
        <f t="shared" si="7"/>
        <v>Top Customer</v>
      </c>
    </row>
    <row r="189" spans="1:17" x14ac:dyDescent="0.25">
      <c r="A189" s="4" t="s">
        <v>3449</v>
      </c>
      <c r="B189">
        <v>1136.5920000000001</v>
      </c>
      <c r="C189" s="1">
        <v>41982</v>
      </c>
      <c r="D189">
        <v>11</v>
      </c>
      <c r="G189" s="7" t="s">
        <v>3449</v>
      </c>
      <c r="H189" s="8">
        <v>1136.5920000000001</v>
      </c>
      <c r="I189" s="9">
        <v>41982</v>
      </c>
      <c r="J189" s="8">
        <v>11</v>
      </c>
      <c r="K189">
        <f t="shared" si="8"/>
        <v>23</v>
      </c>
      <c r="L189">
        <f>(1-_xlfn.PERCENTRANK.INC(Table2[Days_since_last_order],K189, 1)) * 10</f>
        <v>9</v>
      </c>
      <c r="M189">
        <f>_xlfn.PERCENTRANK.INC(Table2[Count of Order ID],J189,1)*10</f>
        <v>4</v>
      </c>
      <c r="N189">
        <f>_xlfn.PERCENTRANK.INC(Table2[Sum of Sales],H189,1)*10</f>
        <v>2</v>
      </c>
      <c r="O189">
        <f t="shared" si="6"/>
        <v>15</v>
      </c>
      <c r="P189">
        <f>_xlfn.PERCENTRANK.INC(Table2[RFM],O189,1)*10</f>
        <v>4</v>
      </c>
      <c r="Q189" t="str">
        <f t="shared" si="7"/>
        <v>At Risk/Need Attention</v>
      </c>
    </row>
    <row r="190" spans="1:17" x14ac:dyDescent="0.25">
      <c r="A190" s="4" t="s">
        <v>3643</v>
      </c>
      <c r="B190">
        <v>2900.0260000000003</v>
      </c>
      <c r="C190" s="1">
        <v>41944</v>
      </c>
      <c r="D190">
        <v>11</v>
      </c>
      <c r="G190" s="7" t="s">
        <v>3643</v>
      </c>
      <c r="H190" s="8">
        <v>2900.0260000000003</v>
      </c>
      <c r="I190" s="9">
        <v>41944</v>
      </c>
      <c r="J190" s="8">
        <v>11</v>
      </c>
      <c r="K190">
        <f t="shared" si="8"/>
        <v>61</v>
      </c>
      <c r="L190">
        <f>(1-_xlfn.PERCENTRANK.INC(Table2[Days_since_last_order],K190, 1)) * 10</f>
        <v>6</v>
      </c>
      <c r="M190">
        <f>_xlfn.PERCENTRANK.INC(Table2[Count of Order ID],J190,1)*10</f>
        <v>4</v>
      </c>
      <c r="N190">
        <f>_xlfn.PERCENTRANK.INC(Table2[Sum of Sales],H190,1)*10</f>
        <v>6</v>
      </c>
      <c r="O190">
        <f t="shared" si="6"/>
        <v>16</v>
      </c>
      <c r="P190">
        <f>_xlfn.PERCENTRANK.INC(Table2[RFM],O190,1)*10</f>
        <v>5</v>
      </c>
      <c r="Q190" t="str">
        <f t="shared" si="7"/>
        <v>Loyal Customer</v>
      </c>
    </row>
    <row r="191" spans="1:17" x14ac:dyDescent="0.25">
      <c r="A191" s="4" t="s">
        <v>3781</v>
      </c>
      <c r="B191">
        <v>156.76</v>
      </c>
      <c r="C191" s="1">
        <v>41652</v>
      </c>
      <c r="D191">
        <v>8</v>
      </c>
      <c r="G191" s="7" t="s">
        <v>3781</v>
      </c>
      <c r="H191" s="8">
        <v>156.76</v>
      </c>
      <c r="I191" s="9">
        <v>41652</v>
      </c>
      <c r="J191" s="8">
        <v>8</v>
      </c>
      <c r="K191">
        <f t="shared" si="8"/>
        <v>353</v>
      </c>
      <c r="L191">
        <f>(1-_xlfn.PERCENTRANK.INC(Table2[Days_since_last_order],K191, 1)) * 10</f>
        <v>1.9999999999999996</v>
      </c>
      <c r="M191">
        <f>_xlfn.PERCENTRANK.INC(Table2[Count of Order ID],J191,1)*10</f>
        <v>2</v>
      </c>
      <c r="N191">
        <f>_xlfn.PERCENTRANK.INC(Table2[Sum of Sales],H191,1)*10</f>
        <v>0</v>
      </c>
      <c r="O191">
        <f t="shared" si="6"/>
        <v>3.9999999999999996</v>
      </c>
      <c r="P191">
        <f>_xlfn.PERCENTRANK.INC(Table2[RFM],O191,1)*10</f>
        <v>0</v>
      </c>
      <c r="Q191" t="str">
        <f t="shared" si="7"/>
        <v>Immediate Attention</v>
      </c>
    </row>
    <row r="192" spans="1:17" x14ac:dyDescent="0.25">
      <c r="A192" s="4" t="s">
        <v>3881</v>
      </c>
      <c r="B192">
        <v>2171.5990000000002</v>
      </c>
      <c r="C192" s="1">
        <v>41983</v>
      </c>
      <c r="D192">
        <v>12</v>
      </c>
      <c r="G192" s="7" t="s">
        <v>3881</v>
      </c>
      <c r="H192" s="8">
        <v>2171.5990000000002</v>
      </c>
      <c r="I192" s="9">
        <v>41983</v>
      </c>
      <c r="J192" s="8">
        <v>12</v>
      </c>
      <c r="K192">
        <f t="shared" si="8"/>
        <v>22</v>
      </c>
      <c r="L192">
        <f>(1-_xlfn.PERCENTRANK.INC(Table2[Days_since_last_order],K192, 1)) * 10</f>
        <v>9</v>
      </c>
      <c r="M192">
        <f>_xlfn.PERCENTRANK.INC(Table2[Count of Order ID],J192,1)*10</f>
        <v>4</v>
      </c>
      <c r="N192">
        <f>_xlfn.PERCENTRANK.INC(Table2[Sum of Sales],H192,1)*10</f>
        <v>4</v>
      </c>
      <c r="O192">
        <f t="shared" si="6"/>
        <v>17</v>
      </c>
      <c r="P192">
        <f>_xlfn.PERCENTRANK.INC(Table2[RFM],O192,1)*10</f>
        <v>5</v>
      </c>
      <c r="Q192" t="str">
        <f t="shared" si="7"/>
        <v>Loyal Customer</v>
      </c>
    </row>
    <row r="193" spans="1:17" x14ac:dyDescent="0.25">
      <c r="A193" s="4" t="s">
        <v>3970</v>
      </c>
      <c r="B193">
        <v>2839.2272000000003</v>
      </c>
      <c r="C193" s="1">
        <v>41763</v>
      </c>
      <c r="D193">
        <v>14</v>
      </c>
      <c r="G193" s="7" t="s">
        <v>3970</v>
      </c>
      <c r="H193" s="8">
        <v>2839.2272000000003</v>
      </c>
      <c r="I193" s="9">
        <v>41763</v>
      </c>
      <c r="J193" s="8">
        <v>14</v>
      </c>
      <c r="K193">
        <f t="shared" si="8"/>
        <v>242</v>
      </c>
      <c r="L193">
        <f>(1-_xlfn.PERCENTRANK.INC(Table2[Days_since_last_order],K193, 1)) * 10</f>
        <v>1.9999999999999996</v>
      </c>
      <c r="M193">
        <f>_xlfn.PERCENTRANK.INC(Table2[Count of Order ID],J193,1)*10</f>
        <v>6</v>
      </c>
      <c r="N193">
        <f>_xlfn.PERCENTRANK.INC(Table2[Sum of Sales],H193,1)*10</f>
        <v>6</v>
      </c>
      <c r="O193">
        <f t="shared" si="6"/>
        <v>14</v>
      </c>
      <c r="P193">
        <f>_xlfn.PERCENTRANK.INC(Table2[RFM],O193,1)*10</f>
        <v>4</v>
      </c>
      <c r="Q193" t="str">
        <f t="shared" si="7"/>
        <v>At Risk/Need Attention</v>
      </c>
    </row>
    <row r="194" spans="1:17" x14ac:dyDescent="0.25">
      <c r="A194" s="4" t="s">
        <v>3327</v>
      </c>
      <c r="B194">
        <v>4531.6460000000015</v>
      </c>
      <c r="C194" s="1">
        <v>41988</v>
      </c>
      <c r="D194">
        <v>13</v>
      </c>
      <c r="G194" s="7" t="s">
        <v>3327</v>
      </c>
      <c r="H194" s="8">
        <v>4531.6460000000015</v>
      </c>
      <c r="I194" s="9">
        <v>41988</v>
      </c>
      <c r="J194" s="8">
        <v>13</v>
      </c>
      <c r="K194">
        <f t="shared" si="8"/>
        <v>17</v>
      </c>
      <c r="L194">
        <f>(1-_xlfn.PERCENTRANK.INC(Table2[Days_since_last_order],K194, 1)) * 10</f>
        <v>9</v>
      </c>
      <c r="M194">
        <f>_xlfn.PERCENTRANK.INC(Table2[Count of Order ID],J194,1)*10</f>
        <v>5</v>
      </c>
      <c r="N194">
        <f>_xlfn.PERCENTRANK.INC(Table2[Sum of Sales],H194,1)*10</f>
        <v>8</v>
      </c>
      <c r="O194">
        <f t="shared" si="6"/>
        <v>22</v>
      </c>
      <c r="P194">
        <f>_xlfn.PERCENTRANK.INC(Table2[RFM],O194,1)*10</f>
        <v>8</v>
      </c>
      <c r="Q194" t="str">
        <f t="shared" si="7"/>
        <v>Top Customer</v>
      </c>
    </row>
    <row r="195" spans="1:17" x14ac:dyDescent="0.25">
      <c r="A195" s="4" t="s">
        <v>3361</v>
      </c>
      <c r="B195">
        <v>2973.0940000000001</v>
      </c>
      <c r="C195" s="1">
        <v>41956</v>
      </c>
      <c r="D195">
        <v>14</v>
      </c>
      <c r="G195" s="7" t="s">
        <v>3361</v>
      </c>
      <c r="H195" s="8">
        <v>2973.0940000000001</v>
      </c>
      <c r="I195" s="9">
        <v>41956</v>
      </c>
      <c r="J195" s="8">
        <v>14</v>
      </c>
      <c r="K195">
        <f t="shared" si="8"/>
        <v>49</v>
      </c>
      <c r="L195">
        <f>(1-_xlfn.PERCENTRANK.INC(Table2[Days_since_last_order],K195, 1)) * 10</f>
        <v>7</v>
      </c>
      <c r="M195">
        <f>_xlfn.PERCENTRANK.INC(Table2[Count of Order ID],J195,1)*10</f>
        <v>6</v>
      </c>
      <c r="N195">
        <f>_xlfn.PERCENTRANK.INC(Table2[Sum of Sales],H195,1)*10</f>
        <v>6</v>
      </c>
      <c r="O195">
        <f t="shared" si="6"/>
        <v>19</v>
      </c>
      <c r="P195">
        <f>_xlfn.PERCENTRANK.INC(Table2[RFM],O195,1)*10</f>
        <v>6</v>
      </c>
      <c r="Q195" t="str">
        <f t="shared" si="7"/>
        <v>Loyal Customer</v>
      </c>
    </row>
    <row r="196" spans="1:17" x14ac:dyDescent="0.25">
      <c r="A196" s="4" t="s">
        <v>3458</v>
      </c>
      <c r="B196">
        <v>2332.5770000000002</v>
      </c>
      <c r="C196" s="1">
        <v>41995</v>
      </c>
      <c r="D196">
        <v>21</v>
      </c>
      <c r="G196" s="7" t="s">
        <v>3458</v>
      </c>
      <c r="H196" s="8">
        <v>2332.5770000000002</v>
      </c>
      <c r="I196" s="9">
        <v>41995</v>
      </c>
      <c r="J196" s="8">
        <v>21</v>
      </c>
      <c r="K196">
        <f t="shared" si="8"/>
        <v>10</v>
      </c>
      <c r="L196">
        <f>(1-_xlfn.PERCENTRANK.INC(Table2[Days_since_last_order],K196, 1)) * 10</f>
        <v>10</v>
      </c>
      <c r="M196">
        <f>_xlfn.PERCENTRANK.INC(Table2[Count of Order ID],J196,1)*10</f>
        <v>8</v>
      </c>
      <c r="N196">
        <f>_xlfn.PERCENTRANK.INC(Table2[Sum of Sales],H196,1)*10</f>
        <v>5</v>
      </c>
      <c r="O196">
        <f t="shared" ref="O196:O259" si="9">L196+M196+N196</f>
        <v>23</v>
      </c>
      <c r="P196">
        <f>_xlfn.PERCENTRANK.INC(Table2[RFM],O196,1)*10</f>
        <v>8</v>
      </c>
      <c r="Q196" t="str">
        <f t="shared" ref="Q196:Q259" si="10">VLOOKUP(P196,$T$4:$U$14,2,FALSE)</f>
        <v>Top Customer</v>
      </c>
    </row>
    <row r="197" spans="1:17" x14ac:dyDescent="0.25">
      <c r="A197" s="4" t="s">
        <v>3744</v>
      </c>
      <c r="B197">
        <v>4655.896999999999</v>
      </c>
      <c r="C197" s="1">
        <v>41951</v>
      </c>
      <c r="D197">
        <v>13</v>
      </c>
      <c r="G197" s="7" t="s">
        <v>3744</v>
      </c>
      <c r="H197" s="8">
        <v>4655.896999999999</v>
      </c>
      <c r="I197" s="9">
        <v>41951</v>
      </c>
      <c r="J197" s="8">
        <v>13</v>
      </c>
      <c r="K197">
        <f t="shared" ref="K197:K260" si="11">DATEDIF(I197,"1/1/2015","D")</f>
        <v>54</v>
      </c>
      <c r="L197">
        <f>(1-_xlfn.PERCENTRANK.INC(Table2[Days_since_last_order],K197, 1)) * 10</f>
        <v>7</v>
      </c>
      <c r="M197">
        <f>_xlfn.PERCENTRANK.INC(Table2[Count of Order ID],J197,1)*10</f>
        <v>5</v>
      </c>
      <c r="N197">
        <f>_xlfn.PERCENTRANK.INC(Table2[Sum of Sales],H197,1)*10</f>
        <v>8</v>
      </c>
      <c r="O197">
        <f t="shared" si="9"/>
        <v>20</v>
      </c>
      <c r="P197">
        <f>_xlfn.PERCENTRANK.INC(Table2[RFM],O197,1)*10</f>
        <v>7</v>
      </c>
      <c r="Q197" t="str">
        <f t="shared" si="10"/>
        <v>Loyal Customer</v>
      </c>
    </row>
    <row r="198" spans="1:17" x14ac:dyDescent="0.25">
      <c r="A198" s="4" t="s">
        <v>4003</v>
      </c>
      <c r="B198">
        <v>1081.4659999999999</v>
      </c>
      <c r="C198" s="1">
        <v>41740</v>
      </c>
      <c r="D198">
        <v>6</v>
      </c>
      <c r="G198" s="7" t="s">
        <v>4003</v>
      </c>
      <c r="H198" s="8">
        <v>1081.4659999999999</v>
      </c>
      <c r="I198" s="9">
        <v>41740</v>
      </c>
      <c r="J198" s="8">
        <v>6</v>
      </c>
      <c r="K198">
        <f t="shared" si="11"/>
        <v>265</v>
      </c>
      <c r="L198">
        <f>(1-_xlfn.PERCENTRANK.INC(Table2[Days_since_last_order],K198, 1)) * 10</f>
        <v>1.9999999999999996</v>
      </c>
      <c r="M198">
        <f>_xlfn.PERCENTRANK.INC(Table2[Count of Order ID],J198,1)*10</f>
        <v>1</v>
      </c>
      <c r="N198">
        <f>_xlfn.PERCENTRANK.INC(Table2[Sum of Sales],H198,1)*10</f>
        <v>2</v>
      </c>
      <c r="O198">
        <f t="shared" si="9"/>
        <v>5</v>
      </c>
      <c r="P198">
        <f>_xlfn.PERCENTRANK.INC(Table2[RFM],O198,1)*10</f>
        <v>0</v>
      </c>
      <c r="Q198" t="str">
        <f t="shared" si="10"/>
        <v>Immediate Attention</v>
      </c>
    </row>
    <row r="199" spans="1:17" x14ac:dyDescent="0.25">
      <c r="A199" s="4" t="s">
        <v>3846</v>
      </c>
      <c r="B199">
        <v>1711.692</v>
      </c>
      <c r="C199" s="1">
        <v>41817</v>
      </c>
      <c r="D199">
        <v>14</v>
      </c>
      <c r="G199" s="7" t="s">
        <v>3846</v>
      </c>
      <c r="H199" s="8">
        <v>1711.692</v>
      </c>
      <c r="I199" s="9">
        <v>41817</v>
      </c>
      <c r="J199" s="8">
        <v>14</v>
      </c>
      <c r="K199">
        <f t="shared" si="11"/>
        <v>188</v>
      </c>
      <c r="L199">
        <f>(1-_xlfn.PERCENTRANK.INC(Table2[Days_since_last_order],K199, 1)) * 10</f>
        <v>3.0000000000000004</v>
      </c>
      <c r="M199">
        <f>_xlfn.PERCENTRANK.INC(Table2[Count of Order ID],J199,1)*10</f>
        <v>6</v>
      </c>
      <c r="N199">
        <f>_xlfn.PERCENTRANK.INC(Table2[Sum of Sales],H199,1)*10</f>
        <v>3</v>
      </c>
      <c r="O199">
        <f t="shared" si="9"/>
        <v>12</v>
      </c>
      <c r="P199">
        <f>_xlfn.PERCENTRANK.INC(Table2[RFM],O199,1)*10</f>
        <v>3</v>
      </c>
      <c r="Q199" t="str">
        <f t="shared" si="10"/>
        <v>At Risk/Need Attention</v>
      </c>
    </row>
    <row r="200" spans="1:17" x14ac:dyDescent="0.25">
      <c r="A200" s="4" t="s">
        <v>3842</v>
      </c>
      <c r="B200">
        <v>3908.8028000000004</v>
      </c>
      <c r="C200" s="1">
        <v>41897</v>
      </c>
      <c r="D200">
        <v>14</v>
      </c>
      <c r="G200" s="7" t="s">
        <v>3842</v>
      </c>
      <c r="H200" s="8">
        <v>3908.8028000000004</v>
      </c>
      <c r="I200" s="9">
        <v>41897</v>
      </c>
      <c r="J200" s="8">
        <v>14</v>
      </c>
      <c r="K200">
        <f t="shared" si="11"/>
        <v>108</v>
      </c>
      <c r="L200">
        <f>(1-_xlfn.PERCENTRANK.INC(Table2[Days_since_last_order],K200, 1)) * 10</f>
        <v>4</v>
      </c>
      <c r="M200">
        <f>_xlfn.PERCENTRANK.INC(Table2[Count of Order ID],J200,1)*10</f>
        <v>6</v>
      </c>
      <c r="N200">
        <f>_xlfn.PERCENTRANK.INC(Table2[Sum of Sales],H200,1)*10</f>
        <v>7</v>
      </c>
      <c r="O200">
        <f t="shared" si="9"/>
        <v>17</v>
      </c>
      <c r="P200">
        <f>_xlfn.PERCENTRANK.INC(Table2[RFM],O200,1)*10</f>
        <v>5</v>
      </c>
      <c r="Q200" t="str">
        <f t="shared" si="10"/>
        <v>Loyal Customer</v>
      </c>
    </row>
    <row r="201" spans="1:17" x14ac:dyDescent="0.25">
      <c r="A201" s="4" t="s">
        <v>3395</v>
      </c>
      <c r="B201">
        <v>1989.05</v>
      </c>
      <c r="C201" s="1">
        <v>41971</v>
      </c>
      <c r="D201">
        <v>11</v>
      </c>
      <c r="G201" s="7" t="s">
        <v>3395</v>
      </c>
      <c r="H201" s="8">
        <v>1989.05</v>
      </c>
      <c r="I201" s="9">
        <v>41971</v>
      </c>
      <c r="J201" s="8">
        <v>11</v>
      </c>
      <c r="K201">
        <f t="shared" si="11"/>
        <v>34</v>
      </c>
      <c r="L201">
        <f>(1-_xlfn.PERCENTRANK.INC(Table2[Days_since_last_order],K201, 1)) * 10</f>
        <v>8</v>
      </c>
      <c r="M201">
        <f>_xlfn.PERCENTRANK.INC(Table2[Count of Order ID],J201,1)*10</f>
        <v>4</v>
      </c>
      <c r="N201">
        <f>_xlfn.PERCENTRANK.INC(Table2[Sum of Sales],H201,1)*10</f>
        <v>4</v>
      </c>
      <c r="O201">
        <f t="shared" si="9"/>
        <v>16</v>
      </c>
      <c r="P201">
        <f>_xlfn.PERCENTRANK.INC(Table2[RFM],O201,1)*10</f>
        <v>5</v>
      </c>
      <c r="Q201" t="str">
        <f t="shared" si="10"/>
        <v>Loyal Customer</v>
      </c>
    </row>
    <row r="202" spans="1:17" x14ac:dyDescent="0.25">
      <c r="A202" s="4" t="s">
        <v>3806</v>
      </c>
      <c r="B202">
        <v>1155.2019999999998</v>
      </c>
      <c r="C202" s="1">
        <v>41992</v>
      </c>
      <c r="D202">
        <v>10</v>
      </c>
      <c r="G202" s="7" t="s">
        <v>3806</v>
      </c>
      <c r="H202" s="8">
        <v>1155.2019999999998</v>
      </c>
      <c r="I202" s="9">
        <v>41992</v>
      </c>
      <c r="J202" s="8">
        <v>10</v>
      </c>
      <c r="K202">
        <f t="shared" si="11"/>
        <v>13</v>
      </c>
      <c r="L202">
        <f>(1-_xlfn.PERCENTRANK.INC(Table2[Days_since_last_order],K202, 1)) * 10</f>
        <v>10</v>
      </c>
      <c r="M202">
        <f>_xlfn.PERCENTRANK.INC(Table2[Count of Order ID],J202,1)*10</f>
        <v>3</v>
      </c>
      <c r="N202">
        <f>_xlfn.PERCENTRANK.INC(Table2[Sum of Sales],H202,1)*10</f>
        <v>2</v>
      </c>
      <c r="O202">
        <f t="shared" si="9"/>
        <v>15</v>
      </c>
      <c r="P202">
        <f>_xlfn.PERCENTRANK.INC(Table2[RFM],O202,1)*10</f>
        <v>4</v>
      </c>
      <c r="Q202" t="str">
        <f t="shared" si="10"/>
        <v>At Risk/Need Attention</v>
      </c>
    </row>
    <row r="203" spans="1:17" x14ac:dyDescent="0.25">
      <c r="A203" s="4" t="s">
        <v>3674</v>
      </c>
      <c r="B203">
        <v>3336.1680000000006</v>
      </c>
      <c r="C203" s="1">
        <v>41967</v>
      </c>
      <c r="D203">
        <v>18</v>
      </c>
      <c r="G203" s="7" t="s">
        <v>3674</v>
      </c>
      <c r="H203" s="8">
        <v>3336.1680000000006</v>
      </c>
      <c r="I203" s="9">
        <v>41967</v>
      </c>
      <c r="J203" s="8">
        <v>18</v>
      </c>
      <c r="K203">
        <f t="shared" si="11"/>
        <v>38</v>
      </c>
      <c r="L203">
        <f>(1-_xlfn.PERCENTRANK.INC(Table2[Days_since_last_order],K203, 1)) * 10</f>
        <v>8</v>
      </c>
      <c r="M203">
        <f>_xlfn.PERCENTRANK.INC(Table2[Count of Order ID],J203,1)*10</f>
        <v>7</v>
      </c>
      <c r="N203">
        <f>_xlfn.PERCENTRANK.INC(Table2[Sum of Sales],H203,1)*10</f>
        <v>7</v>
      </c>
      <c r="O203">
        <f t="shared" si="9"/>
        <v>22</v>
      </c>
      <c r="P203">
        <f>_xlfn.PERCENTRANK.INC(Table2[RFM],O203,1)*10</f>
        <v>8</v>
      </c>
      <c r="Q203" t="str">
        <f t="shared" si="10"/>
        <v>Top Customer</v>
      </c>
    </row>
    <row r="204" spans="1:17" x14ac:dyDescent="0.25">
      <c r="A204" s="4" t="s">
        <v>3545</v>
      </c>
      <c r="B204">
        <v>1174.6179999999999</v>
      </c>
      <c r="C204" s="1">
        <v>41981</v>
      </c>
      <c r="D204">
        <v>7</v>
      </c>
      <c r="G204" s="7" t="s">
        <v>3545</v>
      </c>
      <c r="H204" s="8">
        <v>1174.6179999999999</v>
      </c>
      <c r="I204" s="9">
        <v>41981</v>
      </c>
      <c r="J204" s="8">
        <v>7</v>
      </c>
      <c r="K204">
        <f t="shared" si="11"/>
        <v>24</v>
      </c>
      <c r="L204">
        <f>(1-_xlfn.PERCENTRANK.INC(Table2[Days_since_last_order],K204, 1)) * 10</f>
        <v>9</v>
      </c>
      <c r="M204">
        <f>_xlfn.PERCENTRANK.INC(Table2[Count of Order ID],J204,1)*10</f>
        <v>1</v>
      </c>
      <c r="N204">
        <f>_xlfn.PERCENTRANK.INC(Table2[Sum of Sales],H204,1)*10</f>
        <v>2</v>
      </c>
      <c r="O204">
        <f t="shared" si="9"/>
        <v>12</v>
      </c>
      <c r="P204">
        <f>_xlfn.PERCENTRANK.INC(Table2[RFM],O204,1)*10</f>
        <v>3</v>
      </c>
      <c r="Q204" t="str">
        <f t="shared" si="10"/>
        <v>At Risk/Need Attention</v>
      </c>
    </row>
    <row r="205" spans="1:17" x14ac:dyDescent="0.25">
      <c r="A205" s="4" t="s">
        <v>3987</v>
      </c>
      <c r="B205">
        <v>269.54200000000003</v>
      </c>
      <c r="C205" s="1">
        <v>41963</v>
      </c>
      <c r="D205">
        <v>9</v>
      </c>
      <c r="G205" s="7" t="s">
        <v>3987</v>
      </c>
      <c r="H205" s="8">
        <v>269.54200000000003</v>
      </c>
      <c r="I205" s="9">
        <v>41963</v>
      </c>
      <c r="J205" s="8">
        <v>9</v>
      </c>
      <c r="K205">
        <f t="shared" si="11"/>
        <v>42</v>
      </c>
      <c r="L205">
        <f>(1-_xlfn.PERCENTRANK.INC(Table2[Days_since_last_order],K205, 1)) * 10</f>
        <v>7</v>
      </c>
      <c r="M205">
        <f>_xlfn.PERCENTRANK.INC(Table2[Count of Order ID],J205,1)*10</f>
        <v>2</v>
      </c>
      <c r="N205">
        <f>_xlfn.PERCENTRANK.INC(Table2[Sum of Sales],H205,1)*10</f>
        <v>0</v>
      </c>
      <c r="O205">
        <f t="shared" si="9"/>
        <v>9</v>
      </c>
      <c r="P205">
        <f>_xlfn.PERCENTRANK.INC(Table2[RFM],O205,1)*10</f>
        <v>2</v>
      </c>
      <c r="Q205" t="str">
        <f t="shared" si="10"/>
        <v>At Risk/Need Attention</v>
      </c>
    </row>
    <row r="206" spans="1:17" x14ac:dyDescent="0.25">
      <c r="A206" s="4" t="s">
        <v>3623</v>
      </c>
      <c r="B206">
        <v>2550.8739999999998</v>
      </c>
      <c r="C206" s="1">
        <v>41285</v>
      </c>
      <c r="D206">
        <v>9</v>
      </c>
      <c r="G206" s="7" t="s">
        <v>3623</v>
      </c>
      <c r="H206" s="8">
        <v>2550.8739999999998</v>
      </c>
      <c r="I206" s="9">
        <v>41285</v>
      </c>
      <c r="J206" s="8">
        <v>9</v>
      </c>
      <c r="K206">
        <f t="shared" si="11"/>
        <v>720</v>
      </c>
      <c r="L206">
        <f>(1-_xlfn.PERCENTRANK.INC(Table2[Days_since_last_order],K206, 1)) * 10</f>
        <v>0.99999999999999978</v>
      </c>
      <c r="M206">
        <f>_xlfn.PERCENTRANK.INC(Table2[Count of Order ID],J206,1)*10</f>
        <v>2</v>
      </c>
      <c r="N206">
        <f>_xlfn.PERCENTRANK.INC(Table2[Sum of Sales],H206,1)*10</f>
        <v>5</v>
      </c>
      <c r="O206">
        <f t="shared" si="9"/>
        <v>8</v>
      </c>
      <c r="P206">
        <f>_xlfn.PERCENTRANK.INC(Table2[RFM],O206,1)*10</f>
        <v>1</v>
      </c>
      <c r="Q206" t="str">
        <f t="shared" si="10"/>
        <v>Immediate Attention</v>
      </c>
    </row>
    <row r="207" spans="1:17" x14ac:dyDescent="0.25">
      <c r="A207" s="4" t="s">
        <v>3905</v>
      </c>
      <c r="B207">
        <v>2390.5340000000001</v>
      </c>
      <c r="C207" s="1">
        <v>41304</v>
      </c>
      <c r="D207">
        <v>6</v>
      </c>
      <c r="G207" s="7" t="s">
        <v>3905</v>
      </c>
      <c r="H207" s="8">
        <v>2390.5340000000001</v>
      </c>
      <c r="I207" s="9">
        <v>41304</v>
      </c>
      <c r="J207" s="8">
        <v>6</v>
      </c>
      <c r="K207">
        <f t="shared" si="11"/>
        <v>701</v>
      </c>
      <c r="L207">
        <f>(1-_xlfn.PERCENTRANK.INC(Table2[Days_since_last_order],K207, 1)) * 10</f>
        <v>0.99999999999999978</v>
      </c>
      <c r="M207">
        <f>_xlfn.PERCENTRANK.INC(Table2[Count of Order ID],J207,1)*10</f>
        <v>1</v>
      </c>
      <c r="N207">
        <f>_xlfn.PERCENTRANK.INC(Table2[Sum of Sales],H207,1)*10</f>
        <v>5</v>
      </c>
      <c r="O207">
        <f t="shared" si="9"/>
        <v>7</v>
      </c>
      <c r="P207">
        <f>_xlfn.PERCENTRANK.INC(Table2[RFM],O207,1)*10</f>
        <v>1</v>
      </c>
      <c r="Q207" t="str">
        <f t="shared" si="10"/>
        <v>Immediate Attention</v>
      </c>
    </row>
    <row r="208" spans="1:17" x14ac:dyDescent="0.25">
      <c r="A208" s="4" t="s">
        <v>3630</v>
      </c>
      <c r="B208">
        <v>3195.8180000000002</v>
      </c>
      <c r="C208" s="1">
        <v>41972</v>
      </c>
      <c r="D208">
        <v>8</v>
      </c>
      <c r="G208" s="7" t="s">
        <v>3630</v>
      </c>
      <c r="H208" s="8">
        <v>3195.8180000000002</v>
      </c>
      <c r="I208" s="9">
        <v>41972</v>
      </c>
      <c r="J208" s="8">
        <v>8</v>
      </c>
      <c r="K208">
        <f t="shared" si="11"/>
        <v>33</v>
      </c>
      <c r="L208">
        <f>(1-_xlfn.PERCENTRANK.INC(Table2[Days_since_last_order],K208, 1)) * 10</f>
        <v>8</v>
      </c>
      <c r="M208">
        <f>_xlfn.PERCENTRANK.INC(Table2[Count of Order ID],J208,1)*10</f>
        <v>2</v>
      </c>
      <c r="N208">
        <f>_xlfn.PERCENTRANK.INC(Table2[Sum of Sales],H208,1)*10</f>
        <v>6</v>
      </c>
      <c r="O208">
        <f t="shared" si="9"/>
        <v>16</v>
      </c>
      <c r="P208">
        <f>_xlfn.PERCENTRANK.INC(Table2[RFM],O208,1)*10</f>
        <v>5</v>
      </c>
      <c r="Q208" t="str">
        <f t="shared" si="10"/>
        <v>Loyal Customer</v>
      </c>
    </row>
    <row r="209" spans="1:17" x14ac:dyDescent="0.25">
      <c r="A209" s="4" t="s">
        <v>3959</v>
      </c>
      <c r="B209">
        <v>4932.8719999999994</v>
      </c>
      <c r="C209" s="1">
        <v>41727</v>
      </c>
      <c r="D209">
        <v>23</v>
      </c>
      <c r="G209" s="7" t="s">
        <v>3959</v>
      </c>
      <c r="H209" s="8">
        <v>4932.8719999999994</v>
      </c>
      <c r="I209" s="9">
        <v>41727</v>
      </c>
      <c r="J209" s="8">
        <v>23</v>
      </c>
      <c r="K209">
        <f t="shared" si="11"/>
        <v>278</v>
      </c>
      <c r="L209">
        <f>(1-_xlfn.PERCENTRANK.INC(Table2[Days_since_last_order],K209, 1)) * 10</f>
        <v>1.9999999999999996</v>
      </c>
      <c r="M209">
        <f>_xlfn.PERCENTRANK.INC(Table2[Count of Order ID],J209,1)*10</f>
        <v>9</v>
      </c>
      <c r="N209">
        <f>_xlfn.PERCENTRANK.INC(Table2[Sum of Sales],H209,1)*10</f>
        <v>8</v>
      </c>
      <c r="O209">
        <f t="shared" si="9"/>
        <v>19</v>
      </c>
      <c r="P209">
        <f>_xlfn.PERCENTRANK.INC(Table2[RFM],O209,1)*10</f>
        <v>6</v>
      </c>
      <c r="Q209" t="str">
        <f t="shared" si="10"/>
        <v>Loyal Customer</v>
      </c>
    </row>
    <row r="210" spans="1:17" x14ac:dyDescent="0.25">
      <c r="A210" s="4" t="s">
        <v>3978</v>
      </c>
      <c r="B210">
        <v>1043.096</v>
      </c>
      <c r="C210" s="1">
        <v>41228</v>
      </c>
      <c r="D210">
        <v>11</v>
      </c>
      <c r="G210" s="7" t="s">
        <v>3978</v>
      </c>
      <c r="H210" s="8">
        <v>1043.096</v>
      </c>
      <c r="I210" s="9">
        <v>41228</v>
      </c>
      <c r="J210" s="8">
        <v>11</v>
      </c>
      <c r="K210">
        <f t="shared" si="11"/>
        <v>777</v>
      </c>
      <c r="L210">
        <f>(1-_xlfn.PERCENTRANK.INC(Table2[Days_since_last_order],K210, 1)) * 10</f>
        <v>0.99999999999999978</v>
      </c>
      <c r="M210">
        <f>_xlfn.PERCENTRANK.INC(Table2[Count of Order ID],J210,1)*10</f>
        <v>4</v>
      </c>
      <c r="N210">
        <f>_xlfn.PERCENTRANK.INC(Table2[Sum of Sales],H210,1)*10</f>
        <v>2</v>
      </c>
      <c r="O210">
        <f t="shared" si="9"/>
        <v>7</v>
      </c>
      <c r="P210">
        <f>_xlfn.PERCENTRANK.INC(Table2[RFM],O210,1)*10</f>
        <v>1</v>
      </c>
      <c r="Q210" t="str">
        <f t="shared" si="10"/>
        <v>Immediate Attention</v>
      </c>
    </row>
    <row r="211" spans="1:17" x14ac:dyDescent="0.25">
      <c r="A211" s="4" t="s">
        <v>3504</v>
      </c>
      <c r="B211">
        <v>2012.5200000000002</v>
      </c>
      <c r="C211" s="1">
        <v>41367</v>
      </c>
      <c r="D211">
        <v>5</v>
      </c>
      <c r="G211" s="7" t="s">
        <v>3504</v>
      </c>
      <c r="H211" s="8">
        <v>2012.5200000000002</v>
      </c>
      <c r="I211" s="9">
        <v>41367</v>
      </c>
      <c r="J211" s="8">
        <v>5</v>
      </c>
      <c r="K211">
        <f t="shared" si="11"/>
        <v>638</v>
      </c>
      <c r="L211">
        <f>(1-_xlfn.PERCENTRANK.INC(Table2[Days_since_last_order],K211, 1)) * 10</f>
        <v>0.99999999999999978</v>
      </c>
      <c r="M211">
        <f>_xlfn.PERCENTRANK.INC(Table2[Count of Order ID],J211,1)*10</f>
        <v>0</v>
      </c>
      <c r="N211">
        <f>_xlfn.PERCENTRANK.INC(Table2[Sum of Sales],H211,1)*10</f>
        <v>4</v>
      </c>
      <c r="O211">
        <f t="shared" si="9"/>
        <v>5</v>
      </c>
      <c r="P211">
        <f>_xlfn.PERCENTRANK.INC(Table2[RFM],O211,1)*10</f>
        <v>0</v>
      </c>
      <c r="Q211" t="str">
        <f t="shared" si="10"/>
        <v>Immediate Attention</v>
      </c>
    </row>
    <row r="212" spans="1:17" x14ac:dyDescent="0.25">
      <c r="A212" s="4" t="s">
        <v>3392</v>
      </c>
      <c r="B212">
        <v>2501.6880000000001</v>
      </c>
      <c r="C212" s="1">
        <v>41956</v>
      </c>
      <c r="D212">
        <v>13</v>
      </c>
      <c r="G212" s="7" t="s">
        <v>3392</v>
      </c>
      <c r="H212" s="8">
        <v>2501.6880000000001</v>
      </c>
      <c r="I212" s="9">
        <v>41956</v>
      </c>
      <c r="J212" s="8">
        <v>13</v>
      </c>
      <c r="K212">
        <f t="shared" si="11"/>
        <v>49</v>
      </c>
      <c r="L212">
        <f>(1-_xlfn.PERCENTRANK.INC(Table2[Days_since_last_order],K212, 1)) * 10</f>
        <v>7</v>
      </c>
      <c r="M212">
        <f>_xlfn.PERCENTRANK.INC(Table2[Count of Order ID],J212,1)*10</f>
        <v>5</v>
      </c>
      <c r="N212">
        <f>_xlfn.PERCENTRANK.INC(Table2[Sum of Sales],H212,1)*10</f>
        <v>5</v>
      </c>
      <c r="O212">
        <f t="shared" si="9"/>
        <v>17</v>
      </c>
      <c r="P212">
        <f>_xlfn.PERCENTRANK.INC(Table2[RFM],O212,1)*10</f>
        <v>5</v>
      </c>
      <c r="Q212" t="str">
        <f t="shared" si="10"/>
        <v>Loyal Customer</v>
      </c>
    </row>
    <row r="213" spans="1:17" x14ac:dyDescent="0.25">
      <c r="A213" s="4" t="s">
        <v>3519</v>
      </c>
      <c r="B213">
        <v>3356.3979999999992</v>
      </c>
      <c r="C213" s="1">
        <v>41992</v>
      </c>
      <c r="D213">
        <v>8</v>
      </c>
      <c r="G213" s="7" t="s">
        <v>3519</v>
      </c>
      <c r="H213" s="8">
        <v>3356.3979999999992</v>
      </c>
      <c r="I213" s="9">
        <v>41992</v>
      </c>
      <c r="J213" s="8">
        <v>8</v>
      </c>
      <c r="K213">
        <f t="shared" si="11"/>
        <v>13</v>
      </c>
      <c r="L213">
        <f>(1-_xlfn.PERCENTRANK.INC(Table2[Days_since_last_order],K213, 1)) * 10</f>
        <v>10</v>
      </c>
      <c r="M213">
        <f>_xlfn.PERCENTRANK.INC(Table2[Count of Order ID],J213,1)*10</f>
        <v>2</v>
      </c>
      <c r="N213">
        <f>_xlfn.PERCENTRANK.INC(Table2[Sum of Sales],H213,1)*10</f>
        <v>7</v>
      </c>
      <c r="O213">
        <f t="shared" si="9"/>
        <v>19</v>
      </c>
      <c r="P213">
        <f>_xlfn.PERCENTRANK.INC(Table2[RFM],O213,1)*10</f>
        <v>6</v>
      </c>
      <c r="Q213" t="str">
        <f t="shared" si="10"/>
        <v>Loyal Customer</v>
      </c>
    </row>
    <row r="214" spans="1:17" x14ac:dyDescent="0.25">
      <c r="A214" s="4" t="s">
        <v>3715</v>
      </c>
      <c r="B214">
        <v>3256.4800000000005</v>
      </c>
      <c r="C214" s="1">
        <v>41983</v>
      </c>
      <c r="D214">
        <v>27</v>
      </c>
      <c r="G214" s="7" t="s">
        <v>3715</v>
      </c>
      <c r="H214" s="8">
        <v>3256.4800000000005</v>
      </c>
      <c r="I214" s="9">
        <v>41983</v>
      </c>
      <c r="J214" s="8">
        <v>27</v>
      </c>
      <c r="K214">
        <f t="shared" si="11"/>
        <v>22</v>
      </c>
      <c r="L214">
        <f>(1-_xlfn.PERCENTRANK.INC(Table2[Days_since_last_order],K214, 1)) * 10</f>
        <v>9</v>
      </c>
      <c r="M214">
        <f>_xlfn.PERCENTRANK.INC(Table2[Count of Order ID],J214,1)*10</f>
        <v>9</v>
      </c>
      <c r="N214">
        <f>_xlfn.PERCENTRANK.INC(Table2[Sum of Sales],H214,1)*10</f>
        <v>6</v>
      </c>
      <c r="O214">
        <f t="shared" si="9"/>
        <v>24</v>
      </c>
      <c r="P214">
        <f>_xlfn.PERCENTRANK.INC(Table2[RFM],O214,1)*10</f>
        <v>9</v>
      </c>
      <c r="Q214" t="str">
        <f t="shared" si="10"/>
        <v>Top Customer</v>
      </c>
    </row>
    <row r="215" spans="1:17" x14ac:dyDescent="0.25">
      <c r="A215" s="4" t="s">
        <v>3984</v>
      </c>
      <c r="B215">
        <v>4282.1759999999986</v>
      </c>
      <c r="C215" s="1">
        <v>41959</v>
      </c>
      <c r="D215">
        <v>15</v>
      </c>
      <c r="G215" s="7" t="s">
        <v>3984</v>
      </c>
      <c r="H215" s="8">
        <v>4282.1759999999986</v>
      </c>
      <c r="I215" s="9">
        <v>41959</v>
      </c>
      <c r="J215" s="8">
        <v>15</v>
      </c>
      <c r="K215">
        <f t="shared" si="11"/>
        <v>46</v>
      </c>
      <c r="L215">
        <f>(1-_xlfn.PERCENTRANK.INC(Table2[Days_since_last_order],K215, 1)) * 10</f>
        <v>7</v>
      </c>
      <c r="M215">
        <f>_xlfn.PERCENTRANK.INC(Table2[Count of Order ID],J215,1)*10</f>
        <v>6</v>
      </c>
      <c r="N215">
        <f>_xlfn.PERCENTRANK.INC(Table2[Sum of Sales],H215,1)*10</f>
        <v>7</v>
      </c>
      <c r="O215">
        <f t="shared" si="9"/>
        <v>20</v>
      </c>
      <c r="P215">
        <f>_xlfn.PERCENTRANK.INC(Table2[RFM],O215,1)*10</f>
        <v>7</v>
      </c>
      <c r="Q215" t="str">
        <f t="shared" si="10"/>
        <v>Loyal Customer</v>
      </c>
    </row>
    <row r="216" spans="1:17" x14ac:dyDescent="0.25">
      <c r="A216" s="4" t="s">
        <v>3468</v>
      </c>
      <c r="B216">
        <v>1687.04</v>
      </c>
      <c r="C216" s="1">
        <v>41997</v>
      </c>
      <c r="D216">
        <v>8</v>
      </c>
      <c r="G216" s="7" t="s">
        <v>3468</v>
      </c>
      <c r="H216" s="8">
        <v>1687.04</v>
      </c>
      <c r="I216" s="9">
        <v>41997</v>
      </c>
      <c r="J216" s="8">
        <v>8</v>
      </c>
      <c r="K216">
        <f t="shared" si="11"/>
        <v>8</v>
      </c>
      <c r="L216">
        <f>(1-_xlfn.PERCENTRANK.INC(Table2[Days_since_last_order],K216, 1)) * 10</f>
        <v>10</v>
      </c>
      <c r="M216">
        <f>_xlfn.PERCENTRANK.INC(Table2[Count of Order ID],J216,1)*10</f>
        <v>2</v>
      </c>
      <c r="N216">
        <f>_xlfn.PERCENTRANK.INC(Table2[Sum of Sales],H216,1)*10</f>
        <v>3</v>
      </c>
      <c r="O216">
        <f t="shared" si="9"/>
        <v>15</v>
      </c>
      <c r="P216">
        <f>_xlfn.PERCENTRANK.INC(Table2[RFM],O216,1)*10</f>
        <v>4</v>
      </c>
      <c r="Q216" t="str">
        <f t="shared" si="10"/>
        <v>At Risk/Need Attention</v>
      </c>
    </row>
    <row r="217" spans="1:17" x14ac:dyDescent="0.25">
      <c r="A217" s="4" t="s">
        <v>3309</v>
      </c>
      <c r="B217">
        <v>2650.5569999999998</v>
      </c>
      <c r="C217" s="1">
        <v>41962</v>
      </c>
      <c r="D217">
        <v>13</v>
      </c>
      <c r="G217" s="7" t="s">
        <v>3309</v>
      </c>
      <c r="H217" s="8">
        <v>2650.5569999999998</v>
      </c>
      <c r="I217" s="9">
        <v>41962</v>
      </c>
      <c r="J217" s="8">
        <v>13</v>
      </c>
      <c r="K217">
        <f t="shared" si="11"/>
        <v>43</v>
      </c>
      <c r="L217">
        <f>(1-_xlfn.PERCENTRANK.INC(Table2[Days_since_last_order],K217, 1)) * 10</f>
        <v>7</v>
      </c>
      <c r="M217">
        <f>_xlfn.PERCENTRANK.INC(Table2[Count of Order ID],J217,1)*10</f>
        <v>5</v>
      </c>
      <c r="N217">
        <f>_xlfn.PERCENTRANK.INC(Table2[Sum of Sales],H217,1)*10</f>
        <v>5</v>
      </c>
      <c r="O217">
        <f t="shared" si="9"/>
        <v>17</v>
      </c>
      <c r="P217">
        <f>_xlfn.PERCENTRANK.INC(Table2[RFM],O217,1)*10</f>
        <v>5</v>
      </c>
      <c r="Q217" t="str">
        <f t="shared" si="10"/>
        <v>Loyal Customer</v>
      </c>
    </row>
    <row r="218" spans="1:17" x14ac:dyDescent="0.25">
      <c r="A218" s="4" t="s">
        <v>3338</v>
      </c>
      <c r="B218">
        <v>797.83199999999988</v>
      </c>
      <c r="C218" s="1">
        <v>41994</v>
      </c>
      <c r="D218">
        <v>5</v>
      </c>
      <c r="G218" s="7" t="s">
        <v>3338</v>
      </c>
      <c r="H218" s="8">
        <v>797.83199999999988</v>
      </c>
      <c r="I218" s="9">
        <v>41994</v>
      </c>
      <c r="J218" s="8">
        <v>5</v>
      </c>
      <c r="K218">
        <f t="shared" si="11"/>
        <v>11</v>
      </c>
      <c r="L218">
        <f>(1-_xlfn.PERCENTRANK.INC(Table2[Days_since_last_order],K218, 1)) * 10</f>
        <v>10</v>
      </c>
      <c r="M218">
        <f>_xlfn.PERCENTRANK.INC(Table2[Count of Order ID],J218,1)*10</f>
        <v>0</v>
      </c>
      <c r="N218">
        <f>_xlfn.PERCENTRANK.INC(Table2[Sum of Sales],H218,1)*10</f>
        <v>1</v>
      </c>
      <c r="O218">
        <f t="shared" si="9"/>
        <v>11</v>
      </c>
      <c r="P218">
        <f>_xlfn.PERCENTRANK.INC(Table2[RFM],O218,1)*10</f>
        <v>3</v>
      </c>
      <c r="Q218" t="str">
        <f t="shared" si="10"/>
        <v>At Risk/Need Attention</v>
      </c>
    </row>
    <row r="219" spans="1:17" x14ac:dyDescent="0.25">
      <c r="A219" s="4" t="s">
        <v>3413</v>
      </c>
      <c r="B219">
        <v>4802.3939999999993</v>
      </c>
      <c r="C219" s="1">
        <v>41994</v>
      </c>
      <c r="D219">
        <v>19</v>
      </c>
      <c r="G219" s="7" t="s">
        <v>3413</v>
      </c>
      <c r="H219" s="8">
        <v>4802.3939999999993</v>
      </c>
      <c r="I219" s="9">
        <v>41994</v>
      </c>
      <c r="J219" s="8">
        <v>19</v>
      </c>
      <c r="K219">
        <f t="shared" si="11"/>
        <v>11</v>
      </c>
      <c r="L219">
        <f>(1-_xlfn.PERCENTRANK.INC(Table2[Days_since_last_order],K219, 1)) * 10</f>
        <v>10</v>
      </c>
      <c r="M219">
        <f>_xlfn.PERCENTRANK.INC(Table2[Count of Order ID],J219,1)*10</f>
        <v>8</v>
      </c>
      <c r="N219">
        <f>_xlfn.PERCENTRANK.INC(Table2[Sum of Sales],H219,1)*10</f>
        <v>8</v>
      </c>
      <c r="O219">
        <f t="shared" si="9"/>
        <v>26</v>
      </c>
      <c r="P219">
        <f>_xlfn.PERCENTRANK.INC(Table2[RFM],O219,1)*10</f>
        <v>9</v>
      </c>
      <c r="Q219" t="str">
        <f t="shared" si="10"/>
        <v>Top Customer</v>
      </c>
    </row>
    <row r="220" spans="1:17" x14ac:dyDescent="0.25">
      <c r="A220" s="4" t="s">
        <v>3844</v>
      </c>
      <c r="B220">
        <v>3318.4859999999994</v>
      </c>
      <c r="C220" s="1">
        <v>41985</v>
      </c>
      <c r="D220">
        <v>23</v>
      </c>
      <c r="G220" s="7" t="s">
        <v>3844</v>
      </c>
      <c r="H220" s="8">
        <v>3318.4859999999994</v>
      </c>
      <c r="I220" s="9">
        <v>41985</v>
      </c>
      <c r="J220" s="8">
        <v>23</v>
      </c>
      <c r="K220">
        <f t="shared" si="11"/>
        <v>20</v>
      </c>
      <c r="L220">
        <f>(1-_xlfn.PERCENTRANK.INC(Table2[Days_since_last_order],K220, 1)) * 10</f>
        <v>9</v>
      </c>
      <c r="M220">
        <f>_xlfn.PERCENTRANK.INC(Table2[Count of Order ID],J220,1)*10</f>
        <v>9</v>
      </c>
      <c r="N220">
        <f>_xlfn.PERCENTRANK.INC(Table2[Sum of Sales],H220,1)*10</f>
        <v>7</v>
      </c>
      <c r="O220">
        <f t="shared" si="9"/>
        <v>25</v>
      </c>
      <c r="P220">
        <f>_xlfn.PERCENTRANK.INC(Table2[RFM],O220,1)*10</f>
        <v>9</v>
      </c>
      <c r="Q220" t="str">
        <f t="shared" si="10"/>
        <v>Top Customer</v>
      </c>
    </row>
    <row r="221" spans="1:17" x14ac:dyDescent="0.25">
      <c r="A221" s="4" t="s">
        <v>3552</v>
      </c>
      <c r="B221">
        <v>1503.1120000000001</v>
      </c>
      <c r="C221" s="1">
        <v>41904</v>
      </c>
      <c r="D221">
        <v>14</v>
      </c>
      <c r="G221" s="7" t="s">
        <v>3552</v>
      </c>
      <c r="H221" s="8">
        <v>1503.1120000000001</v>
      </c>
      <c r="I221" s="9">
        <v>41904</v>
      </c>
      <c r="J221" s="8">
        <v>14</v>
      </c>
      <c r="K221">
        <f t="shared" si="11"/>
        <v>101</v>
      </c>
      <c r="L221">
        <f>(1-_xlfn.PERCENTRANK.INC(Table2[Days_since_last_order],K221, 1)) * 10</f>
        <v>5</v>
      </c>
      <c r="M221">
        <f>_xlfn.PERCENTRANK.INC(Table2[Count of Order ID],J221,1)*10</f>
        <v>6</v>
      </c>
      <c r="N221">
        <f>_xlfn.PERCENTRANK.INC(Table2[Sum of Sales],H221,1)*10</f>
        <v>3</v>
      </c>
      <c r="O221">
        <f t="shared" si="9"/>
        <v>14</v>
      </c>
      <c r="P221">
        <f>_xlfn.PERCENTRANK.INC(Table2[RFM],O221,1)*10</f>
        <v>4</v>
      </c>
      <c r="Q221" t="str">
        <f t="shared" si="10"/>
        <v>At Risk/Need Attention</v>
      </c>
    </row>
    <row r="222" spans="1:17" x14ac:dyDescent="0.25">
      <c r="A222" s="4" t="s">
        <v>3606</v>
      </c>
      <c r="B222">
        <v>3272.2000000000003</v>
      </c>
      <c r="C222" s="1">
        <v>41947</v>
      </c>
      <c r="D222">
        <v>14</v>
      </c>
      <c r="G222" s="7" t="s">
        <v>3606</v>
      </c>
      <c r="H222" s="8">
        <v>3272.2000000000003</v>
      </c>
      <c r="I222" s="9">
        <v>41947</v>
      </c>
      <c r="J222" s="8">
        <v>14</v>
      </c>
      <c r="K222">
        <f t="shared" si="11"/>
        <v>58</v>
      </c>
      <c r="L222">
        <f>(1-_xlfn.PERCENTRANK.INC(Table2[Days_since_last_order],K222, 1)) * 10</f>
        <v>6</v>
      </c>
      <c r="M222">
        <f>_xlfn.PERCENTRANK.INC(Table2[Count of Order ID],J222,1)*10</f>
        <v>6</v>
      </c>
      <c r="N222">
        <f>_xlfn.PERCENTRANK.INC(Table2[Sum of Sales],H222,1)*10</f>
        <v>6</v>
      </c>
      <c r="O222">
        <f t="shared" si="9"/>
        <v>18</v>
      </c>
      <c r="P222">
        <f>_xlfn.PERCENTRANK.INC(Table2[RFM],O222,1)*10</f>
        <v>6</v>
      </c>
      <c r="Q222" t="str">
        <f t="shared" si="10"/>
        <v>Loyal Customer</v>
      </c>
    </row>
    <row r="223" spans="1:17" x14ac:dyDescent="0.25">
      <c r="A223" s="4" t="s">
        <v>3366</v>
      </c>
      <c r="B223">
        <v>1458.2580000000003</v>
      </c>
      <c r="C223" s="1">
        <v>41982</v>
      </c>
      <c r="D223">
        <v>17</v>
      </c>
      <c r="G223" s="7" t="s">
        <v>3366</v>
      </c>
      <c r="H223" s="8">
        <v>1458.2580000000003</v>
      </c>
      <c r="I223" s="9">
        <v>41982</v>
      </c>
      <c r="J223" s="8">
        <v>17</v>
      </c>
      <c r="K223">
        <f t="shared" si="11"/>
        <v>23</v>
      </c>
      <c r="L223">
        <f>(1-_xlfn.PERCENTRANK.INC(Table2[Days_since_last_order],K223, 1)) * 10</f>
        <v>9</v>
      </c>
      <c r="M223">
        <f>_xlfn.PERCENTRANK.INC(Table2[Count of Order ID],J223,1)*10</f>
        <v>7</v>
      </c>
      <c r="N223">
        <f>_xlfn.PERCENTRANK.INC(Table2[Sum of Sales],H223,1)*10</f>
        <v>3</v>
      </c>
      <c r="O223">
        <f t="shared" si="9"/>
        <v>19</v>
      </c>
      <c r="P223">
        <f>_xlfn.PERCENTRANK.INC(Table2[RFM],O223,1)*10</f>
        <v>6</v>
      </c>
      <c r="Q223" t="str">
        <f t="shared" si="10"/>
        <v>Loyal Customer</v>
      </c>
    </row>
    <row r="224" spans="1:17" x14ac:dyDescent="0.25">
      <c r="A224" s="4" t="s">
        <v>3913</v>
      </c>
      <c r="B224">
        <v>585.02</v>
      </c>
      <c r="C224" s="1">
        <v>41947</v>
      </c>
      <c r="D224">
        <v>8</v>
      </c>
      <c r="G224" s="7" t="s">
        <v>3913</v>
      </c>
      <c r="H224" s="8">
        <v>585.02</v>
      </c>
      <c r="I224" s="9">
        <v>41947</v>
      </c>
      <c r="J224" s="8">
        <v>8</v>
      </c>
      <c r="K224">
        <f t="shared" si="11"/>
        <v>58</v>
      </c>
      <c r="L224">
        <f>(1-_xlfn.PERCENTRANK.INC(Table2[Days_since_last_order],K224, 1)) * 10</f>
        <v>6</v>
      </c>
      <c r="M224">
        <f>_xlfn.PERCENTRANK.INC(Table2[Count of Order ID],J224,1)*10</f>
        <v>2</v>
      </c>
      <c r="N224">
        <f>_xlfn.PERCENTRANK.INC(Table2[Sum of Sales],H224,1)*10</f>
        <v>1</v>
      </c>
      <c r="O224">
        <f t="shared" si="9"/>
        <v>9</v>
      </c>
      <c r="P224">
        <f>_xlfn.PERCENTRANK.INC(Table2[RFM],O224,1)*10</f>
        <v>2</v>
      </c>
      <c r="Q224" t="str">
        <f t="shared" si="10"/>
        <v>At Risk/Need Attention</v>
      </c>
    </row>
    <row r="225" spans="1:17" x14ac:dyDescent="0.25">
      <c r="A225" s="4" t="s">
        <v>3648</v>
      </c>
      <c r="B225">
        <v>3539.3220000000001</v>
      </c>
      <c r="C225" s="1">
        <v>41928</v>
      </c>
      <c r="D225">
        <v>12</v>
      </c>
      <c r="G225" s="7" t="s">
        <v>3648</v>
      </c>
      <c r="H225" s="8">
        <v>3539.3220000000001</v>
      </c>
      <c r="I225" s="9">
        <v>41928</v>
      </c>
      <c r="J225" s="8">
        <v>12</v>
      </c>
      <c r="K225">
        <f t="shared" si="11"/>
        <v>77</v>
      </c>
      <c r="L225">
        <f>(1-_xlfn.PERCENTRANK.INC(Table2[Days_since_last_order],K225, 1)) * 10</f>
        <v>5</v>
      </c>
      <c r="M225">
        <f>_xlfn.PERCENTRANK.INC(Table2[Count of Order ID],J225,1)*10</f>
        <v>4</v>
      </c>
      <c r="N225">
        <f>_xlfn.PERCENTRANK.INC(Table2[Sum of Sales],H225,1)*10</f>
        <v>7</v>
      </c>
      <c r="O225">
        <f t="shared" si="9"/>
        <v>16</v>
      </c>
      <c r="P225">
        <f>_xlfn.PERCENTRANK.INC(Table2[RFM],O225,1)*10</f>
        <v>5</v>
      </c>
      <c r="Q225" t="str">
        <f t="shared" si="10"/>
        <v>Loyal Customer</v>
      </c>
    </row>
    <row r="226" spans="1:17" x14ac:dyDescent="0.25">
      <c r="A226" s="4" t="s">
        <v>3369</v>
      </c>
      <c r="B226">
        <v>755.60199999999998</v>
      </c>
      <c r="C226" s="1">
        <v>41885</v>
      </c>
      <c r="D226">
        <v>6</v>
      </c>
      <c r="G226" s="7" t="s">
        <v>3369</v>
      </c>
      <c r="H226" s="8">
        <v>755.60199999999998</v>
      </c>
      <c r="I226" s="9">
        <v>41885</v>
      </c>
      <c r="J226" s="8">
        <v>6</v>
      </c>
      <c r="K226">
        <f t="shared" si="11"/>
        <v>120</v>
      </c>
      <c r="L226">
        <f>(1-_xlfn.PERCENTRANK.INC(Table2[Days_since_last_order],K226, 1)) * 10</f>
        <v>4</v>
      </c>
      <c r="M226">
        <f>_xlfn.PERCENTRANK.INC(Table2[Count of Order ID],J226,1)*10</f>
        <v>1</v>
      </c>
      <c r="N226">
        <f>_xlfn.PERCENTRANK.INC(Table2[Sum of Sales],H226,1)*10</f>
        <v>1</v>
      </c>
      <c r="O226">
        <f t="shared" si="9"/>
        <v>6</v>
      </c>
      <c r="P226">
        <f>_xlfn.PERCENTRANK.INC(Table2[RFM],O226,1)*10</f>
        <v>1</v>
      </c>
      <c r="Q226" t="str">
        <f t="shared" si="10"/>
        <v>Immediate Attention</v>
      </c>
    </row>
    <row r="227" spans="1:17" x14ac:dyDescent="0.25">
      <c r="A227" s="4" t="s">
        <v>3933</v>
      </c>
      <c r="B227">
        <v>1322.0340000000003</v>
      </c>
      <c r="C227" s="1">
        <v>41890</v>
      </c>
      <c r="D227">
        <v>9</v>
      </c>
      <c r="G227" s="7" t="s">
        <v>3933</v>
      </c>
      <c r="H227" s="8">
        <v>1322.0340000000003</v>
      </c>
      <c r="I227" s="9">
        <v>41890</v>
      </c>
      <c r="J227" s="8">
        <v>9</v>
      </c>
      <c r="K227">
        <f t="shared" si="11"/>
        <v>115</v>
      </c>
      <c r="L227">
        <f>(1-_xlfn.PERCENTRANK.INC(Table2[Days_since_last_order],K227, 1)) * 10</f>
        <v>4</v>
      </c>
      <c r="M227">
        <f>_xlfn.PERCENTRANK.INC(Table2[Count of Order ID],J227,1)*10</f>
        <v>2</v>
      </c>
      <c r="N227">
        <f>_xlfn.PERCENTRANK.INC(Table2[Sum of Sales],H227,1)*10</f>
        <v>2</v>
      </c>
      <c r="O227">
        <f t="shared" si="9"/>
        <v>8</v>
      </c>
      <c r="P227">
        <f>_xlfn.PERCENTRANK.INC(Table2[RFM],O227,1)*10</f>
        <v>1</v>
      </c>
      <c r="Q227" t="str">
        <f t="shared" si="10"/>
        <v>Immediate Attention</v>
      </c>
    </row>
    <row r="228" spans="1:17" x14ac:dyDescent="0.25">
      <c r="A228" s="4" t="s">
        <v>3916</v>
      </c>
      <c r="B228">
        <v>6345.1030000000001</v>
      </c>
      <c r="C228" s="1">
        <v>41947</v>
      </c>
      <c r="D228">
        <v>20</v>
      </c>
      <c r="G228" s="7" t="s">
        <v>3916</v>
      </c>
      <c r="H228" s="8">
        <v>6345.1030000000001</v>
      </c>
      <c r="I228" s="9">
        <v>41947</v>
      </c>
      <c r="J228" s="8">
        <v>20</v>
      </c>
      <c r="K228">
        <f t="shared" si="11"/>
        <v>58</v>
      </c>
      <c r="L228">
        <f>(1-_xlfn.PERCENTRANK.INC(Table2[Days_since_last_order],K228, 1)) * 10</f>
        <v>6</v>
      </c>
      <c r="M228">
        <f>_xlfn.PERCENTRANK.INC(Table2[Count of Order ID],J228,1)*10</f>
        <v>8</v>
      </c>
      <c r="N228">
        <f>_xlfn.PERCENTRANK.INC(Table2[Sum of Sales],H228,1)*10</f>
        <v>9</v>
      </c>
      <c r="O228">
        <f t="shared" si="9"/>
        <v>23</v>
      </c>
      <c r="P228">
        <f>_xlfn.PERCENTRANK.INC(Table2[RFM],O228,1)*10</f>
        <v>8</v>
      </c>
      <c r="Q228" t="str">
        <f t="shared" si="10"/>
        <v>Top Customer</v>
      </c>
    </row>
    <row r="229" spans="1:17" x14ac:dyDescent="0.25">
      <c r="A229" s="4" t="s">
        <v>3919</v>
      </c>
      <c r="B229">
        <v>4074.4720000000011</v>
      </c>
      <c r="C229" s="1">
        <v>41982</v>
      </c>
      <c r="D229">
        <v>13</v>
      </c>
      <c r="G229" s="7" t="s">
        <v>3919</v>
      </c>
      <c r="H229" s="8">
        <v>4074.4720000000011</v>
      </c>
      <c r="I229" s="9">
        <v>41982</v>
      </c>
      <c r="J229" s="8">
        <v>13</v>
      </c>
      <c r="K229">
        <f t="shared" si="11"/>
        <v>23</v>
      </c>
      <c r="L229">
        <f>(1-_xlfn.PERCENTRANK.INC(Table2[Days_since_last_order],K229, 1)) * 10</f>
        <v>9</v>
      </c>
      <c r="M229">
        <f>_xlfn.PERCENTRANK.INC(Table2[Count of Order ID],J229,1)*10</f>
        <v>5</v>
      </c>
      <c r="N229">
        <f>_xlfn.PERCENTRANK.INC(Table2[Sum of Sales],H229,1)*10</f>
        <v>7</v>
      </c>
      <c r="O229">
        <f t="shared" si="9"/>
        <v>21</v>
      </c>
      <c r="P229">
        <f>_xlfn.PERCENTRANK.INC(Table2[RFM],O229,1)*10</f>
        <v>7</v>
      </c>
      <c r="Q229" t="str">
        <f t="shared" si="10"/>
        <v>Loyal Customer</v>
      </c>
    </row>
    <row r="230" spans="1:17" x14ac:dyDescent="0.25">
      <c r="A230" s="4" t="s">
        <v>4016</v>
      </c>
      <c r="B230">
        <v>1376.7919999999999</v>
      </c>
      <c r="C230" s="1">
        <v>41523</v>
      </c>
      <c r="D230">
        <v>10</v>
      </c>
      <c r="G230" s="7" t="s">
        <v>4016</v>
      </c>
      <c r="H230" s="8">
        <v>1376.7919999999999</v>
      </c>
      <c r="I230" s="9">
        <v>41523</v>
      </c>
      <c r="J230" s="8">
        <v>10</v>
      </c>
      <c r="K230">
        <f t="shared" si="11"/>
        <v>482</v>
      </c>
      <c r="L230">
        <f>(1-_xlfn.PERCENTRANK.INC(Table2[Days_since_last_order],K230, 1)) * 10</f>
        <v>0.99999999999999978</v>
      </c>
      <c r="M230">
        <f>_xlfn.PERCENTRANK.INC(Table2[Count of Order ID],J230,1)*10</f>
        <v>3</v>
      </c>
      <c r="N230">
        <f>_xlfn.PERCENTRANK.INC(Table2[Sum of Sales],H230,1)*10</f>
        <v>3</v>
      </c>
      <c r="O230">
        <f t="shared" si="9"/>
        <v>7</v>
      </c>
      <c r="P230">
        <f>_xlfn.PERCENTRANK.INC(Table2[RFM],O230,1)*10</f>
        <v>1</v>
      </c>
      <c r="Q230" t="str">
        <f t="shared" si="10"/>
        <v>Immediate Attention</v>
      </c>
    </row>
    <row r="231" spans="1:17" x14ac:dyDescent="0.25">
      <c r="A231" s="4" t="s">
        <v>3290</v>
      </c>
      <c r="B231">
        <v>2139.79</v>
      </c>
      <c r="C231" s="1">
        <v>41787</v>
      </c>
      <c r="D231">
        <v>11</v>
      </c>
      <c r="G231" s="7" t="s">
        <v>3290</v>
      </c>
      <c r="H231" s="8">
        <v>2139.79</v>
      </c>
      <c r="I231" s="9">
        <v>41787</v>
      </c>
      <c r="J231" s="8">
        <v>11</v>
      </c>
      <c r="K231">
        <f t="shared" si="11"/>
        <v>218</v>
      </c>
      <c r="L231">
        <f>(1-_xlfn.PERCENTRANK.INC(Table2[Days_since_last_order],K231, 1)) * 10</f>
        <v>3.0000000000000004</v>
      </c>
      <c r="M231">
        <f>_xlfn.PERCENTRANK.INC(Table2[Count of Order ID],J231,1)*10</f>
        <v>4</v>
      </c>
      <c r="N231">
        <f>_xlfn.PERCENTRANK.INC(Table2[Sum of Sales],H231,1)*10</f>
        <v>4</v>
      </c>
      <c r="O231">
        <f t="shared" si="9"/>
        <v>11</v>
      </c>
      <c r="P231">
        <f>_xlfn.PERCENTRANK.INC(Table2[RFM],O231,1)*10</f>
        <v>3</v>
      </c>
      <c r="Q231" t="str">
        <f t="shared" si="10"/>
        <v>At Risk/Need Attention</v>
      </c>
    </row>
    <row r="232" spans="1:17" x14ac:dyDescent="0.25">
      <c r="A232" s="4" t="s">
        <v>3412</v>
      </c>
      <c r="B232">
        <v>1300.0315000000003</v>
      </c>
      <c r="C232" s="1">
        <v>41871</v>
      </c>
      <c r="D232">
        <v>13</v>
      </c>
      <c r="G232" s="7" t="s">
        <v>3412</v>
      </c>
      <c r="H232" s="8">
        <v>1300.0315000000003</v>
      </c>
      <c r="I232" s="9">
        <v>41871</v>
      </c>
      <c r="J232" s="8">
        <v>13</v>
      </c>
      <c r="K232">
        <f t="shared" si="11"/>
        <v>134</v>
      </c>
      <c r="L232">
        <f>(1-_xlfn.PERCENTRANK.INC(Table2[Days_since_last_order],K232, 1)) * 10</f>
        <v>4</v>
      </c>
      <c r="M232">
        <f>_xlfn.PERCENTRANK.INC(Table2[Count of Order ID],J232,1)*10</f>
        <v>5</v>
      </c>
      <c r="N232">
        <f>_xlfn.PERCENTRANK.INC(Table2[Sum of Sales],H232,1)*10</f>
        <v>2</v>
      </c>
      <c r="O232">
        <f t="shared" si="9"/>
        <v>11</v>
      </c>
      <c r="P232">
        <f>_xlfn.PERCENTRANK.INC(Table2[RFM],O232,1)*10</f>
        <v>3</v>
      </c>
      <c r="Q232" t="str">
        <f t="shared" si="10"/>
        <v>At Risk/Need Attention</v>
      </c>
    </row>
    <row r="233" spans="1:17" x14ac:dyDescent="0.25">
      <c r="A233" s="4" t="s">
        <v>4026</v>
      </c>
      <c r="B233">
        <v>1267.316</v>
      </c>
      <c r="C233" s="1">
        <v>41978</v>
      </c>
      <c r="D233">
        <v>11</v>
      </c>
      <c r="G233" s="7" t="s">
        <v>4026</v>
      </c>
      <c r="H233" s="8">
        <v>1267.316</v>
      </c>
      <c r="I233" s="9">
        <v>41978</v>
      </c>
      <c r="J233" s="8">
        <v>11</v>
      </c>
      <c r="K233">
        <f t="shared" si="11"/>
        <v>27</v>
      </c>
      <c r="L233">
        <f>(1-_xlfn.PERCENTRANK.INC(Table2[Days_since_last_order],K233, 1)) * 10</f>
        <v>9</v>
      </c>
      <c r="M233">
        <f>_xlfn.PERCENTRANK.INC(Table2[Count of Order ID],J233,1)*10</f>
        <v>4</v>
      </c>
      <c r="N233">
        <f>_xlfn.PERCENTRANK.INC(Table2[Sum of Sales],H233,1)*10</f>
        <v>2</v>
      </c>
      <c r="O233">
        <f t="shared" si="9"/>
        <v>15</v>
      </c>
      <c r="P233">
        <f>_xlfn.PERCENTRANK.INC(Table2[RFM],O233,1)*10</f>
        <v>4</v>
      </c>
      <c r="Q233" t="str">
        <f t="shared" si="10"/>
        <v>At Risk/Need Attention</v>
      </c>
    </row>
    <row r="234" spans="1:17" x14ac:dyDescent="0.25">
      <c r="A234" s="4" t="s">
        <v>3279</v>
      </c>
      <c r="B234">
        <v>1050.636</v>
      </c>
      <c r="C234" s="1">
        <v>41878</v>
      </c>
      <c r="D234">
        <v>17</v>
      </c>
      <c r="G234" s="7" t="s">
        <v>3279</v>
      </c>
      <c r="H234" s="8">
        <v>1050.636</v>
      </c>
      <c r="I234" s="9">
        <v>41878</v>
      </c>
      <c r="J234" s="8">
        <v>17</v>
      </c>
      <c r="K234">
        <f t="shared" si="11"/>
        <v>127</v>
      </c>
      <c r="L234">
        <f>(1-_xlfn.PERCENTRANK.INC(Table2[Days_since_last_order],K234, 1)) * 10</f>
        <v>4</v>
      </c>
      <c r="M234">
        <f>_xlfn.PERCENTRANK.INC(Table2[Count of Order ID],J234,1)*10</f>
        <v>7</v>
      </c>
      <c r="N234">
        <f>_xlfn.PERCENTRANK.INC(Table2[Sum of Sales],H234,1)*10</f>
        <v>2</v>
      </c>
      <c r="O234">
        <f t="shared" si="9"/>
        <v>13</v>
      </c>
      <c r="P234">
        <f>_xlfn.PERCENTRANK.INC(Table2[RFM],O234,1)*10</f>
        <v>3</v>
      </c>
      <c r="Q234" t="str">
        <f t="shared" si="10"/>
        <v>At Risk/Need Attention</v>
      </c>
    </row>
    <row r="235" spans="1:17" x14ac:dyDescent="0.25">
      <c r="A235" s="4" t="s">
        <v>3572</v>
      </c>
      <c r="B235">
        <v>2215.002</v>
      </c>
      <c r="C235" s="1">
        <v>41998</v>
      </c>
      <c r="D235">
        <v>14</v>
      </c>
      <c r="G235" s="7" t="s">
        <v>3572</v>
      </c>
      <c r="H235" s="8">
        <v>2215.002</v>
      </c>
      <c r="I235" s="9">
        <v>41998</v>
      </c>
      <c r="J235" s="8">
        <v>14</v>
      </c>
      <c r="K235">
        <f t="shared" si="11"/>
        <v>7</v>
      </c>
      <c r="L235">
        <f>(1-_xlfn.PERCENTRANK.INC(Table2[Days_since_last_order],K235, 1)) * 10</f>
        <v>10</v>
      </c>
      <c r="M235">
        <f>_xlfn.PERCENTRANK.INC(Table2[Count of Order ID],J235,1)*10</f>
        <v>6</v>
      </c>
      <c r="N235">
        <f>_xlfn.PERCENTRANK.INC(Table2[Sum of Sales],H235,1)*10</f>
        <v>4</v>
      </c>
      <c r="O235">
        <f t="shared" si="9"/>
        <v>20</v>
      </c>
      <c r="P235">
        <f>_xlfn.PERCENTRANK.INC(Table2[RFM],O235,1)*10</f>
        <v>7</v>
      </c>
      <c r="Q235" t="str">
        <f t="shared" si="10"/>
        <v>Loyal Customer</v>
      </c>
    </row>
    <row r="236" spans="1:17" x14ac:dyDescent="0.25">
      <c r="A236" s="4" t="s">
        <v>3528</v>
      </c>
      <c r="B236">
        <v>1058.616</v>
      </c>
      <c r="C236" s="1">
        <v>41192</v>
      </c>
      <c r="D236">
        <v>4</v>
      </c>
      <c r="G236" s="7" t="s">
        <v>3528</v>
      </c>
      <c r="H236" s="8">
        <v>1058.616</v>
      </c>
      <c r="I236" s="9">
        <v>41192</v>
      </c>
      <c r="J236" s="8">
        <v>4</v>
      </c>
      <c r="K236">
        <f t="shared" si="11"/>
        <v>813</v>
      </c>
      <c r="L236">
        <f>(1-_xlfn.PERCENTRANK.INC(Table2[Days_since_last_order],K236, 1)) * 10</f>
        <v>0.99999999999999978</v>
      </c>
      <c r="M236">
        <f>_xlfn.PERCENTRANK.INC(Table2[Count of Order ID],J236,1)*10</f>
        <v>0</v>
      </c>
      <c r="N236">
        <f>_xlfn.PERCENTRANK.INC(Table2[Sum of Sales],H236,1)*10</f>
        <v>2</v>
      </c>
      <c r="O236">
        <f t="shared" si="9"/>
        <v>3</v>
      </c>
      <c r="P236">
        <f>_xlfn.PERCENTRANK.INC(Table2[RFM],O236,1)*10</f>
        <v>0</v>
      </c>
      <c r="Q236" t="str">
        <f t="shared" si="10"/>
        <v>Immediate Attention</v>
      </c>
    </row>
    <row r="237" spans="1:17" x14ac:dyDescent="0.25">
      <c r="A237" s="4" t="s">
        <v>3911</v>
      </c>
      <c r="B237">
        <v>7198.7609999999986</v>
      </c>
      <c r="C237" s="1">
        <v>41920</v>
      </c>
      <c r="D237">
        <v>29</v>
      </c>
      <c r="G237" s="7" t="s">
        <v>3911</v>
      </c>
      <c r="H237" s="8">
        <v>7198.7609999999986</v>
      </c>
      <c r="I237" s="9">
        <v>41920</v>
      </c>
      <c r="J237" s="8">
        <v>29</v>
      </c>
      <c r="K237">
        <f t="shared" si="11"/>
        <v>85</v>
      </c>
      <c r="L237">
        <f>(1-_xlfn.PERCENTRANK.INC(Table2[Days_since_last_order],K237, 1)) * 10</f>
        <v>5</v>
      </c>
      <c r="M237">
        <f>_xlfn.PERCENTRANK.INC(Table2[Count of Order ID],J237,1)*10</f>
        <v>9</v>
      </c>
      <c r="N237">
        <f>_xlfn.PERCENTRANK.INC(Table2[Sum of Sales],H237,1)*10</f>
        <v>9</v>
      </c>
      <c r="O237">
        <f t="shared" si="9"/>
        <v>23</v>
      </c>
      <c r="P237">
        <f>_xlfn.PERCENTRANK.INC(Table2[RFM],O237,1)*10</f>
        <v>8</v>
      </c>
      <c r="Q237" t="str">
        <f t="shared" si="10"/>
        <v>Top Customer</v>
      </c>
    </row>
    <row r="238" spans="1:17" x14ac:dyDescent="0.25">
      <c r="A238" s="4" t="s">
        <v>3758</v>
      </c>
      <c r="B238">
        <v>5480.7240000000002</v>
      </c>
      <c r="C238" s="1">
        <v>41646</v>
      </c>
      <c r="D238">
        <v>14</v>
      </c>
      <c r="G238" s="7" t="s">
        <v>3758</v>
      </c>
      <c r="H238" s="8">
        <v>5480.7240000000002</v>
      </c>
      <c r="I238" s="9">
        <v>41646</v>
      </c>
      <c r="J238" s="8">
        <v>14</v>
      </c>
      <c r="K238">
        <f t="shared" si="11"/>
        <v>359</v>
      </c>
      <c r="L238">
        <f>(1-_xlfn.PERCENTRANK.INC(Table2[Days_since_last_order],K238, 1)) * 10</f>
        <v>1.9999999999999996</v>
      </c>
      <c r="M238">
        <f>_xlfn.PERCENTRANK.INC(Table2[Count of Order ID],J238,1)*10</f>
        <v>6</v>
      </c>
      <c r="N238">
        <f>_xlfn.PERCENTRANK.INC(Table2[Sum of Sales],H238,1)*10</f>
        <v>8</v>
      </c>
      <c r="O238">
        <f t="shared" si="9"/>
        <v>16</v>
      </c>
      <c r="P238">
        <f>_xlfn.PERCENTRANK.INC(Table2[RFM],O238,1)*10</f>
        <v>5</v>
      </c>
      <c r="Q238" t="str">
        <f t="shared" si="10"/>
        <v>Loyal Customer</v>
      </c>
    </row>
    <row r="239" spans="1:17" x14ac:dyDescent="0.25">
      <c r="A239" s="4" t="s">
        <v>3367</v>
      </c>
      <c r="B239">
        <v>6528.0339999999997</v>
      </c>
      <c r="C239" s="1">
        <v>42001</v>
      </c>
      <c r="D239">
        <v>24</v>
      </c>
      <c r="G239" s="7" t="s">
        <v>3367</v>
      </c>
      <c r="H239" s="8">
        <v>6528.0339999999997</v>
      </c>
      <c r="I239" s="9">
        <v>42001</v>
      </c>
      <c r="J239" s="8">
        <v>24</v>
      </c>
      <c r="K239">
        <f t="shared" si="11"/>
        <v>4</v>
      </c>
      <c r="L239">
        <f>(1-_xlfn.PERCENTRANK.INC(Table2[Days_since_last_order],K239, 1)) * 10</f>
        <v>10</v>
      </c>
      <c r="M239">
        <f>_xlfn.PERCENTRANK.INC(Table2[Count of Order ID],J239,1)*10</f>
        <v>9</v>
      </c>
      <c r="N239">
        <f>_xlfn.PERCENTRANK.INC(Table2[Sum of Sales],H239,1)*10</f>
        <v>9</v>
      </c>
      <c r="O239">
        <f t="shared" si="9"/>
        <v>28</v>
      </c>
      <c r="P239">
        <f>_xlfn.PERCENTRANK.INC(Table2[RFM],O239,1)*10</f>
        <v>9</v>
      </c>
      <c r="Q239" t="str">
        <f t="shared" si="10"/>
        <v>Top Customer</v>
      </c>
    </row>
    <row r="240" spans="1:17" x14ac:dyDescent="0.25">
      <c r="A240" s="4" t="s">
        <v>3915</v>
      </c>
      <c r="B240">
        <v>8350.8680000000004</v>
      </c>
      <c r="C240" s="1">
        <v>41954</v>
      </c>
      <c r="D240">
        <v>13</v>
      </c>
      <c r="G240" s="7" t="s">
        <v>3915</v>
      </c>
      <c r="H240" s="8">
        <v>8350.8680000000004</v>
      </c>
      <c r="I240" s="9">
        <v>41954</v>
      </c>
      <c r="J240" s="8">
        <v>13</v>
      </c>
      <c r="K240">
        <f t="shared" si="11"/>
        <v>51</v>
      </c>
      <c r="L240">
        <f>(1-_xlfn.PERCENTRANK.INC(Table2[Days_since_last_order],K240, 1)) * 10</f>
        <v>7</v>
      </c>
      <c r="M240">
        <f>_xlfn.PERCENTRANK.INC(Table2[Count of Order ID],J240,1)*10</f>
        <v>5</v>
      </c>
      <c r="N240">
        <f>_xlfn.PERCENTRANK.INC(Table2[Sum of Sales],H240,1)*10</f>
        <v>9</v>
      </c>
      <c r="O240">
        <f t="shared" si="9"/>
        <v>21</v>
      </c>
      <c r="P240">
        <f>_xlfn.PERCENTRANK.INC(Table2[RFM],O240,1)*10</f>
        <v>7</v>
      </c>
      <c r="Q240" t="str">
        <f t="shared" si="10"/>
        <v>Loyal Customer</v>
      </c>
    </row>
    <row r="241" spans="1:17" x14ac:dyDescent="0.25">
      <c r="A241" s="4" t="s">
        <v>3539</v>
      </c>
      <c r="B241">
        <v>1762.2130000000002</v>
      </c>
      <c r="C241" s="1">
        <v>41911</v>
      </c>
      <c r="D241">
        <v>19</v>
      </c>
      <c r="G241" s="7" t="s">
        <v>3539</v>
      </c>
      <c r="H241" s="8">
        <v>1762.2130000000002</v>
      </c>
      <c r="I241" s="9">
        <v>41911</v>
      </c>
      <c r="J241" s="8">
        <v>19</v>
      </c>
      <c r="K241">
        <f t="shared" si="11"/>
        <v>94</v>
      </c>
      <c r="L241">
        <f>(1-_xlfn.PERCENTRANK.INC(Table2[Days_since_last_order],K241, 1)) * 10</f>
        <v>5</v>
      </c>
      <c r="M241">
        <f>_xlfn.PERCENTRANK.INC(Table2[Count of Order ID],J241,1)*10</f>
        <v>8</v>
      </c>
      <c r="N241">
        <f>_xlfn.PERCENTRANK.INC(Table2[Sum of Sales],H241,1)*10</f>
        <v>4</v>
      </c>
      <c r="O241">
        <f t="shared" si="9"/>
        <v>17</v>
      </c>
      <c r="P241">
        <f>_xlfn.PERCENTRANK.INC(Table2[RFM],O241,1)*10</f>
        <v>5</v>
      </c>
      <c r="Q241" t="str">
        <f t="shared" si="10"/>
        <v>Loyal Customer</v>
      </c>
    </row>
    <row r="242" spans="1:17" x14ac:dyDescent="0.25">
      <c r="A242" s="4" t="s">
        <v>3358</v>
      </c>
      <c r="B242">
        <v>2881.8128000000002</v>
      </c>
      <c r="C242" s="1">
        <v>41981</v>
      </c>
      <c r="D242">
        <v>20</v>
      </c>
      <c r="G242" s="7" t="s">
        <v>3358</v>
      </c>
      <c r="H242" s="8">
        <v>2881.8128000000002</v>
      </c>
      <c r="I242" s="9">
        <v>41981</v>
      </c>
      <c r="J242" s="8">
        <v>20</v>
      </c>
      <c r="K242">
        <f t="shared" si="11"/>
        <v>24</v>
      </c>
      <c r="L242">
        <f>(1-_xlfn.PERCENTRANK.INC(Table2[Days_since_last_order],K242, 1)) * 10</f>
        <v>9</v>
      </c>
      <c r="M242">
        <f>_xlfn.PERCENTRANK.INC(Table2[Count of Order ID],J242,1)*10</f>
        <v>8</v>
      </c>
      <c r="N242">
        <f>_xlfn.PERCENTRANK.INC(Table2[Sum of Sales],H242,1)*10</f>
        <v>6</v>
      </c>
      <c r="O242">
        <f t="shared" si="9"/>
        <v>23</v>
      </c>
      <c r="P242">
        <f>_xlfn.PERCENTRANK.INC(Table2[RFM],O242,1)*10</f>
        <v>8</v>
      </c>
      <c r="Q242" t="str">
        <f t="shared" si="10"/>
        <v>Top Customer</v>
      </c>
    </row>
    <row r="243" spans="1:17" x14ac:dyDescent="0.25">
      <c r="A243" s="4" t="s">
        <v>3256</v>
      </c>
      <c r="B243">
        <v>1119.4830000000004</v>
      </c>
      <c r="C243" s="1">
        <v>41985</v>
      </c>
      <c r="D243">
        <v>9</v>
      </c>
      <c r="G243" s="7" t="s">
        <v>3256</v>
      </c>
      <c r="H243" s="8">
        <v>1119.4830000000004</v>
      </c>
      <c r="I243" s="9">
        <v>41985</v>
      </c>
      <c r="J243" s="8">
        <v>9</v>
      </c>
      <c r="K243">
        <f t="shared" si="11"/>
        <v>20</v>
      </c>
      <c r="L243">
        <f>(1-_xlfn.PERCENTRANK.INC(Table2[Days_since_last_order],K243, 1)) * 10</f>
        <v>9</v>
      </c>
      <c r="M243">
        <f>_xlfn.PERCENTRANK.INC(Table2[Count of Order ID],J243,1)*10</f>
        <v>2</v>
      </c>
      <c r="N243">
        <f>_xlfn.PERCENTRANK.INC(Table2[Sum of Sales],H243,1)*10</f>
        <v>2</v>
      </c>
      <c r="O243">
        <f t="shared" si="9"/>
        <v>13</v>
      </c>
      <c r="P243">
        <f>_xlfn.PERCENTRANK.INC(Table2[RFM],O243,1)*10</f>
        <v>3</v>
      </c>
      <c r="Q243" t="str">
        <f t="shared" si="10"/>
        <v>At Risk/Need Attention</v>
      </c>
    </row>
    <row r="244" spans="1:17" x14ac:dyDescent="0.25">
      <c r="A244" s="4" t="s">
        <v>3486</v>
      </c>
      <c r="B244">
        <v>3341.5870000000004</v>
      </c>
      <c r="C244" s="1">
        <v>41975</v>
      </c>
      <c r="D244">
        <v>15</v>
      </c>
      <c r="G244" s="7" t="s">
        <v>3486</v>
      </c>
      <c r="H244" s="8">
        <v>3341.5870000000004</v>
      </c>
      <c r="I244" s="9">
        <v>41975</v>
      </c>
      <c r="J244" s="8">
        <v>15</v>
      </c>
      <c r="K244">
        <f t="shared" si="11"/>
        <v>30</v>
      </c>
      <c r="L244">
        <f>(1-_xlfn.PERCENTRANK.INC(Table2[Days_since_last_order],K244, 1)) * 10</f>
        <v>8</v>
      </c>
      <c r="M244">
        <f>_xlfn.PERCENTRANK.INC(Table2[Count of Order ID],J244,1)*10</f>
        <v>6</v>
      </c>
      <c r="N244">
        <f>_xlfn.PERCENTRANK.INC(Table2[Sum of Sales],H244,1)*10</f>
        <v>7</v>
      </c>
      <c r="O244">
        <f t="shared" si="9"/>
        <v>21</v>
      </c>
      <c r="P244">
        <f>_xlfn.PERCENTRANK.INC(Table2[RFM],O244,1)*10</f>
        <v>7</v>
      </c>
      <c r="Q244" t="str">
        <f t="shared" si="10"/>
        <v>Loyal Customer</v>
      </c>
    </row>
    <row r="245" spans="1:17" x14ac:dyDescent="0.25">
      <c r="A245" s="4" t="s">
        <v>3949</v>
      </c>
      <c r="B245">
        <v>1080.751</v>
      </c>
      <c r="C245" s="1">
        <v>41935</v>
      </c>
      <c r="D245">
        <v>9</v>
      </c>
      <c r="G245" s="7" t="s">
        <v>3949</v>
      </c>
      <c r="H245" s="8">
        <v>1080.751</v>
      </c>
      <c r="I245" s="9">
        <v>41935</v>
      </c>
      <c r="J245" s="8">
        <v>9</v>
      </c>
      <c r="K245">
        <f t="shared" si="11"/>
        <v>70</v>
      </c>
      <c r="L245">
        <f>(1-_xlfn.PERCENTRANK.INC(Table2[Days_since_last_order],K245, 1)) * 10</f>
        <v>6</v>
      </c>
      <c r="M245">
        <f>_xlfn.PERCENTRANK.INC(Table2[Count of Order ID],J245,1)*10</f>
        <v>2</v>
      </c>
      <c r="N245">
        <f>_xlfn.PERCENTRANK.INC(Table2[Sum of Sales],H245,1)*10</f>
        <v>2</v>
      </c>
      <c r="O245">
        <f t="shared" si="9"/>
        <v>10</v>
      </c>
      <c r="P245">
        <f>_xlfn.PERCENTRANK.INC(Table2[RFM],O245,1)*10</f>
        <v>2</v>
      </c>
      <c r="Q245" t="str">
        <f t="shared" si="10"/>
        <v>At Risk/Need Attention</v>
      </c>
    </row>
    <row r="246" spans="1:17" x14ac:dyDescent="0.25">
      <c r="A246" s="4" t="s">
        <v>3363</v>
      </c>
      <c r="B246">
        <v>5271.6279999999997</v>
      </c>
      <c r="C246" s="1">
        <v>41787</v>
      </c>
      <c r="D246">
        <v>11</v>
      </c>
      <c r="G246" s="7" t="s">
        <v>3363</v>
      </c>
      <c r="H246" s="8">
        <v>5271.6279999999997</v>
      </c>
      <c r="I246" s="9">
        <v>41787</v>
      </c>
      <c r="J246" s="8">
        <v>11</v>
      </c>
      <c r="K246">
        <f t="shared" si="11"/>
        <v>218</v>
      </c>
      <c r="L246">
        <f>(1-_xlfn.PERCENTRANK.INC(Table2[Days_since_last_order],K246, 1)) * 10</f>
        <v>3.0000000000000004</v>
      </c>
      <c r="M246">
        <f>_xlfn.PERCENTRANK.INC(Table2[Count of Order ID],J246,1)*10</f>
        <v>4</v>
      </c>
      <c r="N246">
        <f>_xlfn.PERCENTRANK.INC(Table2[Sum of Sales],H246,1)*10</f>
        <v>8</v>
      </c>
      <c r="O246">
        <f t="shared" si="9"/>
        <v>15</v>
      </c>
      <c r="P246">
        <f>_xlfn.PERCENTRANK.INC(Table2[RFM],O246,1)*10</f>
        <v>4</v>
      </c>
      <c r="Q246" t="str">
        <f t="shared" si="10"/>
        <v>At Risk/Need Attention</v>
      </c>
    </row>
    <row r="247" spans="1:17" x14ac:dyDescent="0.25">
      <c r="A247" s="4" t="s">
        <v>3641</v>
      </c>
      <c r="B247">
        <v>344.08000000000004</v>
      </c>
      <c r="C247" s="1">
        <v>41906</v>
      </c>
      <c r="D247">
        <v>9</v>
      </c>
      <c r="G247" s="7" t="s">
        <v>3641</v>
      </c>
      <c r="H247" s="8">
        <v>344.08000000000004</v>
      </c>
      <c r="I247" s="9">
        <v>41906</v>
      </c>
      <c r="J247" s="8">
        <v>9</v>
      </c>
      <c r="K247">
        <f t="shared" si="11"/>
        <v>99</v>
      </c>
      <c r="L247">
        <f>(1-_xlfn.PERCENTRANK.INC(Table2[Days_since_last_order],K247, 1)) * 10</f>
        <v>5</v>
      </c>
      <c r="M247">
        <f>_xlfn.PERCENTRANK.INC(Table2[Count of Order ID],J247,1)*10</f>
        <v>2</v>
      </c>
      <c r="N247">
        <f>_xlfn.PERCENTRANK.INC(Table2[Sum of Sales],H247,1)*10</f>
        <v>0</v>
      </c>
      <c r="O247">
        <f t="shared" si="9"/>
        <v>7</v>
      </c>
      <c r="P247">
        <f>_xlfn.PERCENTRANK.INC(Table2[RFM],O247,1)*10</f>
        <v>1</v>
      </c>
      <c r="Q247" t="str">
        <f t="shared" si="10"/>
        <v>Immediate Attention</v>
      </c>
    </row>
    <row r="248" spans="1:17" x14ac:dyDescent="0.25">
      <c r="A248" s="4" t="s">
        <v>3316</v>
      </c>
      <c r="B248">
        <v>1204.854</v>
      </c>
      <c r="C248" s="1">
        <v>41762</v>
      </c>
      <c r="D248">
        <v>10</v>
      </c>
      <c r="G248" s="7" t="s">
        <v>3316</v>
      </c>
      <c r="H248" s="8">
        <v>1204.854</v>
      </c>
      <c r="I248" s="9">
        <v>41762</v>
      </c>
      <c r="J248" s="8">
        <v>10</v>
      </c>
      <c r="K248">
        <f t="shared" si="11"/>
        <v>243</v>
      </c>
      <c r="L248">
        <f>(1-_xlfn.PERCENTRANK.INC(Table2[Days_since_last_order],K248, 1)) * 10</f>
        <v>1.9999999999999996</v>
      </c>
      <c r="M248">
        <f>_xlfn.PERCENTRANK.INC(Table2[Count of Order ID],J248,1)*10</f>
        <v>3</v>
      </c>
      <c r="N248">
        <f>_xlfn.PERCENTRANK.INC(Table2[Sum of Sales],H248,1)*10</f>
        <v>2</v>
      </c>
      <c r="O248">
        <f t="shared" si="9"/>
        <v>7</v>
      </c>
      <c r="P248">
        <f>_xlfn.PERCENTRANK.INC(Table2[RFM],O248,1)*10</f>
        <v>1</v>
      </c>
      <c r="Q248" t="str">
        <f t="shared" si="10"/>
        <v>Immediate Attention</v>
      </c>
    </row>
    <row r="249" spans="1:17" x14ac:dyDescent="0.25">
      <c r="A249" s="4" t="s">
        <v>3360</v>
      </c>
      <c r="B249">
        <v>2846.7050000000004</v>
      </c>
      <c r="C249" s="1">
        <v>41852</v>
      </c>
      <c r="D249">
        <v>25</v>
      </c>
      <c r="G249" s="7" t="s">
        <v>3360</v>
      </c>
      <c r="H249" s="8">
        <v>2846.7050000000004</v>
      </c>
      <c r="I249" s="9">
        <v>41852</v>
      </c>
      <c r="J249" s="8">
        <v>25</v>
      </c>
      <c r="K249">
        <f t="shared" si="11"/>
        <v>153</v>
      </c>
      <c r="L249">
        <f>(1-_xlfn.PERCENTRANK.INC(Table2[Days_since_last_order],K249, 1)) * 10</f>
        <v>3.0000000000000004</v>
      </c>
      <c r="M249">
        <f>_xlfn.PERCENTRANK.INC(Table2[Count of Order ID],J249,1)*10</f>
        <v>9</v>
      </c>
      <c r="N249">
        <f>_xlfn.PERCENTRANK.INC(Table2[Sum of Sales],H249,1)*10</f>
        <v>6</v>
      </c>
      <c r="O249">
        <f t="shared" si="9"/>
        <v>18</v>
      </c>
      <c r="P249">
        <f>_xlfn.PERCENTRANK.INC(Table2[RFM],O249,1)*10</f>
        <v>6</v>
      </c>
      <c r="Q249" t="str">
        <f t="shared" si="10"/>
        <v>Loyal Customer</v>
      </c>
    </row>
    <row r="250" spans="1:17" x14ac:dyDescent="0.25">
      <c r="A250" s="4" t="s">
        <v>3437</v>
      </c>
      <c r="B250">
        <v>3644.9780000000005</v>
      </c>
      <c r="C250" s="1">
        <v>41956</v>
      </c>
      <c r="D250">
        <v>12</v>
      </c>
      <c r="G250" s="7" t="s">
        <v>3437</v>
      </c>
      <c r="H250" s="8">
        <v>3644.9780000000005</v>
      </c>
      <c r="I250" s="9">
        <v>41956</v>
      </c>
      <c r="J250" s="8">
        <v>12</v>
      </c>
      <c r="K250">
        <f t="shared" si="11"/>
        <v>49</v>
      </c>
      <c r="L250">
        <f>(1-_xlfn.PERCENTRANK.INC(Table2[Days_since_last_order],K250, 1)) * 10</f>
        <v>7</v>
      </c>
      <c r="M250">
        <f>_xlfn.PERCENTRANK.INC(Table2[Count of Order ID],J250,1)*10</f>
        <v>4</v>
      </c>
      <c r="N250">
        <f>_xlfn.PERCENTRANK.INC(Table2[Sum of Sales],H250,1)*10</f>
        <v>7</v>
      </c>
      <c r="O250">
        <f t="shared" si="9"/>
        <v>18</v>
      </c>
      <c r="P250">
        <f>_xlfn.PERCENTRANK.INC(Table2[RFM],O250,1)*10</f>
        <v>6</v>
      </c>
      <c r="Q250" t="str">
        <f t="shared" si="10"/>
        <v>Loyal Customer</v>
      </c>
    </row>
    <row r="251" spans="1:17" x14ac:dyDescent="0.25">
      <c r="A251" s="4" t="s">
        <v>3749</v>
      </c>
      <c r="B251">
        <v>3236.3139999999994</v>
      </c>
      <c r="C251" s="1">
        <v>41969</v>
      </c>
      <c r="D251">
        <v>20</v>
      </c>
      <c r="G251" s="7" t="s">
        <v>3749</v>
      </c>
      <c r="H251" s="8">
        <v>3236.3139999999994</v>
      </c>
      <c r="I251" s="9">
        <v>41969</v>
      </c>
      <c r="J251" s="8">
        <v>20</v>
      </c>
      <c r="K251">
        <f t="shared" si="11"/>
        <v>36</v>
      </c>
      <c r="L251">
        <f>(1-_xlfn.PERCENTRANK.INC(Table2[Days_since_last_order],K251, 1)) * 10</f>
        <v>8</v>
      </c>
      <c r="M251">
        <f>_xlfn.PERCENTRANK.INC(Table2[Count of Order ID],J251,1)*10</f>
        <v>8</v>
      </c>
      <c r="N251">
        <f>_xlfn.PERCENTRANK.INC(Table2[Sum of Sales],H251,1)*10</f>
        <v>6</v>
      </c>
      <c r="O251">
        <f t="shared" si="9"/>
        <v>22</v>
      </c>
      <c r="P251">
        <f>_xlfn.PERCENTRANK.INC(Table2[RFM],O251,1)*10</f>
        <v>8</v>
      </c>
      <c r="Q251" t="str">
        <f t="shared" si="10"/>
        <v>Top Customer</v>
      </c>
    </row>
    <row r="252" spans="1:17" x14ac:dyDescent="0.25">
      <c r="A252" s="4" t="s">
        <v>3480</v>
      </c>
      <c r="B252">
        <v>4358.1279999999997</v>
      </c>
      <c r="C252" s="1">
        <v>41914</v>
      </c>
      <c r="D252">
        <v>8</v>
      </c>
      <c r="G252" s="7" t="s">
        <v>3480</v>
      </c>
      <c r="H252" s="8">
        <v>4358.1279999999997</v>
      </c>
      <c r="I252" s="9">
        <v>41914</v>
      </c>
      <c r="J252" s="8">
        <v>8</v>
      </c>
      <c r="K252">
        <f t="shared" si="11"/>
        <v>91</v>
      </c>
      <c r="L252">
        <f>(1-_xlfn.PERCENTRANK.INC(Table2[Days_since_last_order],K252, 1)) * 10</f>
        <v>5</v>
      </c>
      <c r="M252">
        <f>_xlfn.PERCENTRANK.INC(Table2[Count of Order ID],J252,1)*10</f>
        <v>2</v>
      </c>
      <c r="N252">
        <f>_xlfn.PERCENTRANK.INC(Table2[Sum of Sales],H252,1)*10</f>
        <v>8</v>
      </c>
      <c r="O252">
        <f t="shared" si="9"/>
        <v>15</v>
      </c>
      <c r="P252">
        <f>_xlfn.PERCENTRANK.INC(Table2[RFM],O252,1)*10</f>
        <v>4</v>
      </c>
      <c r="Q252" t="str">
        <f t="shared" si="10"/>
        <v>At Risk/Need Attention</v>
      </c>
    </row>
    <row r="253" spans="1:17" x14ac:dyDescent="0.25">
      <c r="A253" s="4" t="s">
        <v>3267</v>
      </c>
      <c r="B253">
        <v>2767.2190000000001</v>
      </c>
      <c r="C253" s="1">
        <v>41904</v>
      </c>
      <c r="D253">
        <v>11</v>
      </c>
      <c r="G253" s="7" t="s">
        <v>3267</v>
      </c>
      <c r="H253" s="8">
        <v>2767.2190000000001</v>
      </c>
      <c r="I253" s="9">
        <v>41904</v>
      </c>
      <c r="J253" s="8">
        <v>11</v>
      </c>
      <c r="K253">
        <f t="shared" si="11"/>
        <v>101</v>
      </c>
      <c r="L253">
        <f>(1-_xlfn.PERCENTRANK.INC(Table2[Days_since_last_order],K253, 1)) * 10</f>
        <v>5</v>
      </c>
      <c r="M253">
        <f>_xlfn.PERCENTRANK.INC(Table2[Count of Order ID],J253,1)*10</f>
        <v>4</v>
      </c>
      <c r="N253">
        <f>_xlfn.PERCENTRANK.INC(Table2[Sum of Sales],H253,1)*10</f>
        <v>6</v>
      </c>
      <c r="O253">
        <f t="shared" si="9"/>
        <v>15</v>
      </c>
      <c r="P253">
        <f>_xlfn.PERCENTRANK.INC(Table2[RFM],O253,1)*10</f>
        <v>4</v>
      </c>
      <c r="Q253" t="str">
        <f t="shared" si="10"/>
        <v>At Risk/Need Attention</v>
      </c>
    </row>
    <row r="254" spans="1:17" x14ac:dyDescent="0.25">
      <c r="A254" s="4" t="s">
        <v>3773</v>
      </c>
      <c r="B254">
        <v>944.59999999999991</v>
      </c>
      <c r="C254" s="1">
        <v>41843</v>
      </c>
      <c r="D254">
        <v>7</v>
      </c>
      <c r="G254" s="7" t="s">
        <v>3773</v>
      </c>
      <c r="H254" s="8">
        <v>944.59999999999991</v>
      </c>
      <c r="I254" s="9">
        <v>41843</v>
      </c>
      <c r="J254" s="8">
        <v>7</v>
      </c>
      <c r="K254">
        <f t="shared" si="11"/>
        <v>162</v>
      </c>
      <c r="L254">
        <f>(1-_xlfn.PERCENTRANK.INC(Table2[Days_since_last_order],K254, 1)) * 10</f>
        <v>3.0000000000000004</v>
      </c>
      <c r="M254">
        <f>_xlfn.PERCENTRANK.INC(Table2[Count of Order ID],J254,1)*10</f>
        <v>1</v>
      </c>
      <c r="N254">
        <f>_xlfn.PERCENTRANK.INC(Table2[Sum of Sales],H254,1)*10</f>
        <v>1</v>
      </c>
      <c r="O254">
        <f t="shared" si="9"/>
        <v>5</v>
      </c>
      <c r="P254">
        <f>_xlfn.PERCENTRANK.INC(Table2[RFM],O254,1)*10</f>
        <v>0</v>
      </c>
      <c r="Q254" t="str">
        <f t="shared" si="10"/>
        <v>Immediate Attention</v>
      </c>
    </row>
    <row r="255" spans="1:17" x14ac:dyDescent="0.25">
      <c r="A255" s="4" t="s">
        <v>3679</v>
      </c>
      <c r="B255">
        <v>1643.2550000000001</v>
      </c>
      <c r="C255" s="1">
        <v>42004</v>
      </c>
      <c r="D255">
        <v>6</v>
      </c>
      <c r="G255" s="7" t="s">
        <v>3679</v>
      </c>
      <c r="H255" s="8">
        <v>1643.2550000000001</v>
      </c>
      <c r="I255" s="9">
        <v>42004</v>
      </c>
      <c r="J255" s="8">
        <v>6</v>
      </c>
      <c r="K255">
        <f t="shared" si="11"/>
        <v>1</v>
      </c>
      <c r="L255">
        <f>(1-_xlfn.PERCENTRANK.INC(Table2[Days_since_last_order],K255, 1)) * 10</f>
        <v>10</v>
      </c>
      <c r="M255">
        <f>_xlfn.PERCENTRANK.INC(Table2[Count of Order ID],J255,1)*10</f>
        <v>1</v>
      </c>
      <c r="N255">
        <f>_xlfn.PERCENTRANK.INC(Table2[Sum of Sales],H255,1)*10</f>
        <v>3</v>
      </c>
      <c r="O255">
        <f t="shared" si="9"/>
        <v>14</v>
      </c>
      <c r="P255">
        <f>_xlfn.PERCENTRANK.INC(Table2[RFM],O255,1)*10</f>
        <v>4</v>
      </c>
      <c r="Q255" t="str">
        <f t="shared" si="10"/>
        <v>At Risk/Need Attention</v>
      </c>
    </row>
    <row r="256" spans="1:17" x14ac:dyDescent="0.25">
      <c r="A256" s="4" t="s">
        <v>3941</v>
      </c>
      <c r="B256">
        <v>3071.1259999999997</v>
      </c>
      <c r="C256" s="1">
        <v>41891</v>
      </c>
      <c r="D256">
        <v>11</v>
      </c>
      <c r="G256" s="7" t="s">
        <v>3941</v>
      </c>
      <c r="H256" s="8">
        <v>3071.1259999999997</v>
      </c>
      <c r="I256" s="9">
        <v>41891</v>
      </c>
      <c r="J256" s="8">
        <v>11</v>
      </c>
      <c r="K256">
        <f t="shared" si="11"/>
        <v>114</v>
      </c>
      <c r="L256">
        <f>(1-_xlfn.PERCENTRANK.INC(Table2[Days_since_last_order],K256, 1)) * 10</f>
        <v>4</v>
      </c>
      <c r="M256">
        <f>_xlfn.PERCENTRANK.INC(Table2[Count of Order ID],J256,1)*10</f>
        <v>4</v>
      </c>
      <c r="N256">
        <f>_xlfn.PERCENTRANK.INC(Table2[Sum of Sales],H256,1)*10</f>
        <v>6</v>
      </c>
      <c r="O256">
        <f t="shared" si="9"/>
        <v>14</v>
      </c>
      <c r="P256">
        <f>_xlfn.PERCENTRANK.INC(Table2[RFM],O256,1)*10</f>
        <v>4</v>
      </c>
      <c r="Q256" t="str">
        <f t="shared" si="10"/>
        <v>At Risk/Need Attention</v>
      </c>
    </row>
    <row r="257" spans="1:17" x14ac:dyDescent="0.25">
      <c r="A257" s="4" t="s">
        <v>3687</v>
      </c>
      <c r="B257">
        <v>1186.326</v>
      </c>
      <c r="C257" s="1">
        <v>41922</v>
      </c>
      <c r="D257">
        <v>7</v>
      </c>
      <c r="G257" s="7" t="s">
        <v>3687</v>
      </c>
      <c r="H257" s="8">
        <v>1186.326</v>
      </c>
      <c r="I257" s="9">
        <v>41922</v>
      </c>
      <c r="J257" s="8">
        <v>7</v>
      </c>
      <c r="K257">
        <f t="shared" si="11"/>
        <v>83</v>
      </c>
      <c r="L257">
        <f>(1-_xlfn.PERCENTRANK.INC(Table2[Days_since_last_order],K257, 1)) * 10</f>
        <v>5</v>
      </c>
      <c r="M257">
        <f>_xlfn.PERCENTRANK.INC(Table2[Count of Order ID],J257,1)*10</f>
        <v>1</v>
      </c>
      <c r="N257">
        <f>_xlfn.PERCENTRANK.INC(Table2[Sum of Sales],H257,1)*10</f>
        <v>2</v>
      </c>
      <c r="O257">
        <f t="shared" si="9"/>
        <v>8</v>
      </c>
      <c r="P257">
        <f>_xlfn.PERCENTRANK.INC(Table2[RFM],O257,1)*10</f>
        <v>1</v>
      </c>
      <c r="Q257" t="str">
        <f t="shared" si="10"/>
        <v>Immediate Attention</v>
      </c>
    </row>
    <row r="258" spans="1:17" x14ac:dyDescent="0.25">
      <c r="A258" s="4" t="s">
        <v>3940</v>
      </c>
      <c r="B258">
        <v>461.91400000000004</v>
      </c>
      <c r="C258" s="1">
        <v>41951</v>
      </c>
      <c r="D258">
        <v>7</v>
      </c>
      <c r="G258" s="7" t="s">
        <v>3940</v>
      </c>
      <c r="H258" s="8">
        <v>461.91400000000004</v>
      </c>
      <c r="I258" s="9">
        <v>41951</v>
      </c>
      <c r="J258" s="8">
        <v>7</v>
      </c>
      <c r="K258">
        <f t="shared" si="11"/>
        <v>54</v>
      </c>
      <c r="L258">
        <f>(1-_xlfn.PERCENTRANK.INC(Table2[Days_since_last_order],K258, 1)) * 10</f>
        <v>7</v>
      </c>
      <c r="M258">
        <f>_xlfn.PERCENTRANK.INC(Table2[Count of Order ID],J258,1)*10</f>
        <v>1</v>
      </c>
      <c r="N258">
        <f>_xlfn.PERCENTRANK.INC(Table2[Sum of Sales],H258,1)*10</f>
        <v>0</v>
      </c>
      <c r="O258">
        <f t="shared" si="9"/>
        <v>8</v>
      </c>
      <c r="P258">
        <f>_xlfn.PERCENTRANK.INC(Table2[RFM],O258,1)*10</f>
        <v>1</v>
      </c>
      <c r="Q258" t="str">
        <f t="shared" si="10"/>
        <v>Immediate Attention</v>
      </c>
    </row>
    <row r="259" spans="1:17" x14ac:dyDescent="0.25">
      <c r="A259" s="4" t="s">
        <v>3780</v>
      </c>
      <c r="B259">
        <v>3484.92</v>
      </c>
      <c r="C259" s="1">
        <v>41869</v>
      </c>
      <c r="D259">
        <v>14</v>
      </c>
      <c r="G259" s="7" t="s">
        <v>3780</v>
      </c>
      <c r="H259" s="8">
        <v>3484.92</v>
      </c>
      <c r="I259" s="9">
        <v>41869</v>
      </c>
      <c r="J259" s="8">
        <v>14</v>
      </c>
      <c r="K259">
        <f t="shared" si="11"/>
        <v>136</v>
      </c>
      <c r="L259">
        <f>(1-_xlfn.PERCENTRANK.INC(Table2[Days_since_last_order],K259, 1)) * 10</f>
        <v>4</v>
      </c>
      <c r="M259">
        <f>_xlfn.PERCENTRANK.INC(Table2[Count of Order ID],J259,1)*10</f>
        <v>6</v>
      </c>
      <c r="N259">
        <f>_xlfn.PERCENTRANK.INC(Table2[Sum of Sales],H259,1)*10</f>
        <v>7</v>
      </c>
      <c r="O259">
        <f t="shared" si="9"/>
        <v>17</v>
      </c>
      <c r="P259">
        <f>_xlfn.PERCENTRANK.INC(Table2[RFM],O259,1)*10</f>
        <v>5</v>
      </c>
      <c r="Q259" t="str">
        <f t="shared" si="10"/>
        <v>Loyal Customer</v>
      </c>
    </row>
    <row r="260" spans="1:17" x14ac:dyDescent="0.25">
      <c r="A260" s="4" t="s">
        <v>3538</v>
      </c>
      <c r="B260">
        <v>1832.02</v>
      </c>
      <c r="C260" s="1">
        <v>41982</v>
      </c>
      <c r="D260">
        <v>9</v>
      </c>
      <c r="G260" s="7" t="s">
        <v>3538</v>
      </c>
      <c r="H260" s="8">
        <v>1832.02</v>
      </c>
      <c r="I260" s="9">
        <v>41982</v>
      </c>
      <c r="J260" s="8">
        <v>9</v>
      </c>
      <c r="K260">
        <f t="shared" si="11"/>
        <v>23</v>
      </c>
      <c r="L260">
        <f>(1-_xlfn.PERCENTRANK.INC(Table2[Days_since_last_order],K260, 1)) * 10</f>
        <v>9</v>
      </c>
      <c r="M260">
        <f>_xlfn.PERCENTRANK.INC(Table2[Count of Order ID],J260,1)*10</f>
        <v>2</v>
      </c>
      <c r="N260">
        <f>_xlfn.PERCENTRANK.INC(Table2[Sum of Sales],H260,1)*10</f>
        <v>4</v>
      </c>
      <c r="O260">
        <f t="shared" ref="O260:O323" si="12">L260+M260+N260</f>
        <v>15</v>
      </c>
      <c r="P260">
        <f>_xlfn.PERCENTRANK.INC(Table2[RFM],O260,1)*10</f>
        <v>4</v>
      </c>
      <c r="Q260" t="str">
        <f t="shared" ref="Q260:Q323" si="13">VLOOKUP(P260,$T$4:$U$14,2,FALSE)</f>
        <v>At Risk/Need Attention</v>
      </c>
    </row>
    <row r="261" spans="1:17" x14ac:dyDescent="0.25">
      <c r="A261" s="4" t="s">
        <v>3808</v>
      </c>
      <c r="B261">
        <v>10310.880000000001</v>
      </c>
      <c r="C261" s="1">
        <v>41869</v>
      </c>
      <c r="D261">
        <v>32</v>
      </c>
      <c r="G261" s="7" t="s">
        <v>3808</v>
      </c>
      <c r="H261" s="8">
        <v>10310.880000000001</v>
      </c>
      <c r="I261" s="9">
        <v>41869</v>
      </c>
      <c r="J261" s="8">
        <v>32</v>
      </c>
      <c r="K261">
        <f t="shared" ref="K261:K324" si="14">DATEDIF(I261,"1/1/2015","D")</f>
        <v>136</v>
      </c>
      <c r="L261">
        <f>(1-_xlfn.PERCENTRANK.INC(Table2[Days_since_last_order],K261, 1)) * 10</f>
        <v>4</v>
      </c>
      <c r="M261">
        <f>_xlfn.PERCENTRANK.INC(Table2[Count of Order ID],J261,1)*10</f>
        <v>9</v>
      </c>
      <c r="N261">
        <f>_xlfn.PERCENTRANK.INC(Table2[Sum of Sales],H261,1)*10</f>
        <v>9</v>
      </c>
      <c r="O261">
        <f t="shared" si="12"/>
        <v>22</v>
      </c>
      <c r="P261">
        <f>_xlfn.PERCENTRANK.INC(Table2[RFM],O261,1)*10</f>
        <v>8</v>
      </c>
      <c r="Q261" t="str">
        <f t="shared" si="13"/>
        <v>Top Customer</v>
      </c>
    </row>
    <row r="262" spans="1:17" x14ac:dyDescent="0.25">
      <c r="A262" s="4" t="s">
        <v>3268</v>
      </c>
      <c r="B262">
        <v>684.17100000000005</v>
      </c>
      <c r="C262" s="1">
        <v>41787</v>
      </c>
      <c r="D262">
        <v>17</v>
      </c>
      <c r="G262" s="7" t="s">
        <v>3268</v>
      </c>
      <c r="H262" s="8">
        <v>684.17100000000005</v>
      </c>
      <c r="I262" s="9">
        <v>41787</v>
      </c>
      <c r="J262" s="8">
        <v>17</v>
      </c>
      <c r="K262">
        <f t="shared" si="14"/>
        <v>218</v>
      </c>
      <c r="L262">
        <f>(1-_xlfn.PERCENTRANK.INC(Table2[Days_since_last_order],K262, 1)) * 10</f>
        <v>3.0000000000000004</v>
      </c>
      <c r="M262">
        <f>_xlfn.PERCENTRANK.INC(Table2[Count of Order ID],J262,1)*10</f>
        <v>7</v>
      </c>
      <c r="N262">
        <f>_xlfn.PERCENTRANK.INC(Table2[Sum of Sales],H262,1)*10</f>
        <v>1</v>
      </c>
      <c r="O262">
        <f t="shared" si="12"/>
        <v>11</v>
      </c>
      <c r="P262">
        <f>_xlfn.PERCENTRANK.INC(Table2[RFM],O262,1)*10</f>
        <v>3</v>
      </c>
      <c r="Q262" t="str">
        <f t="shared" si="13"/>
        <v>At Risk/Need Attention</v>
      </c>
    </row>
    <row r="263" spans="1:17" x14ac:dyDescent="0.25">
      <c r="A263" s="4" t="s">
        <v>3807</v>
      </c>
      <c r="B263">
        <v>825.95</v>
      </c>
      <c r="C263" s="1">
        <v>41599</v>
      </c>
      <c r="D263">
        <v>8</v>
      </c>
      <c r="G263" s="7" t="s">
        <v>3807</v>
      </c>
      <c r="H263" s="8">
        <v>825.95</v>
      </c>
      <c r="I263" s="9">
        <v>41599</v>
      </c>
      <c r="J263" s="8">
        <v>8</v>
      </c>
      <c r="K263">
        <f t="shared" si="14"/>
        <v>406</v>
      </c>
      <c r="L263">
        <f>(1-_xlfn.PERCENTRANK.INC(Table2[Days_since_last_order],K263, 1)) * 10</f>
        <v>1.9999999999999996</v>
      </c>
      <c r="M263">
        <f>_xlfn.PERCENTRANK.INC(Table2[Count of Order ID],J263,1)*10</f>
        <v>2</v>
      </c>
      <c r="N263">
        <f>_xlfn.PERCENTRANK.INC(Table2[Sum of Sales],H263,1)*10</f>
        <v>1</v>
      </c>
      <c r="O263">
        <f t="shared" si="12"/>
        <v>5</v>
      </c>
      <c r="P263">
        <f>_xlfn.PERCENTRANK.INC(Table2[RFM],O263,1)*10</f>
        <v>0</v>
      </c>
      <c r="Q263" t="str">
        <f t="shared" si="13"/>
        <v>Immediate Attention</v>
      </c>
    </row>
    <row r="264" spans="1:17" x14ac:dyDescent="0.25">
      <c r="A264" s="4" t="s">
        <v>3637</v>
      </c>
      <c r="B264">
        <v>1219.5300000000002</v>
      </c>
      <c r="C264" s="1">
        <v>42002</v>
      </c>
      <c r="D264">
        <v>11</v>
      </c>
      <c r="G264" s="7" t="s">
        <v>3637</v>
      </c>
      <c r="H264" s="8">
        <v>1219.5300000000002</v>
      </c>
      <c r="I264" s="9">
        <v>42002</v>
      </c>
      <c r="J264" s="8">
        <v>11</v>
      </c>
      <c r="K264">
        <f t="shared" si="14"/>
        <v>3</v>
      </c>
      <c r="L264">
        <f>(1-_xlfn.PERCENTRANK.INC(Table2[Days_since_last_order],K264, 1)) * 10</f>
        <v>10</v>
      </c>
      <c r="M264">
        <f>_xlfn.PERCENTRANK.INC(Table2[Count of Order ID],J264,1)*10</f>
        <v>4</v>
      </c>
      <c r="N264">
        <f>_xlfn.PERCENTRANK.INC(Table2[Sum of Sales],H264,1)*10</f>
        <v>2</v>
      </c>
      <c r="O264">
        <f t="shared" si="12"/>
        <v>16</v>
      </c>
      <c r="P264">
        <f>_xlfn.PERCENTRANK.INC(Table2[RFM],O264,1)*10</f>
        <v>5</v>
      </c>
      <c r="Q264" t="str">
        <f t="shared" si="13"/>
        <v>Loyal Customer</v>
      </c>
    </row>
    <row r="265" spans="1:17" x14ac:dyDescent="0.25">
      <c r="A265" s="4" t="s">
        <v>3513</v>
      </c>
      <c r="B265">
        <v>3082.6530000000002</v>
      </c>
      <c r="C265" s="1">
        <v>41852</v>
      </c>
      <c r="D265">
        <v>18</v>
      </c>
      <c r="G265" s="7" t="s">
        <v>3513</v>
      </c>
      <c r="H265" s="8">
        <v>3082.6530000000002</v>
      </c>
      <c r="I265" s="9">
        <v>41852</v>
      </c>
      <c r="J265" s="8">
        <v>18</v>
      </c>
      <c r="K265">
        <f t="shared" si="14"/>
        <v>153</v>
      </c>
      <c r="L265">
        <f>(1-_xlfn.PERCENTRANK.INC(Table2[Days_since_last_order],K265, 1)) * 10</f>
        <v>3.0000000000000004</v>
      </c>
      <c r="M265">
        <f>_xlfn.PERCENTRANK.INC(Table2[Count of Order ID],J265,1)*10</f>
        <v>7</v>
      </c>
      <c r="N265">
        <f>_xlfn.PERCENTRANK.INC(Table2[Sum of Sales],H265,1)*10</f>
        <v>6</v>
      </c>
      <c r="O265">
        <f t="shared" si="12"/>
        <v>16</v>
      </c>
      <c r="P265">
        <f>_xlfn.PERCENTRANK.INC(Table2[RFM],O265,1)*10</f>
        <v>5</v>
      </c>
      <c r="Q265" t="str">
        <f t="shared" si="13"/>
        <v>Loyal Customer</v>
      </c>
    </row>
    <row r="266" spans="1:17" x14ac:dyDescent="0.25">
      <c r="A266" s="4" t="s">
        <v>3954</v>
      </c>
      <c r="B266">
        <v>923.88400000000001</v>
      </c>
      <c r="C266" s="1">
        <v>41899</v>
      </c>
      <c r="D266">
        <v>8</v>
      </c>
      <c r="G266" s="7" t="s">
        <v>3954</v>
      </c>
      <c r="H266" s="8">
        <v>923.88400000000001</v>
      </c>
      <c r="I266" s="9">
        <v>41899</v>
      </c>
      <c r="J266" s="8">
        <v>8</v>
      </c>
      <c r="K266">
        <f t="shared" si="14"/>
        <v>106</v>
      </c>
      <c r="L266">
        <f>(1-_xlfn.PERCENTRANK.INC(Table2[Days_since_last_order],K266, 1)) * 10</f>
        <v>4</v>
      </c>
      <c r="M266">
        <f>_xlfn.PERCENTRANK.INC(Table2[Count of Order ID],J266,1)*10</f>
        <v>2</v>
      </c>
      <c r="N266">
        <f>_xlfn.PERCENTRANK.INC(Table2[Sum of Sales],H266,1)*10</f>
        <v>1</v>
      </c>
      <c r="O266">
        <f t="shared" si="12"/>
        <v>7</v>
      </c>
      <c r="P266">
        <f>_xlfn.PERCENTRANK.INC(Table2[RFM],O266,1)*10</f>
        <v>1</v>
      </c>
      <c r="Q266" t="str">
        <f t="shared" si="13"/>
        <v>Immediate Attention</v>
      </c>
    </row>
    <row r="267" spans="1:17" x14ac:dyDescent="0.25">
      <c r="A267" s="4" t="s">
        <v>3974</v>
      </c>
      <c r="B267">
        <v>2162.174</v>
      </c>
      <c r="C267" s="1">
        <v>41702</v>
      </c>
      <c r="D267">
        <v>8</v>
      </c>
      <c r="G267" s="7" t="s">
        <v>3974</v>
      </c>
      <c r="H267" s="8">
        <v>2162.174</v>
      </c>
      <c r="I267" s="9">
        <v>41702</v>
      </c>
      <c r="J267" s="8">
        <v>8</v>
      </c>
      <c r="K267">
        <f t="shared" si="14"/>
        <v>303</v>
      </c>
      <c r="L267">
        <f>(1-_xlfn.PERCENTRANK.INC(Table2[Days_since_last_order],K267, 1)) * 10</f>
        <v>1.9999999999999996</v>
      </c>
      <c r="M267">
        <f>_xlfn.PERCENTRANK.INC(Table2[Count of Order ID],J267,1)*10</f>
        <v>2</v>
      </c>
      <c r="N267">
        <f>_xlfn.PERCENTRANK.INC(Table2[Sum of Sales],H267,1)*10</f>
        <v>4</v>
      </c>
      <c r="O267">
        <f t="shared" si="12"/>
        <v>8</v>
      </c>
      <c r="P267">
        <f>_xlfn.PERCENTRANK.INC(Table2[RFM],O267,1)*10</f>
        <v>1</v>
      </c>
      <c r="Q267" t="str">
        <f t="shared" si="13"/>
        <v>Immediate Attention</v>
      </c>
    </row>
    <row r="268" spans="1:17" x14ac:dyDescent="0.25">
      <c r="A268" s="4" t="s">
        <v>3667</v>
      </c>
      <c r="B268">
        <v>2656.6909999999998</v>
      </c>
      <c r="C268" s="1">
        <v>41947</v>
      </c>
      <c r="D268">
        <v>8</v>
      </c>
      <c r="G268" s="7" t="s">
        <v>3667</v>
      </c>
      <c r="H268" s="8">
        <v>2656.6909999999998</v>
      </c>
      <c r="I268" s="9">
        <v>41947</v>
      </c>
      <c r="J268" s="8">
        <v>8</v>
      </c>
      <c r="K268">
        <f t="shared" si="14"/>
        <v>58</v>
      </c>
      <c r="L268">
        <f>(1-_xlfn.PERCENTRANK.INC(Table2[Days_since_last_order],K268, 1)) * 10</f>
        <v>6</v>
      </c>
      <c r="M268">
        <f>_xlfn.PERCENTRANK.INC(Table2[Count of Order ID],J268,1)*10</f>
        <v>2</v>
      </c>
      <c r="N268">
        <f>_xlfn.PERCENTRANK.INC(Table2[Sum of Sales],H268,1)*10</f>
        <v>5</v>
      </c>
      <c r="O268">
        <f t="shared" si="12"/>
        <v>13</v>
      </c>
      <c r="P268">
        <f>_xlfn.PERCENTRANK.INC(Table2[RFM],O268,1)*10</f>
        <v>3</v>
      </c>
      <c r="Q268" t="str">
        <f t="shared" si="13"/>
        <v>At Risk/Need Attention</v>
      </c>
    </row>
    <row r="269" spans="1:17" x14ac:dyDescent="0.25">
      <c r="A269" s="4" t="s">
        <v>3990</v>
      </c>
      <c r="B269">
        <v>1303.4780000000001</v>
      </c>
      <c r="C269" s="1">
        <v>41960</v>
      </c>
      <c r="D269">
        <v>4</v>
      </c>
      <c r="G269" s="7" t="s">
        <v>3990</v>
      </c>
      <c r="H269" s="8">
        <v>1303.4780000000001</v>
      </c>
      <c r="I269" s="9">
        <v>41960</v>
      </c>
      <c r="J269" s="8">
        <v>4</v>
      </c>
      <c r="K269">
        <f t="shared" si="14"/>
        <v>45</v>
      </c>
      <c r="L269">
        <f>(1-_xlfn.PERCENTRANK.INC(Table2[Days_since_last_order],K269, 1)) * 10</f>
        <v>7</v>
      </c>
      <c r="M269">
        <f>_xlfn.PERCENTRANK.INC(Table2[Count of Order ID],J269,1)*10</f>
        <v>0</v>
      </c>
      <c r="N269">
        <f>_xlfn.PERCENTRANK.INC(Table2[Sum of Sales],H269,1)*10</f>
        <v>2</v>
      </c>
      <c r="O269">
        <f t="shared" si="12"/>
        <v>9</v>
      </c>
      <c r="P269">
        <f>_xlfn.PERCENTRANK.INC(Table2[RFM],O269,1)*10</f>
        <v>2</v>
      </c>
      <c r="Q269" t="str">
        <f t="shared" si="13"/>
        <v>At Risk/Need Attention</v>
      </c>
    </row>
    <row r="270" spans="1:17" x14ac:dyDescent="0.25">
      <c r="A270" s="4" t="s">
        <v>3585</v>
      </c>
      <c r="B270">
        <v>124.28</v>
      </c>
      <c r="C270" s="1">
        <v>41927</v>
      </c>
      <c r="D270">
        <v>2</v>
      </c>
      <c r="G270" s="7" t="s">
        <v>3585</v>
      </c>
      <c r="H270" s="8">
        <v>124.28</v>
      </c>
      <c r="I270" s="9">
        <v>41927</v>
      </c>
      <c r="J270" s="8">
        <v>2</v>
      </c>
      <c r="K270">
        <f t="shared" si="14"/>
        <v>78</v>
      </c>
      <c r="L270">
        <f>(1-_xlfn.PERCENTRANK.INC(Table2[Days_since_last_order],K270, 1)) * 10</f>
        <v>5</v>
      </c>
      <c r="M270">
        <f>_xlfn.PERCENTRANK.INC(Table2[Count of Order ID],J270,1)*10</f>
        <v>0</v>
      </c>
      <c r="N270">
        <f>_xlfn.PERCENTRANK.INC(Table2[Sum of Sales],H270,1)*10</f>
        <v>0</v>
      </c>
      <c r="O270">
        <f t="shared" si="12"/>
        <v>5</v>
      </c>
      <c r="P270">
        <f>_xlfn.PERCENTRANK.INC(Table2[RFM],O270,1)*10</f>
        <v>0</v>
      </c>
      <c r="Q270" t="str">
        <f t="shared" si="13"/>
        <v>Immediate Attention</v>
      </c>
    </row>
    <row r="271" spans="1:17" x14ac:dyDescent="0.25">
      <c r="A271" s="4" t="s">
        <v>3868</v>
      </c>
      <c r="B271">
        <v>2567.0100000000002</v>
      </c>
      <c r="C271" s="1">
        <v>41872</v>
      </c>
      <c r="D271">
        <v>7</v>
      </c>
      <c r="G271" s="7" t="s">
        <v>3868</v>
      </c>
      <c r="H271" s="8">
        <v>2567.0100000000002</v>
      </c>
      <c r="I271" s="9">
        <v>41872</v>
      </c>
      <c r="J271" s="8">
        <v>7</v>
      </c>
      <c r="K271">
        <f t="shared" si="14"/>
        <v>133</v>
      </c>
      <c r="L271">
        <f>(1-_xlfn.PERCENTRANK.INC(Table2[Days_since_last_order],K271, 1)) * 10</f>
        <v>4</v>
      </c>
      <c r="M271">
        <f>_xlfn.PERCENTRANK.INC(Table2[Count of Order ID],J271,1)*10</f>
        <v>1</v>
      </c>
      <c r="N271">
        <f>_xlfn.PERCENTRANK.INC(Table2[Sum of Sales],H271,1)*10</f>
        <v>5</v>
      </c>
      <c r="O271">
        <f t="shared" si="12"/>
        <v>10</v>
      </c>
      <c r="P271">
        <f>_xlfn.PERCENTRANK.INC(Table2[RFM],O271,1)*10</f>
        <v>2</v>
      </c>
      <c r="Q271" t="str">
        <f t="shared" si="13"/>
        <v>At Risk/Need Attention</v>
      </c>
    </row>
    <row r="272" spans="1:17" x14ac:dyDescent="0.25">
      <c r="A272" s="4" t="s">
        <v>3860</v>
      </c>
      <c r="B272">
        <v>2339.598</v>
      </c>
      <c r="C272" s="1">
        <v>41949</v>
      </c>
      <c r="D272">
        <v>16</v>
      </c>
      <c r="G272" s="7" t="s">
        <v>3860</v>
      </c>
      <c r="H272" s="8">
        <v>2339.598</v>
      </c>
      <c r="I272" s="9">
        <v>41949</v>
      </c>
      <c r="J272" s="8">
        <v>16</v>
      </c>
      <c r="K272">
        <f t="shared" si="14"/>
        <v>56</v>
      </c>
      <c r="L272">
        <f>(1-_xlfn.PERCENTRANK.INC(Table2[Days_since_last_order],K272, 1)) * 10</f>
        <v>6</v>
      </c>
      <c r="M272">
        <f>_xlfn.PERCENTRANK.INC(Table2[Count of Order ID],J272,1)*10</f>
        <v>7</v>
      </c>
      <c r="N272">
        <f>_xlfn.PERCENTRANK.INC(Table2[Sum of Sales],H272,1)*10</f>
        <v>5</v>
      </c>
      <c r="O272">
        <f t="shared" si="12"/>
        <v>18</v>
      </c>
      <c r="P272">
        <f>_xlfn.PERCENTRANK.INC(Table2[RFM],O272,1)*10</f>
        <v>6</v>
      </c>
      <c r="Q272" t="str">
        <f t="shared" si="13"/>
        <v>Loyal Customer</v>
      </c>
    </row>
    <row r="273" spans="1:17" x14ac:dyDescent="0.25">
      <c r="A273" s="4" t="s">
        <v>3330</v>
      </c>
      <c r="B273">
        <v>933.70400000000006</v>
      </c>
      <c r="C273" s="1">
        <v>41853</v>
      </c>
      <c r="D273">
        <v>6</v>
      </c>
      <c r="G273" s="7" t="s">
        <v>3330</v>
      </c>
      <c r="H273" s="8">
        <v>933.70400000000006</v>
      </c>
      <c r="I273" s="9">
        <v>41853</v>
      </c>
      <c r="J273" s="8">
        <v>6</v>
      </c>
      <c r="K273">
        <f t="shared" si="14"/>
        <v>152</v>
      </c>
      <c r="L273">
        <f>(1-_xlfn.PERCENTRANK.INC(Table2[Days_since_last_order],K273, 1)) * 10</f>
        <v>3.0000000000000004</v>
      </c>
      <c r="M273">
        <f>_xlfn.PERCENTRANK.INC(Table2[Count of Order ID],J273,1)*10</f>
        <v>1</v>
      </c>
      <c r="N273">
        <f>_xlfn.PERCENTRANK.INC(Table2[Sum of Sales],H273,1)*10</f>
        <v>1</v>
      </c>
      <c r="O273">
        <f t="shared" si="12"/>
        <v>5</v>
      </c>
      <c r="P273">
        <f>_xlfn.PERCENTRANK.INC(Table2[RFM],O273,1)*10</f>
        <v>0</v>
      </c>
      <c r="Q273" t="str">
        <f t="shared" si="13"/>
        <v>Immediate Attention</v>
      </c>
    </row>
    <row r="274" spans="1:17" x14ac:dyDescent="0.25">
      <c r="A274" s="4" t="s">
        <v>3446</v>
      </c>
      <c r="B274">
        <v>228.99</v>
      </c>
      <c r="C274" s="1">
        <v>41957</v>
      </c>
      <c r="D274">
        <v>6</v>
      </c>
      <c r="G274" s="7" t="s">
        <v>3446</v>
      </c>
      <c r="H274" s="8">
        <v>228.99</v>
      </c>
      <c r="I274" s="9">
        <v>41957</v>
      </c>
      <c r="J274" s="8">
        <v>6</v>
      </c>
      <c r="K274">
        <f t="shared" si="14"/>
        <v>48</v>
      </c>
      <c r="L274">
        <f>(1-_xlfn.PERCENTRANK.INC(Table2[Days_since_last_order],K274, 1)) * 10</f>
        <v>7</v>
      </c>
      <c r="M274">
        <f>_xlfn.PERCENTRANK.INC(Table2[Count of Order ID],J274,1)*10</f>
        <v>1</v>
      </c>
      <c r="N274">
        <f>_xlfn.PERCENTRANK.INC(Table2[Sum of Sales],H274,1)*10</f>
        <v>0</v>
      </c>
      <c r="O274">
        <f t="shared" si="12"/>
        <v>8</v>
      </c>
      <c r="P274">
        <f>_xlfn.PERCENTRANK.INC(Table2[RFM],O274,1)*10</f>
        <v>1</v>
      </c>
      <c r="Q274" t="str">
        <f t="shared" si="13"/>
        <v>Immediate Attention</v>
      </c>
    </row>
    <row r="275" spans="1:17" x14ac:dyDescent="0.25">
      <c r="A275" s="4" t="s">
        <v>3568</v>
      </c>
      <c r="B275">
        <v>1041.0420000000001</v>
      </c>
      <c r="C275" s="1">
        <v>41891</v>
      </c>
      <c r="D275">
        <v>10</v>
      </c>
      <c r="G275" s="7" t="s">
        <v>3568</v>
      </c>
      <c r="H275" s="8">
        <v>1041.0420000000001</v>
      </c>
      <c r="I275" s="9">
        <v>41891</v>
      </c>
      <c r="J275" s="8">
        <v>10</v>
      </c>
      <c r="K275">
        <f t="shared" si="14"/>
        <v>114</v>
      </c>
      <c r="L275">
        <f>(1-_xlfn.PERCENTRANK.INC(Table2[Days_since_last_order],K275, 1)) * 10</f>
        <v>4</v>
      </c>
      <c r="M275">
        <f>_xlfn.PERCENTRANK.INC(Table2[Count of Order ID],J275,1)*10</f>
        <v>3</v>
      </c>
      <c r="N275">
        <f>_xlfn.PERCENTRANK.INC(Table2[Sum of Sales],H275,1)*10</f>
        <v>2</v>
      </c>
      <c r="O275">
        <f t="shared" si="12"/>
        <v>9</v>
      </c>
      <c r="P275">
        <f>_xlfn.PERCENTRANK.INC(Table2[RFM],O275,1)*10</f>
        <v>2</v>
      </c>
      <c r="Q275" t="str">
        <f t="shared" si="13"/>
        <v>At Risk/Need Attention</v>
      </c>
    </row>
    <row r="276" spans="1:17" x14ac:dyDescent="0.25">
      <c r="A276" s="4" t="s">
        <v>3925</v>
      </c>
      <c r="B276">
        <v>4588.4359999999997</v>
      </c>
      <c r="C276" s="1">
        <v>41956</v>
      </c>
      <c r="D276">
        <v>21</v>
      </c>
      <c r="G276" s="7" t="s">
        <v>3925</v>
      </c>
      <c r="H276" s="8">
        <v>4588.4359999999997</v>
      </c>
      <c r="I276" s="9">
        <v>41956</v>
      </c>
      <c r="J276" s="8">
        <v>21</v>
      </c>
      <c r="K276">
        <f t="shared" si="14"/>
        <v>49</v>
      </c>
      <c r="L276">
        <f>(1-_xlfn.PERCENTRANK.INC(Table2[Days_since_last_order],K276, 1)) * 10</f>
        <v>7</v>
      </c>
      <c r="M276">
        <f>_xlfn.PERCENTRANK.INC(Table2[Count of Order ID],J276,1)*10</f>
        <v>8</v>
      </c>
      <c r="N276">
        <f>_xlfn.PERCENTRANK.INC(Table2[Sum of Sales],H276,1)*10</f>
        <v>8</v>
      </c>
      <c r="O276">
        <f t="shared" si="12"/>
        <v>23</v>
      </c>
      <c r="P276">
        <f>_xlfn.PERCENTRANK.INC(Table2[RFM],O276,1)*10</f>
        <v>8</v>
      </c>
      <c r="Q276" t="str">
        <f t="shared" si="13"/>
        <v>Top Customer</v>
      </c>
    </row>
    <row r="277" spans="1:17" x14ac:dyDescent="0.25">
      <c r="A277" s="4" t="s">
        <v>4029</v>
      </c>
      <c r="B277">
        <v>366.822</v>
      </c>
      <c r="C277" s="1">
        <v>41846</v>
      </c>
      <c r="D277">
        <v>4</v>
      </c>
      <c r="G277" s="7" t="s">
        <v>4029</v>
      </c>
      <c r="H277" s="8">
        <v>366.822</v>
      </c>
      <c r="I277" s="9">
        <v>41846</v>
      </c>
      <c r="J277" s="8">
        <v>4</v>
      </c>
      <c r="K277">
        <f t="shared" si="14"/>
        <v>159</v>
      </c>
      <c r="L277">
        <f>(1-_xlfn.PERCENTRANK.INC(Table2[Days_since_last_order],K277, 1)) * 10</f>
        <v>3.0000000000000004</v>
      </c>
      <c r="M277">
        <f>_xlfn.PERCENTRANK.INC(Table2[Count of Order ID],J277,1)*10</f>
        <v>0</v>
      </c>
      <c r="N277">
        <f>_xlfn.PERCENTRANK.INC(Table2[Sum of Sales],H277,1)*10</f>
        <v>0</v>
      </c>
      <c r="O277">
        <f t="shared" si="12"/>
        <v>3.0000000000000004</v>
      </c>
      <c r="P277">
        <f>_xlfn.PERCENTRANK.INC(Table2[RFM],O277,1)*10</f>
        <v>0</v>
      </c>
      <c r="Q277" t="str">
        <f t="shared" si="13"/>
        <v>Immediate Attention</v>
      </c>
    </row>
    <row r="278" spans="1:17" x14ac:dyDescent="0.25">
      <c r="A278" s="4" t="s">
        <v>3888</v>
      </c>
      <c r="B278">
        <v>2199.366</v>
      </c>
      <c r="C278" s="1">
        <v>41717</v>
      </c>
      <c r="D278">
        <v>9</v>
      </c>
      <c r="G278" s="7" t="s">
        <v>3888</v>
      </c>
      <c r="H278" s="8">
        <v>2199.366</v>
      </c>
      <c r="I278" s="9">
        <v>41717</v>
      </c>
      <c r="J278" s="8">
        <v>9</v>
      </c>
      <c r="K278">
        <f t="shared" si="14"/>
        <v>288</v>
      </c>
      <c r="L278">
        <f>(1-_xlfn.PERCENTRANK.INC(Table2[Days_since_last_order],K278, 1)) * 10</f>
        <v>1.9999999999999996</v>
      </c>
      <c r="M278">
        <f>_xlfn.PERCENTRANK.INC(Table2[Count of Order ID],J278,1)*10</f>
        <v>2</v>
      </c>
      <c r="N278">
        <f>_xlfn.PERCENTRANK.INC(Table2[Sum of Sales],H278,1)*10</f>
        <v>4</v>
      </c>
      <c r="O278">
        <f t="shared" si="12"/>
        <v>8</v>
      </c>
      <c r="P278">
        <f>_xlfn.PERCENTRANK.INC(Table2[RFM],O278,1)*10</f>
        <v>1</v>
      </c>
      <c r="Q278" t="str">
        <f t="shared" si="13"/>
        <v>Immediate Attention</v>
      </c>
    </row>
    <row r="279" spans="1:17" x14ac:dyDescent="0.25">
      <c r="A279" s="4" t="s">
        <v>3467</v>
      </c>
      <c r="B279">
        <v>5478.0607999999993</v>
      </c>
      <c r="C279" s="1">
        <v>41992</v>
      </c>
      <c r="D279">
        <v>31</v>
      </c>
      <c r="G279" s="7" t="s">
        <v>3467</v>
      </c>
      <c r="H279" s="8">
        <v>5478.0607999999993</v>
      </c>
      <c r="I279" s="9">
        <v>41992</v>
      </c>
      <c r="J279" s="8">
        <v>31</v>
      </c>
      <c r="K279">
        <f t="shared" si="14"/>
        <v>13</v>
      </c>
      <c r="L279">
        <f>(1-_xlfn.PERCENTRANK.INC(Table2[Days_since_last_order],K279, 1)) * 10</f>
        <v>10</v>
      </c>
      <c r="M279">
        <f>_xlfn.PERCENTRANK.INC(Table2[Count of Order ID],J279,1)*10</f>
        <v>9</v>
      </c>
      <c r="N279">
        <f>_xlfn.PERCENTRANK.INC(Table2[Sum of Sales],H279,1)*10</f>
        <v>8</v>
      </c>
      <c r="O279">
        <f t="shared" si="12"/>
        <v>27</v>
      </c>
      <c r="P279">
        <f>_xlfn.PERCENTRANK.INC(Table2[RFM],O279,1)*10</f>
        <v>9</v>
      </c>
      <c r="Q279" t="str">
        <f t="shared" si="13"/>
        <v>Top Customer</v>
      </c>
    </row>
    <row r="280" spans="1:17" x14ac:dyDescent="0.25">
      <c r="A280" s="4" t="s">
        <v>3300</v>
      </c>
      <c r="B280">
        <v>1245.788</v>
      </c>
      <c r="C280" s="1">
        <v>41583</v>
      </c>
      <c r="D280">
        <v>5</v>
      </c>
      <c r="G280" s="7" t="s">
        <v>3300</v>
      </c>
      <c r="H280" s="8">
        <v>1245.788</v>
      </c>
      <c r="I280" s="9">
        <v>41583</v>
      </c>
      <c r="J280" s="8">
        <v>5</v>
      </c>
      <c r="K280">
        <f t="shared" si="14"/>
        <v>422</v>
      </c>
      <c r="L280">
        <f>(1-_xlfn.PERCENTRANK.INC(Table2[Days_since_last_order],K280, 1)) * 10</f>
        <v>0.99999999999999978</v>
      </c>
      <c r="M280">
        <f>_xlfn.PERCENTRANK.INC(Table2[Count of Order ID],J280,1)*10</f>
        <v>0</v>
      </c>
      <c r="N280">
        <f>_xlfn.PERCENTRANK.INC(Table2[Sum of Sales],H280,1)*10</f>
        <v>2</v>
      </c>
      <c r="O280">
        <f t="shared" si="12"/>
        <v>3</v>
      </c>
      <c r="P280">
        <f>_xlfn.PERCENTRANK.INC(Table2[RFM],O280,1)*10</f>
        <v>0</v>
      </c>
      <c r="Q280" t="str">
        <f t="shared" si="13"/>
        <v>Immediate Attention</v>
      </c>
    </row>
    <row r="281" spans="1:17" x14ac:dyDescent="0.25">
      <c r="A281" s="4" t="s">
        <v>3556</v>
      </c>
      <c r="B281">
        <v>3510.4580000000001</v>
      </c>
      <c r="C281" s="1">
        <v>41964</v>
      </c>
      <c r="D281">
        <v>8</v>
      </c>
      <c r="G281" s="7" t="s">
        <v>3556</v>
      </c>
      <c r="H281" s="8">
        <v>3510.4580000000001</v>
      </c>
      <c r="I281" s="9">
        <v>41964</v>
      </c>
      <c r="J281" s="8">
        <v>8</v>
      </c>
      <c r="K281">
        <f t="shared" si="14"/>
        <v>41</v>
      </c>
      <c r="L281">
        <f>(1-_xlfn.PERCENTRANK.INC(Table2[Days_since_last_order],K281, 1)) * 10</f>
        <v>7</v>
      </c>
      <c r="M281">
        <f>_xlfn.PERCENTRANK.INC(Table2[Count of Order ID],J281,1)*10</f>
        <v>2</v>
      </c>
      <c r="N281">
        <f>_xlfn.PERCENTRANK.INC(Table2[Sum of Sales],H281,1)*10</f>
        <v>7</v>
      </c>
      <c r="O281">
        <f t="shared" si="12"/>
        <v>16</v>
      </c>
      <c r="P281">
        <f>_xlfn.PERCENTRANK.INC(Table2[RFM],O281,1)*10</f>
        <v>5</v>
      </c>
      <c r="Q281" t="str">
        <f t="shared" si="13"/>
        <v>Loyal Customer</v>
      </c>
    </row>
    <row r="282" spans="1:17" x14ac:dyDescent="0.25">
      <c r="A282" s="4" t="s">
        <v>3275</v>
      </c>
      <c r="B282">
        <v>4657.924</v>
      </c>
      <c r="C282" s="1">
        <v>41976</v>
      </c>
      <c r="D282">
        <v>20</v>
      </c>
      <c r="G282" s="7" t="s">
        <v>3275</v>
      </c>
      <c r="H282" s="8">
        <v>4657.924</v>
      </c>
      <c r="I282" s="9">
        <v>41976</v>
      </c>
      <c r="J282" s="8">
        <v>20</v>
      </c>
      <c r="K282">
        <f t="shared" si="14"/>
        <v>29</v>
      </c>
      <c r="L282">
        <f>(1-_xlfn.PERCENTRANK.INC(Table2[Days_since_last_order],K282, 1)) * 10</f>
        <v>8</v>
      </c>
      <c r="M282">
        <f>_xlfn.PERCENTRANK.INC(Table2[Count of Order ID],J282,1)*10</f>
        <v>8</v>
      </c>
      <c r="N282">
        <f>_xlfn.PERCENTRANK.INC(Table2[Sum of Sales],H282,1)*10</f>
        <v>8</v>
      </c>
      <c r="O282">
        <f t="shared" si="12"/>
        <v>24</v>
      </c>
      <c r="P282">
        <f>_xlfn.PERCENTRANK.INC(Table2[RFM],O282,1)*10</f>
        <v>9</v>
      </c>
      <c r="Q282" t="str">
        <f t="shared" si="13"/>
        <v>Top Customer</v>
      </c>
    </row>
    <row r="283" spans="1:17" x14ac:dyDescent="0.25">
      <c r="A283" s="4" t="s">
        <v>3390</v>
      </c>
      <c r="B283">
        <v>2984.0539999999992</v>
      </c>
      <c r="C283" s="1">
        <v>41907</v>
      </c>
      <c r="D283">
        <v>17</v>
      </c>
      <c r="G283" s="7" t="s">
        <v>3390</v>
      </c>
      <c r="H283" s="8">
        <v>2984.0539999999992</v>
      </c>
      <c r="I283" s="9">
        <v>41907</v>
      </c>
      <c r="J283" s="8">
        <v>17</v>
      </c>
      <c r="K283">
        <f t="shared" si="14"/>
        <v>98</v>
      </c>
      <c r="L283">
        <f>(1-_xlfn.PERCENTRANK.INC(Table2[Days_since_last_order],K283, 1)) * 10</f>
        <v>5</v>
      </c>
      <c r="M283">
        <f>_xlfn.PERCENTRANK.INC(Table2[Count of Order ID],J283,1)*10</f>
        <v>7</v>
      </c>
      <c r="N283">
        <f>_xlfn.PERCENTRANK.INC(Table2[Sum of Sales],H283,1)*10</f>
        <v>6</v>
      </c>
      <c r="O283">
        <f t="shared" si="12"/>
        <v>18</v>
      </c>
      <c r="P283">
        <f>_xlfn.PERCENTRANK.INC(Table2[RFM],O283,1)*10</f>
        <v>6</v>
      </c>
      <c r="Q283" t="str">
        <f t="shared" si="13"/>
        <v>Loyal Customer</v>
      </c>
    </row>
    <row r="284" spans="1:17" x14ac:dyDescent="0.25">
      <c r="A284" s="4" t="s">
        <v>4019</v>
      </c>
      <c r="B284">
        <v>3418.7420000000002</v>
      </c>
      <c r="C284" s="1">
        <v>41934</v>
      </c>
      <c r="D284">
        <v>14</v>
      </c>
      <c r="G284" s="7" t="s">
        <v>4019</v>
      </c>
      <c r="H284" s="8">
        <v>3418.7420000000002</v>
      </c>
      <c r="I284" s="9">
        <v>41934</v>
      </c>
      <c r="J284" s="8">
        <v>14</v>
      </c>
      <c r="K284">
        <f t="shared" si="14"/>
        <v>71</v>
      </c>
      <c r="L284">
        <f>(1-_xlfn.PERCENTRANK.INC(Table2[Days_since_last_order],K284, 1)) * 10</f>
        <v>6</v>
      </c>
      <c r="M284">
        <f>_xlfn.PERCENTRANK.INC(Table2[Count of Order ID],J284,1)*10</f>
        <v>6</v>
      </c>
      <c r="N284">
        <f>_xlfn.PERCENTRANK.INC(Table2[Sum of Sales],H284,1)*10</f>
        <v>7</v>
      </c>
      <c r="O284">
        <f t="shared" si="12"/>
        <v>19</v>
      </c>
      <c r="P284">
        <f>_xlfn.PERCENTRANK.INC(Table2[RFM],O284,1)*10</f>
        <v>6</v>
      </c>
      <c r="Q284" t="str">
        <f t="shared" si="13"/>
        <v>Loyal Customer</v>
      </c>
    </row>
    <row r="285" spans="1:17" x14ac:dyDescent="0.25">
      <c r="A285" s="4" t="s">
        <v>3967</v>
      </c>
      <c r="B285">
        <v>3889.3659999999995</v>
      </c>
      <c r="C285" s="1">
        <v>41820</v>
      </c>
      <c r="D285">
        <v>10</v>
      </c>
      <c r="G285" s="7" t="s">
        <v>3967</v>
      </c>
      <c r="H285" s="8">
        <v>3889.3659999999995</v>
      </c>
      <c r="I285" s="9">
        <v>41820</v>
      </c>
      <c r="J285" s="8">
        <v>10</v>
      </c>
      <c r="K285">
        <f t="shared" si="14"/>
        <v>185</v>
      </c>
      <c r="L285">
        <f>(1-_xlfn.PERCENTRANK.INC(Table2[Days_since_last_order],K285, 1)) * 10</f>
        <v>3.0000000000000004</v>
      </c>
      <c r="M285">
        <f>_xlfn.PERCENTRANK.INC(Table2[Count of Order ID],J285,1)*10</f>
        <v>3</v>
      </c>
      <c r="N285">
        <f>_xlfn.PERCENTRANK.INC(Table2[Sum of Sales],H285,1)*10</f>
        <v>7</v>
      </c>
      <c r="O285">
        <f t="shared" si="12"/>
        <v>13</v>
      </c>
      <c r="P285">
        <f>_xlfn.PERCENTRANK.INC(Table2[RFM],O285,1)*10</f>
        <v>3</v>
      </c>
      <c r="Q285" t="str">
        <f t="shared" si="13"/>
        <v>At Risk/Need Attention</v>
      </c>
    </row>
    <row r="286" spans="1:17" x14ac:dyDescent="0.25">
      <c r="A286" s="4" t="s">
        <v>3690</v>
      </c>
      <c r="B286">
        <v>1383.1440000000002</v>
      </c>
      <c r="C286" s="1">
        <v>41970</v>
      </c>
      <c r="D286">
        <v>11</v>
      </c>
      <c r="G286" s="7" t="s">
        <v>3690</v>
      </c>
      <c r="H286" s="8">
        <v>1383.1440000000002</v>
      </c>
      <c r="I286" s="9">
        <v>41970</v>
      </c>
      <c r="J286" s="8">
        <v>11</v>
      </c>
      <c r="K286">
        <f t="shared" si="14"/>
        <v>35</v>
      </c>
      <c r="L286">
        <f>(1-_xlfn.PERCENTRANK.INC(Table2[Days_since_last_order],K286, 1)) * 10</f>
        <v>8</v>
      </c>
      <c r="M286">
        <f>_xlfn.PERCENTRANK.INC(Table2[Count of Order ID],J286,1)*10</f>
        <v>4</v>
      </c>
      <c r="N286">
        <f>_xlfn.PERCENTRANK.INC(Table2[Sum of Sales],H286,1)*10</f>
        <v>3</v>
      </c>
      <c r="O286">
        <f t="shared" si="12"/>
        <v>15</v>
      </c>
      <c r="P286">
        <f>_xlfn.PERCENTRANK.INC(Table2[RFM],O286,1)*10</f>
        <v>4</v>
      </c>
      <c r="Q286" t="str">
        <f t="shared" si="13"/>
        <v>At Risk/Need Attention</v>
      </c>
    </row>
    <row r="287" spans="1:17" x14ac:dyDescent="0.25">
      <c r="A287" s="4" t="s">
        <v>3650</v>
      </c>
      <c r="B287">
        <v>4256.2720000000008</v>
      </c>
      <c r="C287" s="1">
        <v>41967</v>
      </c>
      <c r="D287">
        <v>21</v>
      </c>
      <c r="G287" s="7" t="s">
        <v>3650</v>
      </c>
      <c r="H287" s="8">
        <v>4256.2720000000008</v>
      </c>
      <c r="I287" s="9">
        <v>41967</v>
      </c>
      <c r="J287" s="8">
        <v>21</v>
      </c>
      <c r="K287">
        <f t="shared" si="14"/>
        <v>38</v>
      </c>
      <c r="L287">
        <f>(1-_xlfn.PERCENTRANK.INC(Table2[Days_since_last_order],K287, 1)) * 10</f>
        <v>8</v>
      </c>
      <c r="M287">
        <f>_xlfn.PERCENTRANK.INC(Table2[Count of Order ID],J287,1)*10</f>
        <v>8</v>
      </c>
      <c r="N287">
        <f>_xlfn.PERCENTRANK.INC(Table2[Sum of Sales],H287,1)*10</f>
        <v>7</v>
      </c>
      <c r="O287">
        <f t="shared" si="12"/>
        <v>23</v>
      </c>
      <c r="P287">
        <f>_xlfn.PERCENTRANK.INC(Table2[RFM],O287,1)*10</f>
        <v>8</v>
      </c>
      <c r="Q287" t="str">
        <f t="shared" si="13"/>
        <v>Top Customer</v>
      </c>
    </row>
    <row r="288" spans="1:17" x14ac:dyDescent="0.25">
      <c r="A288" s="4" t="s">
        <v>3906</v>
      </c>
      <c r="B288">
        <v>2271.2839999999997</v>
      </c>
      <c r="C288" s="1">
        <v>41792</v>
      </c>
      <c r="D288">
        <v>14</v>
      </c>
      <c r="G288" s="7" t="s">
        <v>3906</v>
      </c>
      <c r="H288" s="8">
        <v>2271.2839999999997</v>
      </c>
      <c r="I288" s="9">
        <v>41792</v>
      </c>
      <c r="J288" s="8">
        <v>14</v>
      </c>
      <c r="K288">
        <f t="shared" si="14"/>
        <v>213</v>
      </c>
      <c r="L288">
        <f>(1-_xlfn.PERCENTRANK.INC(Table2[Days_since_last_order],K288, 1)) * 10</f>
        <v>3.0000000000000004</v>
      </c>
      <c r="M288">
        <f>_xlfn.PERCENTRANK.INC(Table2[Count of Order ID],J288,1)*10</f>
        <v>6</v>
      </c>
      <c r="N288">
        <f>_xlfn.PERCENTRANK.INC(Table2[Sum of Sales],H288,1)*10</f>
        <v>5</v>
      </c>
      <c r="O288">
        <f t="shared" si="12"/>
        <v>14</v>
      </c>
      <c r="P288">
        <f>_xlfn.PERCENTRANK.INC(Table2[RFM],O288,1)*10</f>
        <v>4</v>
      </c>
      <c r="Q288" t="str">
        <f t="shared" si="13"/>
        <v>At Risk/Need Attention</v>
      </c>
    </row>
    <row r="289" spans="1:17" x14ac:dyDescent="0.25">
      <c r="A289" s="4" t="s">
        <v>3347</v>
      </c>
      <c r="B289">
        <v>6987.195999999999</v>
      </c>
      <c r="C289" s="1">
        <v>41999</v>
      </c>
      <c r="D289">
        <v>13</v>
      </c>
      <c r="G289" s="7" t="s">
        <v>3347</v>
      </c>
      <c r="H289" s="8">
        <v>6987.195999999999</v>
      </c>
      <c r="I289" s="9">
        <v>41999</v>
      </c>
      <c r="J289" s="8">
        <v>13</v>
      </c>
      <c r="K289">
        <f t="shared" si="14"/>
        <v>6</v>
      </c>
      <c r="L289">
        <f>(1-_xlfn.PERCENTRANK.INC(Table2[Days_since_last_order],K289, 1)) * 10</f>
        <v>10</v>
      </c>
      <c r="M289">
        <f>_xlfn.PERCENTRANK.INC(Table2[Count of Order ID],J289,1)*10</f>
        <v>5</v>
      </c>
      <c r="N289">
        <f>_xlfn.PERCENTRANK.INC(Table2[Sum of Sales],H289,1)*10</f>
        <v>9</v>
      </c>
      <c r="O289">
        <f t="shared" si="12"/>
        <v>24</v>
      </c>
      <c r="P289">
        <f>_xlfn.PERCENTRANK.INC(Table2[RFM],O289,1)*10</f>
        <v>9</v>
      </c>
      <c r="Q289" t="str">
        <f t="shared" si="13"/>
        <v>Top Customer</v>
      </c>
    </row>
    <row r="290" spans="1:17" x14ac:dyDescent="0.25">
      <c r="A290" s="4" t="s">
        <v>3779</v>
      </c>
      <c r="B290">
        <v>2456.6380000000004</v>
      </c>
      <c r="C290" s="1">
        <v>41997</v>
      </c>
      <c r="D290">
        <v>15</v>
      </c>
      <c r="G290" s="7" t="s">
        <v>3779</v>
      </c>
      <c r="H290" s="8">
        <v>2456.6380000000004</v>
      </c>
      <c r="I290" s="9">
        <v>41997</v>
      </c>
      <c r="J290" s="8">
        <v>15</v>
      </c>
      <c r="K290">
        <f t="shared" si="14"/>
        <v>8</v>
      </c>
      <c r="L290">
        <f>(1-_xlfn.PERCENTRANK.INC(Table2[Days_since_last_order],K290, 1)) * 10</f>
        <v>10</v>
      </c>
      <c r="M290">
        <f>_xlfn.PERCENTRANK.INC(Table2[Count of Order ID],J290,1)*10</f>
        <v>6</v>
      </c>
      <c r="N290">
        <f>_xlfn.PERCENTRANK.INC(Table2[Sum of Sales],H290,1)*10</f>
        <v>5</v>
      </c>
      <c r="O290">
        <f t="shared" si="12"/>
        <v>21</v>
      </c>
      <c r="P290">
        <f>_xlfn.PERCENTRANK.INC(Table2[RFM],O290,1)*10</f>
        <v>7</v>
      </c>
      <c r="Q290" t="str">
        <f t="shared" si="13"/>
        <v>Loyal Customer</v>
      </c>
    </row>
    <row r="291" spans="1:17" x14ac:dyDescent="0.25">
      <c r="A291" s="4" t="s">
        <v>3341</v>
      </c>
      <c r="B291">
        <v>3736.1979999999994</v>
      </c>
      <c r="C291" s="1">
        <v>41968</v>
      </c>
      <c r="D291">
        <v>20</v>
      </c>
      <c r="G291" s="7" t="s">
        <v>3341</v>
      </c>
      <c r="H291" s="8">
        <v>3736.1979999999994</v>
      </c>
      <c r="I291" s="9">
        <v>41968</v>
      </c>
      <c r="J291" s="8">
        <v>20</v>
      </c>
      <c r="K291">
        <f t="shared" si="14"/>
        <v>37</v>
      </c>
      <c r="L291">
        <f>(1-_xlfn.PERCENTRANK.INC(Table2[Days_since_last_order],K291, 1)) * 10</f>
        <v>8</v>
      </c>
      <c r="M291">
        <f>_xlfn.PERCENTRANK.INC(Table2[Count of Order ID],J291,1)*10</f>
        <v>8</v>
      </c>
      <c r="N291">
        <f>_xlfn.PERCENTRANK.INC(Table2[Sum of Sales],H291,1)*10</f>
        <v>7</v>
      </c>
      <c r="O291">
        <f t="shared" si="12"/>
        <v>23</v>
      </c>
      <c r="P291">
        <f>_xlfn.PERCENTRANK.INC(Table2[RFM],O291,1)*10</f>
        <v>8</v>
      </c>
      <c r="Q291" t="str">
        <f t="shared" si="13"/>
        <v>Top Customer</v>
      </c>
    </row>
    <row r="292" spans="1:17" x14ac:dyDescent="0.25">
      <c r="A292" s="4" t="s">
        <v>3503</v>
      </c>
      <c r="B292">
        <v>2523.2659999999996</v>
      </c>
      <c r="C292" s="1">
        <v>41859</v>
      </c>
      <c r="D292">
        <v>14</v>
      </c>
      <c r="G292" s="7" t="s">
        <v>3503</v>
      </c>
      <c r="H292" s="8">
        <v>2523.2659999999996</v>
      </c>
      <c r="I292" s="9">
        <v>41859</v>
      </c>
      <c r="J292" s="8">
        <v>14</v>
      </c>
      <c r="K292">
        <f t="shared" si="14"/>
        <v>146</v>
      </c>
      <c r="L292">
        <f>(1-_xlfn.PERCENTRANK.INC(Table2[Days_since_last_order],K292, 1)) * 10</f>
        <v>4</v>
      </c>
      <c r="M292">
        <f>_xlfn.PERCENTRANK.INC(Table2[Count of Order ID],J292,1)*10</f>
        <v>6</v>
      </c>
      <c r="N292">
        <f>_xlfn.PERCENTRANK.INC(Table2[Sum of Sales],H292,1)*10</f>
        <v>5</v>
      </c>
      <c r="O292">
        <f t="shared" si="12"/>
        <v>15</v>
      </c>
      <c r="P292">
        <f>_xlfn.PERCENTRANK.INC(Table2[RFM],O292,1)*10</f>
        <v>4</v>
      </c>
      <c r="Q292" t="str">
        <f t="shared" si="13"/>
        <v>At Risk/Need Attention</v>
      </c>
    </row>
    <row r="293" spans="1:17" x14ac:dyDescent="0.25">
      <c r="A293" s="4" t="s">
        <v>3638</v>
      </c>
      <c r="B293">
        <v>2678.4380000000001</v>
      </c>
      <c r="C293" s="1">
        <v>41966</v>
      </c>
      <c r="D293">
        <v>15</v>
      </c>
      <c r="G293" s="7" t="s">
        <v>3638</v>
      </c>
      <c r="H293" s="8">
        <v>2678.4380000000001</v>
      </c>
      <c r="I293" s="9">
        <v>41966</v>
      </c>
      <c r="J293" s="8">
        <v>15</v>
      </c>
      <c r="K293">
        <f t="shared" si="14"/>
        <v>39</v>
      </c>
      <c r="L293">
        <f>(1-_xlfn.PERCENTRANK.INC(Table2[Days_since_last_order],K293, 1)) * 10</f>
        <v>7</v>
      </c>
      <c r="M293">
        <f>_xlfn.PERCENTRANK.INC(Table2[Count of Order ID],J293,1)*10</f>
        <v>6</v>
      </c>
      <c r="N293">
        <f>_xlfn.PERCENTRANK.INC(Table2[Sum of Sales],H293,1)*10</f>
        <v>5</v>
      </c>
      <c r="O293">
        <f t="shared" si="12"/>
        <v>18</v>
      </c>
      <c r="P293">
        <f>_xlfn.PERCENTRANK.INC(Table2[RFM],O293,1)*10</f>
        <v>6</v>
      </c>
      <c r="Q293" t="str">
        <f t="shared" si="13"/>
        <v>Loyal Customer</v>
      </c>
    </row>
    <row r="294" spans="1:17" x14ac:dyDescent="0.25">
      <c r="A294" s="4" t="s">
        <v>3479</v>
      </c>
      <c r="B294">
        <v>4046.7460000000005</v>
      </c>
      <c r="C294" s="1">
        <v>41981</v>
      </c>
      <c r="D294">
        <v>14</v>
      </c>
      <c r="G294" s="7" t="s">
        <v>3479</v>
      </c>
      <c r="H294" s="8">
        <v>4046.7460000000005</v>
      </c>
      <c r="I294" s="9">
        <v>41981</v>
      </c>
      <c r="J294" s="8">
        <v>14</v>
      </c>
      <c r="K294">
        <f t="shared" si="14"/>
        <v>24</v>
      </c>
      <c r="L294">
        <f>(1-_xlfn.PERCENTRANK.INC(Table2[Days_since_last_order],K294, 1)) * 10</f>
        <v>9</v>
      </c>
      <c r="M294">
        <f>_xlfn.PERCENTRANK.INC(Table2[Count of Order ID],J294,1)*10</f>
        <v>6</v>
      </c>
      <c r="N294">
        <f>_xlfn.PERCENTRANK.INC(Table2[Sum of Sales],H294,1)*10</f>
        <v>7</v>
      </c>
      <c r="O294">
        <f t="shared" si="12"/>
        <v>22</v>
      </c>
      <c r="P294">
        <f>_xlfn.PERCENTRANK.INC(Table2[RFM],O294,1)*10</f>
        <v>8</v>
      </c>
      <c r="Q294" t="str">
        <f t="shared" si="13"/>
        <v>Top Customer</v>
      </c>
    </row>
    <row r="295" spans="1:17" x14ac:dyDescent="0.25">
      <c r="A295" s="4" t="s">
        <v>4038</v>
      </c>
      <c r="B295">
        <v>79.75</v>
      </c>
      <c r="C295" s="1">
        <v>41642</v>
      </c>
      <c r="D295">
        <v>3</v>
      </c>
      <c r="G295" s="7" t="s">
        <v>4038</v>
      </c>
      <c r="H295" s="8">
        <v>79.75</v>
      </c>
      <c r="I295" s="9">
        <v>41642</v>
      </c>
      <c r="J295" s="8">
        <v>3</v>
      </c>
      <c r="K295">
        <f t="shared" si="14"/>
        <v>363</v>
      </c>
      <c r="L295">
        <f>(1-_xlfn.PERCENTRANK.INC(Table2[Days_since_last_order],K295, 1)) * 10</f>
        <v>1.9999999999999996</v>
      </c>
      <c r="M295">
        <f>_xlfn.PERCENTRANK.INC(Table2[Count of Order ID],J295,1)*10</f>
        <v>0</v>
      </c>
      <c r="N295">
        <f>_xlfn.PERCENTRANK.INC(Table2[Sum of Sales],H295,1)*10</f>
        <v>0</v>
      </c>
      <c r="O295">
        <f t="shared" si="12"/>
        <v>1.9999999999999996</v>
      </c>
      <c r="P295">
        <f>_xlfn.PERCENTRANK.INC(Table2[RFM],O295,1)*10</f>
        <v>0</v>
      </c>
      <c r="Q295" t="str">
        <f t="shared" si="13"/>
        <v>Immediate Attention</v>
      </c>
    </row>
    <row r="296" spans="1:17" x14ac:dyDescent="0.25">
      <c r="A296" s="4" t="s">
        <v>3909</v>
      </c>
      <c r="B296">
        <v>3919.7760000000003</v>
      </c>
      <c r="C296" s="1">
        <v>41855</v>
      </c>
      <c r="D296">
        <v>14</v>
      </c>
      <c r="G296" s="7" t="s">
        <v>3909</v>
      </c>
      <c r="H296" s="8">
        <v>3919.7760000000003</v>
      </c>
      <c r="I296" s="9">
        <v>41855</v>
      </c>
      <c r="J296" s="8">
        <v>14</v>
      </c>
      <c r="K296">
        <f t="shared" si="14"/>
        <v>150</v>
      </c>
      <c r="L296">
        <f>(1-_xlfn.PERCENTRANK.INC(Table2[Days_since_last_order],K296, 1)) * 10</f>
        <v>3.0000000000000004</v>
      </c>
      <c r="M296">
        <f>_xlfn.PERCENTRANK.INC(Table2[Count of Order ID],J296,1)*10</f>
        <v>6</v>
      </c>
      <c r="N296">
        <f>_xlfn.PERCENTRANK.INC(Table2[Sum of Sales],H296,1)*10</f>
        <v>7</v>
      </c>
      <c r="O296">
        <f t="shared" si="12"/>
        <v>16</v>
      </c>
      <c r="P296">
        <f>_xlfn.PERCENTRANK.INC(Table2[RFM],O296,1)*10</f>
        <v>5</v>
      </c>
      <c r="Q296" t="str">
        <f t="shared" si="13"/>
        <v>Loyal Customer</v>
      </c>
    </row>
    <row r="297" spans="1:17" x14ac:dyDescent="0.25">
      <c r="A297" s="4" t="s">
        <v>3570</v>
      </c>
      <c r="B297">
        <v>1398.3820000000003</v>
      </c>
      <c r="C297" s="1">
        <v>41999</v>
      </c>
      <c r="D297">
        <v>22</v>
      </c>
      <c r="G297" s="7" t="s">
        <v>3570</v>
      </c>
      <c r="H297" s="8">
        <v>1398.3820000000003</v>
      </c>
      <c r="I297" s="9">
        <v>41999</v>
      </c>
      <c r="J297" s="8">
        <v>22</v>
      </c>
      <c r="K297">
        <f t="shared" si="14"/>
        <v>6</v>
      </c>
      <c r="L297">
        <f>(1-_xlfn.PERCENTRANK.INC(Table2[Days_since_last_order],K297, 1)) * 10</f>
        <v>10</v>
      </c>
      <c r="M297">
        <f>_xlfn.PERCENTRANK.INC(Table2[Count of Order ID],J297,1)*10</f>
        <v>9</v>
      </c>
      <c r="N297">
        <f>_xlfn.PERCENTRANK.INC(Table2[Sum of Sales],H297,1)*10</f>
        <v>3</v>
      </c>
      <c r="O297">
        <f t="shared" si="12"/>
        <v>22</v>
      </c>
      <c r="P297">
        <f>_xlfn.PERCENTRANK.INC(Table2[RFM],O297,1)*10</f>
        <v>8</v>
      </c>
      <c r="Q297" t="str">
        <f t="shared" si="13"/>
        <v>Top Customer</v>
      </c>
    </row>
    <row r="298" spans="1:17" x14ac:dyDescent="0.25">
      <c r="A298" s="4" t="s">
        <v>3589</v>
      </c>
      <c r="B298">
        <v>1568.44</v>
      </c>
      <c r="C298" s="1">
        <v>41942</v>
      </c>
      <c r="D298">
        <v>20</v>
      </c>
      <c r="G298" s="7" t="s">
        <v>3589</v>
      </c>
      <c r="H298" s="8">
        <v>1568.44</v>
      </c>
      <c r="I298" s="9">
        <v>41942</v>
      </c>
      <c r="J298" s="8">
        <v>20</v>
      </c>
      <c r="K298">
        <f t="shared" si="14"/>
        <v>63</v>
      </c>
      <c r="L298">
        <f>(1-_xlfn.PERCENTRANK.INC(Table2[Days_since_last_order],K298, 1)) * 10</f>
        <v>6</v>
      </c>
      <c r="M298">
        <f>_xlfn.PERCENTRANK.INC(Table2[Count of Order ID],J298,1)*10</f>
        <v>8</v>
      </c>
      <c r="N298">
        <f>_xlfn.PERCENTRANK.INC(Table2[Sum of Sales],H298,1)*10</f>
        <v>3</v>
      </c>
      <c r="O298">
        <f t="shared" si="12"/>
        <v>17</v>
      </c>
      <c r="P298">
        <f>_xlfn.PERCENTRANK.INC(Table2[RFM],O298,1)*10</f>
        <v>5</v>
      </c>
      <c r="Q298" t="str">
        <f t="shared" si="13"/>
        <v>Loyal Customer</v>
      </c>
    </row>
    <row r="299" spans="1:17" x14ac:dyDescent="0.25">
      <c r="A299" s="4" t="s">
        <v>3928</v>
      </c>
      <c r="B299">
        <v>4716.2880000000005</v>
      </c>
      <c r="C299" s="1">
        <v>41991</v>
      </c>
      <c r="D299">
        <v>16</v>
      </c>
      <c r="G299" s="7" t="s">
        <v>3928</v>
      </c>
      <c r="H299" s="8">
        <v>4716.2880000000005</v>
      </c>
      <c r="I299" s="9">
        <v>41991</v>
      </c>
      <c r="J299" s="8">
        <v>16</v>
      </c>
      <c r="K299">
        <f t="shared" si="14"/>
        <v>14</v>
      </c>
      <c r="L299">
        <f>(1-_xlfn.PERCENTRANK.INC(Table2[Days_since_last_order],K299, 1)) * 10</f>
        <v>9</v>
      </c>
      <c r="M299">
        <f>_xlfn.PERCENTRANK.INC(Table2[Count of Order ID],J299,1)*10</f>
        <v>7</v>
      </c>
      <c r="N299">
        <f>_xlfn.PERCENTRANK.INC(Table2[Sum of Sales],H299,1)*10</f>
        <v>8</v>
      </c>
      <c r="O299">
        <f t="shared" si="12"/>
        <v>24</v>
      </c>
      <c r="P299">
        <f>_xlfn.PERCENTRANK.INC(Table2[RFM],O299,1)*10</f>
        <v>9</v>
      </c>
      <c r="Q299" t="str">
        <f t="shared" si="13"/>
        <v>Top Customer</v>
      </c>
    </row>
    <row r="300" spans="1:17" x14ac:dyDescent="0.25">
      <c r="A300" s="4" t="s">
        <v>3496</v>
      </c>
      <c r="B300">
        <v>1888.0700000000002</v>
      </c>
      <c r="C300" s="1">
        <v>41999</v>
      </c>
      <c r="D300">
        <v>6</v>
      </c>
      <c r="G300" s="7" t="s">
        <v>3496</v>
      </c>
      <c r="H300" s="8">
        <v>1888.0700000000002</v>
      </c>
      <c r="I300" s="9">
        <v>41999</v>
      </c>
      <c r="J300" s="8">
        <v>6</v>
      </c>
      <c r="K300">
        <f t="shared" si="14"/>
        <v>6</v>
      </c>
      <c r="L300">
        <f>(1-_xlfn.PERCENTRANK.INC(Table2[Days_since_last_order],K300, 1)) * 10</f>
        <v>10</v>
      </c>
      <c r="M300">
        <f>_xlfn.PERCENTRANK.INC(Table2[Count of Order ID],J300,1)*10</f>
        <v>1</v>
      </c>
      <c r="N300">
        <f>_xlfn.PERCENTRANK.INC(Table2[Sum of Sales],H300,1)*10</f>
        <v>4</v>
      </c>
      <c r="O300">
        <f t="shared" si="12"/>
        <v>15</v>
      </c>
      <c r="P300">
        <f>_xlfn.PERCENTRANK.INC(Table2[RFM],O300,1)*10</f>
        <v>4</v>
      </c>
      <c r="Q300" t="str">
        <f t="shared" si="13"/>
        <v>At Risk/Need Attention</v>
      </c>
    </row>
    <row r="301" spans="1:17" x14ac:dyDescent="0.25">
      <c r="A301" s="4" t="s">
        <v>3310</v>
      </c>
      <c r="B301">
        <v>2224.0000000000009</v>
      </c>
      <c r="C301" s="1">
        <v>41961</v>
      </c>
      <c r="D301">
        <v>24</v>
      </c>
      <c r="G301" s="7" t="s">
        <v>3310</v>
      </c>
      <c r="H301" s="8">
        <v>2224.0000000000009</v>
      </c>
      <c r="I301" s="9">
        <v>41961</v>
      </c>
      <c r="J301" s="8">
        <v>24</v>
      </c>
      <c r="K301">
        <f t="shared" si="14"/>
        <v>44</v>
      </c>
      <c r="L301">
        <f>(1-_xlfn.PERCENTRANK.INC(Table2[Days_since_last_order],K301, 1)) * 10</f>
        <v>7</v>
      </c>
      <c r="M301">
        <f>_xlfn.PERCENTRANK.INC(Table2[Count of Order ID],J301,1)*10</f>
        <v>9</v>
      </c>
      <c r="N301">
        <f>_xlfn.PERCENTRANK.INC(Table2[Sum of Sales],H301,1)*10</f>
        <v>4</v>
      </c>
      <c r="O301">
        <f t="shared" si="12"/>
        <v>20</v>
      </c>
      <c r="P301">
        <f>_xlfn.PERCENTRANK.INC(Table2[RFM],O301,1)*10</f>
        <v>7</v>
      </c>
      <c r="Q301" t="str">
        <f t="shared" si="13"/>
        <v>Loyal Customer</v>
      </c>
    </row>
    <row r="302" spans="1:17" x14ac:dyDescent="0.25">
      <c r="A302" s="4" t="s">
        <v>3944</v>
      </c>
      <c r="B302">
        <v>2819.4670000000006</v>
      </c>
      <c r="C302" s="1">
        <v>41929</v>
      </c>
      <c r="D302">
        <v>17</v>
      </c>
      <c r="G302" s="7" t="s">
        <v>3944</v>
      </c>
      <c r="H302" s="8">
        <v>2819.4670000000006</v>
      </c>
      <c r="I302" s="9">
        <v>41929</v>
      </c>
      <c r="J302" s="8">
        <v>17</v>
      </c>
      <c r="K302">
        <f t="shared" si="14"/>
        <v>76</v>
      </c>
      <c r="L302">
        <f>(1-_xlfn.PERCENTRANK.INC(Table2[Days_since_last_order],K302, 1)) * 10</f>
        <v>6</v>
      </c>
      <c r="M302">
        <f>_xlfn.PERCENTRANK.INC(Table2[Count of Order ID],J302,1)*10</f>
        <v>7</v>
      </c>
      <c r="N302">
        <f>_xlfn.PERCENTRANK.INC(Table2[Sum of Sales],H302,1)*10</f>
        <v>6</v>
      </c>
      <c r="O302">
        <f t="shared" si="12"/>
        <v>19</v>
      </c>
      <c r="P302">
        <f>_xlfn.PERCENTRANK.INC(Table2[RFM],O302,1)*10</f>
        <v>6</v>
      </c>
      <c r="Q302" t="str">
        <f t="shared" si="13"/>
        <v>Loyal Customer</v>
      </c>
    </row>
    <row r="303" spans="1:17" x14ac:dyDescent="0.25">
      <c r="A303" s="4" t="s">
        <v>3740</v>
      </c>
      <c r="B303">
        <v>4172.8460000000005</v>
      </c>
      <c r="C303" s="1">
        <v>41954</v>
      </c>
      <c r="D303">
        <v>10</v>
      </c>
      <c r="G303" s="7" t="s">
        <v>3740</v>
      </c>
      <c r="H303" s="8">
        <v>4172.8460000000005</v>
      </c>
      <c r="I303" s="9">
        <v>41954</v>
      </c>
      <c r="J303" s="8">
        <v>10</v>
      </c>
      <c r="K303">
        <f t="shared" si="14"/>
        <v>51</v>
      </c>
      <c r="L303">
        <f>(1-_xlfn.PERCENTRANK.INC(Table2[Days_since_last_order],K303, 1)) * 10</f>
        <v>7</v>
      </c>
      <c r="M303">
        <f>_xlfn.PERCENTRANK.INC(Table2[Count of Order ID],J303,1)*10</f>
        <v>3</v>
      </c>
      <c r="N303">
        <f>_xlfn.PERCENTRANK.INC(Table2[Sum of Sales],H303,1)*10</f>
        <v>7</v>
      </c>
      <c r="O303">
        <f t="shared" si="12"/>
        <v>17</v>
      </c>
      <c r="P303">
        <f>_xlfn.PERCENTRANK.INC(Table2[RFM],O303,1)*10</f>
        <v>5</v>
      </c>
      <c r="Q303" t="str">
        <f t="shared" si="13"/>
        <v>Loyal Customer</v>
      </c>
    </row>
    <row r="304" spans="1:17" x14ac:dyDescent="0.25">
      <c r="A304" s="4" t="s">
        <v>3271</v>
      </c>
      <c r="B304">
        <v>1361.2440000000004</v>
      </c>
      <c r="C304" s="1">
        <v>41617</v>
      </c>
      <c r="D304">
        <v>3</v>
      </c>
      <c r="G304" s="7" t="s">
        <v>3271</v>
      </c>
      <c r="H304" s="8">
        <v>1361.2440000000004</v>
      </c>
      <c r="I304" s="9">
        <v>41617</v>
      </c>
      <c r="J304" s="8">
        <v>3</v>
      </c>
      <c r="K304">
        <f t="shared" si="14"/>
        <v>388</v>
      </c>
      <c r="L304">
        <f>(1-_xlfn.PERCENTRANK.INC(Table2[Days_since_last_order],K304, 1)) * 10</f>
        <v>1.9999999999999996</v>
      </c>
      <c r="M304">
        <f>_xlfn.PERCENTRANK.INC(Table2[Count of Order ID],J304,1)*10</f>
        <v>0</v>
      </c>
      <c r="N304">
        <f>_xlfn.PERCENTRANK.INC(Table2[Sum of Sales],H304,1)*10</f>
        <v>3</v>
      </c>
      <c r="O304">
        <f t="shared" si="12"/>
        <v>5</v>
      </c>
      <c r="P304">
        <f>_xlfn.PERCENTRANK.INC(Table2[RFM],O304,1)*10</f>
        <v>0</v>
      </c>
      <c r="Q304" t="str">
        <f t="shared" si="13"/>
        <v>Immediate Attention</v>
      </c>
    </row>
    <row r="305" spans="1:17" x14ac:dyDescent="0.25">
      <c r="A305" s="4" t="s">
        <v>3603</v>
      </c>
      <c r="B305">
        <v>146.9408</v>
      </c>
      <c r="C305" s="1">
        <v>42002</v>
      </c>
      <c r="D305">
        <v>3</v>
      </c>
      <c r="G305" s="7" t="s">
        <v>3603</v>
      </c>
      <c r="H305" s="8">
        <v>146.9408</v>
      </c>
      <c r="I305" s="9">
        <v>42002</v>
      </c>
      <c r="J305" s="8">
        <v>3</v>
      </c>
      <c r="K305">
        <f t="shared" si="14"/>
        <v>3</v>
      </c>
      <c r="L305">
        <f>(1-_xlfn.PERCENTRANK.INC(Table2[Days_since_last_order],K305, 1)) * 10</f>
        <v>10</v>
      </c>
      <c r="M305">
        <f>_xlfn.PERCENTRANK.INC(Table2[Count of Order ID],J305,1)*10</f>
        <v>0</v>
      </c>
      <c r="N305">
        <f>_xlfn.PERCENTRANK.INC(Table2[Sum of Sales],H305,1)*10</f>
        <v>0</v>
      </c>
      <c r="O305">
        <f t="shared" si="12"/>
        <v>10</v>
      </c>
      <c r="P305">
        <f>_xlfn.PERCENTRANK.INC(Table2[RFM],O305,1)*10</f>
        <v>2</v>
      </c>
      <c r="Q305" t="str">
        <f t="shared" si="13"/>
        <v>At Risk/Need Attention</v>
      </c>
    </row>
    <row r="306" spans="1:17" x14ac:dyDescent="0.25">
      <c r="A306" s="4" t="s">
        <v>3391</v>
      </c>
      <c r="B306">
        <v>6497.27</v>
      </c>
      <c r="C306" s="1">
        <v>41892</v>
      </c>
      <c r="D306">
        <v>14</v>
      </c>
      <c r="G306" s="7" t="s">
        <v>3391</v>
      </c>
      <c r="H306" s="8">
        <v>6497.27</v>
      </c>
      <c r="I306" s="9">
        <v>41892</v>
      </c>
      <c r="J306" s="8">
        <v>14</v>
      </c>
      <c r="K306">
        <f t="shared" si="14"/>
        <v>113</v>
      </c>
      <c r="L306">
        <f>(1-_xlfn.PERCENTRANK.INC(Table2[Days_since_last_order],K306, 1)) * 10</f>
        <v>4</v>
      </c>
      <c r="M306">
        <f>_xlfn.PERCENTRANK.INC(Table2[Count of Order ID],J306,1)*10</f>
        <v>6</v>
      </c>
      <c r="N306">
        <f>_xlfn.PERCENTRANK.INC(Table2[Sum of Sales],H306,1)*10</f>
        <v>9</v>
      </c>
      <c r="O306">
        <f t="shared" si="12"/>
        <v>19</v>
      </c>
      <c r="P306">
        <f>_xlfn.PERCENTRANK.INC(Table2[RFM],O306,1)*10</f>
        <v>6</v>
      </c>
      <c r="Q306" t="str">
        <f t="shared" si="13"/>
        <v>Loyal Customer</v>
      </c>
    </row>
    <row r="307" spans="1:17" x14ac:dyDescent="0.25">
      <c r="A307" s="4" t="s">
        <v>3561</v>
      </c>
      <c r="B307">
        <v>3582.82</v>
      </c>
      <c r="C307" s="1">
        <v>41921</v>
      </c>
      <c r="D307">
        <v>11</v>
      </c>
      <c r="G307" s="7" t="s">
        <v>3561</v>
      </c>
      <c r="H307" s="8">
        <v>3582.82</v>
      </c>
      <c r="I307" s="9">
        <v>41921</v>
      </c>
      <c r="J307" s="8">
        <v>11</v>
      </c>
      <c r="K307">
        <f t="shared" si="14"/>
        <v>84</v>
      </c>
      <c r="L307">
        <f>(1-_xlfn.PERCENTRANK.INC(Table2[Days_since_last_order],K307, 1)) * 10</f>
        <v>5</v>
      </c>
      <c r="M307">
        <f>_xlfn.PERCENTRANK.INC(Table2[Count of Order ID],J307,1)*10</f>
        <v>4</v>
      </c>
      <c r="N307">
        <f>_xlfn.PERCENTRANK.INC(Table2[Sum of Sales],H307,1)*10</f>
        <v>7</v>
      </c>
      <c r="O307">
        <f t="shared" si="12"/>
        <v>16</v>
      </c>
      <c r="P307">
        <f>_xlfn.PERCENTRANK.INC(Table2[RFM],O307,1)*10</f>
        <v>5</v>
      </c>
      <c r="Q307" t="str">
        <f t="shared" si="13"/>
        <v>Loyal Customer</v>
      </c>
    </row>
    <row r="308" spans="1:17" x14ac:dyDescent="0.25">
      <c r="A308" s="4" t="s">
        <v>3294</v>
      </c>
      <c r="B308">
        <v>3078.6240000000003</v>
      </c>
      <c r="C308" s="1">
        <v>41988</v>
      </c>
      <c r="D308">
        <v>12</v>
      </c>
      <c r="G308" s="7" t="s">
        <v>3294</v>
      </c>
      <c r="H308" s="8">
        <v>3078.6240000000003</v>
      </c>
      <c r="I308" s="9">
        <v>41988</v>
      </c>
      <c r="J308" s="8">
        <v>12</v>
      </c>
      <c r="K308">
        <f t="shared" si="14"/>
        <v>17</v>
      </c>
      <c r="L308">
        <f>(1-_xlfn.PERCENTRANK.INC(Table2[Days_since_last_order],K308, 1)) * 10</f>
        <v>9</v>
      </c>
      <c r="M308">
        <f>_xlfn.PERCENTRANK.INC(Table2[Count of Order ID],J308,1)*10</f>
        <v>4</v>
      </c>
      <c r="N308">
        <f>_xlfn.PERCENTRANK.INC(Table2[Sum of Sales],H308,1)*10</f>
        <v>6</v>
      </c>
      <c r="O308">
        <f t="shared" si="12"/>
        <v>19</v>
      </c>
      <c r="P308">
        <f>_xlfn.PERCENTRANK.INC(Table2[RFM],O308,1)*10</f>
        <v>6</v>
      </c>
      <c r="Q308" t="str">
        <f t="shared" si="13"/>
        <v>Loyal Customer</v>
      </c>
    </row>
    <row r="309" spans="1:17" x14ac:dyDescent="0.25">
      <c r="A309" s="4" t="s">
        <v>3676</v>
      </c>
      <c r="B309">
        <v>1255.6819999999998</v>
      </c>
      <c r="C309" s="1">
        <v>41898</v>
      </c>
      <c r="D309">
        <v>13</v>
      </c>
      <c r="G309" s="7" t="s">
        <v>3676</v>
      </c>
      <c r="H309" s="8">
        <v>1255.6819999999998</v>
      </c>
      <c r="I309" s="9">
        <v>41898</v>
      </c>
      <c r="J309" s="8">
        <v>13</v>
      </c>
      <c r="K309">
        <f t="shared" si="14"/>
        <v>107</v>
      </c>
      <c r="L309">
        <f>(1-_xlfn.PERCENTRANK.INC(Table2[Days_since_last_order],K309, 1)) * 10</f>
        <v>4</v>
      </c>
      <c r="M309">
        <f>_xlfn.PERCENTRANK.INC(Table2[Count of Order ID],J309,1)*10</f>
        <v>5</v>
      </c>
      <c r="N309">
        <f>_xlfn.PERCENTRANK.INC(Table2[Sum of Sales],H309,1)*10</f>
        <v>2</v>
      </c>
      <c r="O309">
        <f t="shared" si="12"/>
        <v>11</v>
      </c>
      <c r="P309">
        <f>_xlfn.PERCENTRANK.INC(Table2[RFM],O309,1)*10</f>
        <v>3</v>
      </c>
      <c r="Q309" t="str">
        <f t="shared" si="13"/>
        <v>At Risk/Need Attention</v>
      </c>
    </row>
    <row r="310" spans="1:17" x14ac:dyDescent="0.25">
      <c r="A310" s="4" t="s">
        <v>3666</v>
      </c>
      <c r="B310">
        <v>3163.6280000000002</v>
      </c>
      <c r="C310" s="1">
        <v>41852</v>
      </c>
      <c r="D310">
        <v>11</v>
      </c>
      <c r="G310" s="7" t="s">
        <v>3666</v>
      </c>
      <c r="H310" s="8">
        <v>3163.6280000000002</v>
      </c>
      <c r="I310" s="9">
        <v>41852</v>
      </c>
      <c r="J310" s="8">
        <v>11</v>
      </c>
      <c r="K310">
        <f t="shared" si="14"/>
        <v>153</v>
      </c>
      <c r="L310">
        <f>(1-_xlfn.PERCENTRANK.INC(Table2[Days_since_last_order],K310, 1)) * 10</f>
        <v>3.0000000000000004</v>
      </c>
      <c r="M310">
        <f>_xlfn.PERCENTRANK.INC(Table2[Count of Order ID],J310,1)*10</f>
        <v>4</v>
      </c>
      <c r="N310">
        <f>_xlfn.PERCENTRANK.INC(Table2[Sum of Sales],H310,1)*10</f>
        <v>6</v>
      </c>
      <c r="O310">
        <f t="shared" si="12"/>
        <v>13</v>
      </c>
      <c r="P310">
        <f>_xlfn.PERCENTRANK.INC(Table2[RFM],O310,1)*10</f>
        <v>3</v>
      </c>
      <c r="Q310" t="str">
        <f t="shared" si="13"/>
        <v>At Risk/Need Attention</v>
      </c>
    </row>
    <row r="311" spans="1:17" x14ac:dyDescent="0.25">
      <c r="A311" s="4" t="s">
        <v>3875</v>
      </c>
      <c r="B311">
        <v>6049.9660000000003</v>
      </c>
      <c r="C311" s="1">
        <v>41887</v>
      </c>
      <c r="D311">
        <v>11</v>
      </c>
      <c r="G311" s="7" t="s">
        <v>3875</v>
      </c>
      <c r="H311" s="8">
        <v>6049.9660000000003</v>
      </c>
      <c r="I311" s="9">
        <v>41887</v>
      </c>
      <c r="J311" s="8">
        <v>11</v>
      </c>
      <c r="K311">
        <f t="shared" si="14"/>
        <v>118</v>
      </c>
      <c r="L311">
        <f>(1-_xlfn.PERCENTRANK.INC(Table2[Days_since_last_order],K311, 1)) * 10</f>
        <v>4</v>
      </c>
      <c r="M311">
        <f>_xlfn.PERCENTRANK.INC(Table2[Count of Order ID],J311,1)*10</f>
        <v>4</v>
      </c>
      <c r="N311">
        <f>_xlfn.PERCENTRANK.INC(Table2[Sum of Sales],H311,1)*10</f>
        <v>9</v>
      </c>
      <c r="O311">
        <f t="shared" si="12"/>
        <v>17</v>
      </c>
      <c r="P311">
        <f>_xlfn.PERCENTRANK.INC(Table2[RFM],O311,1)*10</f>
        <v>5</v>
      </c>
      <c r="Q311" t="str">
        <f t="shared" si="13"/>
        <v>Loyal Customer</v>
      </c>
    </row>
    <row r="312" spans="1:17" x14ac:dyDescent="0.25">
      <c r="A312" s="4" t="s">
        <v>3578</v>
      </c>
      <c r="B312">
        <v>236.53</v>
      </c>
      <c r="C312" s="1">
        <v>41239</v>
      </c>
      <c r="D312">
        <v>5</v>
      </c>
      <c r="G312" s="7" t="s">
        <v>3578</v>
      </c>
      <c r="H312" s="8">
        <v>236.53</v>
      </c>
      <c r="I312" s="9">
        <v>41239</v>
      </c>
      <c r="J312" s="8">
        <v>5</v>
      </c>
      <c r="K312">
        <f t="shared" si="14"/>
        <v>766</v>
      </c>
      <c r="L312">
        <f>(1-_xlfn.PERCENTRANK.INC(Table2[Days_since_last_order],K312, 1)) * 10</f>
        <v>0.99999999999999978</v>
      </c>
      <c r="M312">
        <f>_xlfn.PERCENTRANK.INC(Table2[Count of Order ID],J312,1)*10</f>
        <v>0</v>
      </c>
      <c r="N312">
        <f>_xlfn.PERCENTRANK.INC(Table2[Sum of Sales],H312,1)*10</f>
        <v>0</v>
      </c>
      <c r="O312">
        <f t="shared" si="12"/>
        <v>0.99999999999999978</v>
      </c>
      <c r="P312">
        <f>_xlfn.PERCENTRANK.INC(Table2[RFM],O312,1)*10</f>
        <v>0</v>
      </c>
      <c r="Q312" t="str">
        <f t="shared" si="13"/>
        <v>Immediate Attention</v>
      </c>
    </row>
    <row r="313" spans="1:17" x14ac:dyDescent="0.25">
      <c r="A313" s="4" t="s">
        <v>3999</v>
      </c>
      <c r="B313">
        <v>1284.3799999999999</v>
      </c>
      <c r="C313" s="1">
        <v>40868</v>
      </c>
      <c r="D313">
        <v>5</v>
      </c>
      <c r="G313" s="7" t="s">
        <v>3999</v>
      </c>
      <c r="H313" s="8">
        <v>1284.3799999999999</v>
      </c>
      <c r="I313" s="9">
        <v>40868</v>
      </c>
      <c r="J313" s="8">
        <v>5</v>
      </c>
      <c r="K313">
        <f t="shared" si="14"/>
        <v>1137</v>
      </c>
      <c r="L313">
        <f>(1-_xlfn.PERCENTRANK.INC(Table2[Days_since_last_order],K313, 1)) * 10</f>
        <v>0.99999999999999978</v>
      </c>
      <c r="M313">
        <f>_xlfn.PERCENTRANK.INC(Table2[Count of Order ID],J313,1)*10</f>
        <v>0</v>
      </c>
      <c r="N313">
        <f>_xlfn.PERCENTRANK.INC(Table2[Sum of Sales],H313,1)*10</f>
        <v>2</v>
      </c>
      <c r="O313">
        <f t="shared" si="12"/>
        <v>3</v>
      </c>
      <c r="P313">
        <f>_xlfn.PERCENTRANK.INC(Table2[RFM],O313,1)*10</f>
        <v>0</v>
      </c>
      <c r="Q313" t="str">
        <f t="shared" si="13"/>
        <v>Immediate Attention</v>
      </c>
    </row>
    <row r="314" spans="1:17" x14ac:dyDescent="0.25">
      <c r="A314" s="4" t="s">
        <v>3520</v>
      </c>
      <c r="B314">
        <v>9351.2119999999977</v>
      </c>
      <c r="C314" s="1">
        <v>41948</v>
      </c>
      <c r="D314">
        <v>6</v>
      </c>
      <c r="G314" s="7" t="s">
        <v>3520</v>
      </c>
      <c r="H314" s="8">
        <v>9351.2119999999977</v>
      </c>
      <c r="I314" s="9">
        <v>41948</v>
      </c>
      <c r="J314" s="8">
        <v>6</v>
      </c>
      <c r="K314">
        <f t="shared" si="14"/>
        <v>57</v>
      </c>
      <c r="L314">
        <f>(1-_xlfn.PERCENTRANK.INC(Table2[Days_since_last_order],K314, 1)) * 10</f>
        <v>6</v>
      </c>
      <c r="M314">
        <f>_xlfn.PERCENTRANK.INC(Table2[Count of Order ID],J314,1)*10</f>
        <v>1</v>
      </c>
      <c r="N314">
        <f>_xlfn.PERCENTRANK.INC(Table2[Sum of Sales],H314,1)*10</f>
        <v>9</v>
      </c>
      <c r="O314">
        <f t="shared" si="12"/>
        <v>16</v>
      </c>
      <c r="P314">
        <f>_xlfn.PERCENTRANK.INC(Table2[RFM],O314,1)*10</f>
        <v>5</v>
      </c>
      <c r="Q314" t="str">
        <f t="shared" si="13"/>
        <v>Loyal Customer</v>
      </c>
    </row>
    <row r="315" spans="1:17" x14ac:dyDescent="0.25">
      <c r="A315" s="4" t="s">
        <v>3473</v>
      </c>
      <c r="B315">
        <v>11820.119999999999</v>
      </c>
      <c r="C315" s="1">
        <v>41968</v>
      </c>
      <c r="D315">
        <v>29</v>
      </c>
      <c r="G315" s="7" t="s">
        <v>3473</v>
      </c>
      <c r="H315" s="8">
        <v>11820.119999999999</v>
      </c>
      <c r="I315" s="9">
        <v>41968</v>
      </c>
      <c r="J315" s="8">
        <v>29</v>
      </c>
      <c r="K315">
        <f t="shared" si="14"/>
        <v>37</v>
      </c>
      <c r="L315">
        <f>(1-_xlfn.PERCENTRANK.INC(Table2[Days_since_last_order],K315, 1)) * 10</f>
        <v>8</v>
      </c>
      <c r="M315">
        <f>_xlfn.PERCENTRANK.INC(Table2[Count of Order ID],J315,1)*10</f>
        <v>9</v>
      </c>
      <c r="N315">
        <f>_xlfn.PERCENTRANK.INC(Table2[Sum of Sales],H315,1)*10</f>
        <v>9</v>
      </c>
      <c r="O315">
        <f t="shared" si="12"/>
        <v>26</v>
      </c>
      <c r="P315">
        <f>_xlfn.PERCENTRANK.INC(Table2[RFM],O315,1)*10</f>
        <v>9</v>
      </c>
      <c r="Q315" t="str">
        <f t="shared" si="13"/>
        <v>Top Customer</v>
      </c>
    </row>
    <row r="316" spans="1:17" x14ac:dyDescent="0.25">
      <c r="A316" s="4" t="s">
        <v>3405</v>
      </c>
      <c r="B316">
        <v>226.43600000000001</v>
      </c>
      <c r="C316" s="1">
        <v>41970</v>
      </c>
      <c r="D316">
        <v>7</v>
      </c>
      <c r="G316" s="7" t="s">
        <v>3405</v>
      </c>
      <c r="H316" s="8">
        <v>226.43600000000001</v>
      </c>
      <c r="I316" s="9">
        <v>41970</v>
      </c>
      <c r="J316" s="8">
        <v>7</v>
      </c>
      <c r="K316">
        <f t="shared" si="14"/>
        <v>35</v>
      </c>
      <c r="L316">
        <f>(1-_xlfn.PERCENTRANK.INC(Table2[Days_since_last_order],K316, 1)) * 10</f>
        <v>8</v>
      </c>
      <c r="M316">
        <f>_xlfn.PERCENTRANK.INC(Table2[Count of Order ID],J316,1)*10</f>
        <v>1</v>
      </c>
      <c r="N316">
        <f>_xlfn.PERCENTRANK.INC(Table2[Sum of Sales],H316,1)*10</f>
        <v>0</v>
      </c>
      <c r="O316">
        <f t="shared" si="12"/>
        <v>9</v>
      </c>
      <c r="P316">
        <f>_xlfn.PERCENTRANK.INC(Table2[RFM],O316,1)*10</f>
        <v>2</v>
      </c>
      <c r="Q316" t="str">
        <f t="shared" si="13"/>
        <v>At Risk/Need Attention</v>
      </c>
    </row>
    <row r="317" spans="1:17" x14ac:dyDescent="0.25">
      <c r="A317" s="4" t="s">
        <v>3798</v>
      </c>
      <c r="B317">
        <v>2189.0190000000002</v>
      </c>
      <c r="C317" s="1">
        <v>41976</v>
      </c>
      <c r="D317">
        <v>9</v>
      </c>
      <c r="G317" s="7" t="s">
        <v>3798</v>
      </c>
      <c r="H317" s="8">
        <v>2189.0190000000002</v>
      </c>
      <c r="I317" s="9">
        <v>41976</v>
      </c>
      <c r="J317" s="8">
        <v>9</v>
      </c>
      <c r="K317">
        <f t="shared" si="14"/>
        <v>29</v>
      </c>
      <c r="L317">
        <f>(1-_xlfn.PERCENTRANK.INC(Table2[Days_since_last_order],K317, 1)) * 10</f>
        <v>8</v>
      </c>
      <c r="M317">
        <f>_xlfn.PERCENTRANK.INC(Table2[Count of Order ID],J317,1)*10</f>
        <v>2</v>
      </c>
      <c r="N317">
        <f>_xlfn.PERCENTRANK.INC(Table2[Sum of Sales],H317,1)*10</f>
        <v>4</v>
      </c>
      <c r="O317">
        <f t="shared" si="12"/>
        <v>14</v>
      </c>
      <c r="P317">
        <f>_xlfn.PERCENTRANK.INC(Table2[RFM],O317,1)*10</f>
        <v>4</v>
      </c>
      <c r="Q317" t="str">
        <f t="shared" si="13"/>
        <v>At Risk/Need Attention</v>
      </c>
    </row>
    <row r="318" spans="1:17" x14ac:dyDescent="0.25">
      <c r="A318" s="4" t="s">
        <v>3302</v>
      </c>
      <c r="B318">
        <v>4355.1499999999996</v>
      </c>
      <c r="C318" s="1">
        <v>41997</v>
      </c>
      <c r="D318">
        <v>14</v>
      </c>
      <c r="G318" s="7" t="s">
        <v>3302</v>
      </c>
      <c r="H318" s="8">
        <v>4355.1499999999996</v>
      </c>
      <c r="I318" s="9">
        <v>41997</v>
      </c>
      <c r="J318" s="8">
        <v>14</v>
      </c>
      <c r="K318">
        <f t="shared" si="14"/>
        <v>8</v>
      </c>
      <c r="L318">
        <f>(1-_xlfn.PERCENTRANK.INC(Table2[Days_since_last_order],K318, 1)) * 10</f>
        <v>10</v>
      </c>
      <c r="M318">
        <f>_xlfn.PERCENTRANK.INC(Table2[Count of Order ID],J318,1)*10</f>
        <v>6</v>
      </c>
      <c r="N318">
        <f>_xlfn.PERCENTRANK.INC(Table2[Sum of Sales],H318,1)*10</f>
        <v>8</v>
      </c>
      <c r="O318">
        <f t="shared" si="12"/>
        <v>24</v>
      </c>
      <c r="P318">
        <f>_xlfn.PERCENTRANK.INC(Table2[RFM],O318,1)*10</f>
        <v>9</v>
      </c>
      <c r="Q318" t="str">
        <f t="shared" si="13"/>
        <v>Top Customer</v>
      </c>
    </row>
    <row r="319" spans="1:17" x14ac:dyDescent="0.25">
      <c r="A319" s="4" t="s">
        <v>3688</v>
      </c>
      <c r="B319">
        <v>2454.6220000000003</v>
      </c>
      <c r="C319" s="1">
        <v>41847</v>
      </c>
      <c r="D319">
        <v>5</v>
      </c>
      <c r="G319" s="7" t="s">
        <v>3688</v>
      </c>
      <c r="H319" s="8">
        <v>2454.6220000000003</v>
      </c>
      <c r="I319" s="9">
        <v>41847</v>
      </c>
      <c r="J319" s="8">
        <v>5</v>
      </c>
      <c r="K319">
        <f t="shared" si="14"/>
        <v>158</v>
      </c>
      <c r="L319">
        <f>(1-_xlfn.PERCENTRANK.INC(Table2[Days_since_last_order],K319, 1)) * 10</f>
        <v>3.0000000000000004</v>
      </c>
      <c r="M319">
        <f>_xlfn.PERCENTRANK.INC(Table2[Count of Order ID],J319,1)*10</f>
        <v>0</v>
      </c>
      <c r="N319">
        <f>_xlfn.PERCENTRANK.INC(Table2[Sum of Sales],H319,1)*10</f>
        <v>5</v>
      </c>
      <c r="O319">
        <f t="shared" si="12"/>
        <v>8</v>
      </c>
      <c r="P319">
        <f>_xlfn.PERCENTRANK.INC(Table2[RFM],O319,1)*10</f>
        <v>1</v>
      </c>
      <c r="Q319" t="str">
        <f t="shared" si="13"/>
        <v>Immediate Attention</v>
      </c>
    </row>
    <row r="320" spans="1:17" x14ac:dyDescent="0.25">
      <c r="A320" s="4" t="s">
        <v>3711</v>
      </c>
      <c r="B320">
        <v>2163.3000000000002</v>
      </c>
      <c r="C320" s="1">
        <v>41935</v>
      </c>
      <c r="D320">
        <v>10</v>
      </c>
      <c r="G320" s="7" t="s">
        <v>3711</v>
      </c>
      <c r="H320" s="8">
        <v>2163.3000000000002</v>
      </c>
      <c r="I320" s="9">
        <v>41935</v>
      </c>
      <c r="J320" s="8">
        <v>10</v>
      </c>
      <c r="K320">
        <f t="shared" si="14"/>
        <v>70</v>
      </c>
      <c r="L320">
        <f>(1-_xlfn.PERCENTRANK.INC(Table2[Days_since_last_order],K320, 1)) * 10</f>
        <v>6</v>
      </c>
      <c r="M320">
        <f>_xlfn.PERCENTRANK.INC(Table2[Count of Order ID],J320,1)*10</f>
        <v>3</v>
      </c>
      <c r="N320">
        <f>_xlfn.PERCENTRANK.INC(Table2[Sum of Sales],H320,1)*10</f>
        <v>4</v>
      </c>
      <c r="O320">
        <f t="shared" si="12"/>
        <v>13</v>
      </c>
      <c r="P320">
        <f>_xlfn.PERCENTRANK.INC(Table2[RFM],O320,1)*10</f>
        <v>3</v>
      </c>
      <c r="Q320" t="str">
        <f t="shared" si="13"/>
        <v>At Risk/Need Attention</v>
      </c>
    </row>
    <row r="321" spans="1:17" x14ac:dyDescent="0.25">
      <c r="A321" s="4" t="s">
        <v>3321</v>
      </c>
      <c r="B321">
        <v>2584.1580000000004</v>
      </c>
      <c r="C321" s="1">
        <v>41984</v>
      </c>
      <c r="D321">
        <v>18</v>
      </c>
      <c r="G321" s="7" t="s">
        <v>3321</v>
      </c>
      <c r="H321" s="8">
        <v>2584.1580000000004</v>
      </c>
      <c r="I321" s="9">
        <v>41984</v>
      </c>
      <c r="J321" s="8">
        <v>18</v>
      </c>
      <c r="K321">
        <f t="shared" si="14"/>
        <v>21</v>
      </c>
      <c r="L321">
        <f>(1-_xlfn.PERCENTRANK.INC(Table2[Days_since_last_order],K321, 1)) * 10</f>
        <v>9</v>
      </c>
      <c r="M321">
        <f>_xlfn.PERCENTRANK.INC(Table2[Count of Order ID],J321,1)*10</f>
        <v>7</v>
      </c>
      <c r="N321">
        <f>_xlfn.PERCENTRANK.INC(Table2[Sum of Sales],H321,1)*10</f>
        <v>5</v>
      </c>
      <c r="O321">
        <f t="shared" si="12"/>
        <v>21</v>
      </c>
      <c r="P321">
        <f>_xlfn.PERCENTRANK.INC(Table2[RFM],O321,1)*10</f>
        <v>7</v>
      </c>
      <c r="Q321" t="str">
        <f t="shared" si="13"/>
        <v>Loyal Customer</v>
      </c>
    </row>
    <row r="322" spans="1:17" x14ac:dyDescent="0.25">
      <c r="A322" s="4" t="s">
        <v>4042</v>
      </c>
      <c r="B322">
        <v>251.35999999999999</v>
      </c>
      <c r="C322" s="1">
        <v>41235</v>
      </c>
      <c r="D322">
        <v>7</v>
      </c>
      <c r="G322" s="7" t="s">
        <v>4042</v>
      </c>
      <c r="H322" s="8">
        <v>251.35999999999999</v>
      </c>
      <c r="I322" s="9">
        <v>41235</v>
      </c>
      <c r="J322" s="8">
        <v>7</v>
      </c>
      <c r="K322">
        <f t="shared" si="14"/>
        <v>770</v>
      </c>
      <c r="L322">
        <f>(1-_xlfn.PERCENTRANK.INC(Table2[Days_since_last_order],K322, 1)) * 10</f>
        <v>0.99999999999999978</v>
      </c>
      <c r="M322">
        <f>_xlfn.PERCENTRANK.INC(Table2[Count of Order ID],J322,1)*10</f>
        <v>1</v>
      </c>
      <c r="N322">
        <f>_xlfn.PERCENTRANK.INC(Table2[Sum of Sales],H322,1)*10</f>
        <v>0</v>
      </c>
      <c r="O322">
        <f t="shared" si="12"/>
        <v>1.9999999999999998</v>
      </c>
      <c r="P322">
        <f>_xlfn.PERCENTRANK.INC(Table2[RFM],O322,1)*10</f>
        <v>0</v>
      </c>
      <c r="Q322" t="str">
        <f t="shared" si="13"/>
        <v>Immediate Attention</v>
      </c>
    </row>
    <row r="323" spans="1:17" x14ac:dyDescent="0.25">
      <c r="A323" s="4" t="s">
        <v>4040</v>
      </c>
      <c r="B323">
        <v>883.53200000000015</v>
      </c>
      <c r="C323" s="1">
        <v>41992</v>
      </c>
      <c r="D323">
        <v>11</v>
      </c>
      <c r="G323" s="7" t="s">
        <v>4040</v>
      </c>
      <c r="H323" s="8">
        <v>883.53200000000015</v>
      </c>
      <c r="I323" s="9">
        <v>41992</v>
      </c>
      <c r="J323" s="8">
        <v>11</v>
      </c>
      <c r="K323">
        <f t="shared" si="14"/>
        <v>13</v>
      </c>
      <c r="L323">
        <f>(1-_xlfn.PERCENTRANK.INC(Table2[Days_since_last_order],K323, 1)) * 10</f>
        <v>10</v>
      </c>
      <c r="M323">
        <f>_xlfn.PERCENTRANK.INC(Table2[Count of Order ID],J323,1)*10</f>
        <v>4</v>
      </c>
      <c r="N323">
        <f>_xlfn.PERCENTRANK.INC(Table2[Sum of Sales],H323,1)*10</f>
        <v>1</v>
      </c>
      <c r="O323">
        <f t="shared" si="12"/>
        <v>15</v>
      </c>
      <c r="P323">
        <f>_xlfn.PERCENTRANK.INC(Table2[RFM],O323,1)*10</f>
        <v>4</v>
      </c>
      <c r="Q323" t="str">
        <f t="shared" si="13"/>
        <v>At Risk/Need Attention</v>
      </c>
    </row>
    <row r="324" spans="1:17" x14ac:dyDescent="0.25">
      <c r="A324" s="4" t="s">
        <v>3775</v>
      </c>
      <c r="B324">
        <v>2533.1639999999998</v>
      </c>
      <c r="C324" s="1">
        <v>41983</v>
      </c>
      <c r="D324">
        <v>19</v>
      </c>
      <c r="G324" s="7" t="s">
        <v>3775</v>
      </c>
      <c r="H324" s="8">
        <v>2533.1639999999998</v>
      </c>
      <c r="I324" s="9">
        <v>41983</v>
      </c>
      <c r="J324" s="8">
        <v>19</v>
      </c>
      <c r="K324">
        <f t="shared" si="14"/>
        <v>22</v>
      </c>
      <c r="L324">
        <f>(1-_xlfn.PERCENTRANK.INC(Table2[Days_since_last_order],K324, 1)) * 10</f>
        <v>9</v>
      </c>
      <c r="M324">
        <f>_xlfn.PERCENTRANK.INC(Table2[Count of Order ID],J324,1)*10</f>
        <v>8</v>
      </c>
      <c r="N324">
        <f>_xlfn.PERCENTRANK.INC(Table2[Sum of Sales],H324,1)*10</f>
        <v>5</v>
      </c>
      <c r="O324">
        <f t="shared" ref="O324:O387" si="15">L324+M324+N324</f>
        <v>22</v>
      </c>
      <c r="P324">
        <f>_xlfn.PERCENTRANK.INC(Table2[RFM],O324,1)*10</f>
        <v>8</v>
      </c>
      <c r="Q324" t="str">
        <f t="shared" ref="Q324:Q387" si="16">VLOOKUP(P324,$T$4:$U$14,2,FALSE)</f>
        <v>Top Customer</v>
      </c>
    </row>
    <row r="325" spans="1:17" x14ac:dyDescent="0.25">
      <c r="A325" s="4" t="s">
        <v>3923</v>
      </c>
      <c r="B325">
        <v>785.62800000000004</v>
      </c>
      <c r="C325" s="1">
        <v>41950</v>
      </c>
      <c r="D325">
        <v>10</v>
      </c>
      <c r="G325" s="7" t="s">
        <v>3923</v>
      </c>
      <c r="H325" s="8">
        <v>785.62800000000004</v>
      </c>
      <c r="I325" s="9">
        <v>41950</v>
      </c>
      <c r="J325" s="8">
        <v>10</v>
      </c>
      <c r="K325">
        <f t="shared" ref="K325:K388" si="17">DATEDIF(I325,"1/1/2015","D")</f>
        <v>55</v>
      </c>
      <c r="L325">
        <f>(1-_xlfn.PERCENTRANK.INC(Table2[Days_since_last_order],K325, 1)) * 10</f>
        <v>6</v>
      </c>
      <c r="M325">
        <f>_xlfn.PERCENTRANK.INC(Table2[Count of Order ID],J325,1)*10</f>
        <v>3</v>
      </c>
      <c r="N325">
        <f>_xlfn.PERCENTRANK.INC(Table2[Sum of Sales],H325,1)*10</f>
        <v>1</v>
      </c>
      <c r="O325">
        <f t="shared" si="15"/>
        <v>10</v>
      </c>
      <c r="P325">
        <f>_xlfn.PERCENTRANK.INC(Table2[RFM],O325,1)*10</f>
        <v>2</v>
      </c>
      <c r="Q325" t="str">
        <f t="shared" si="16"/>
        <v>At Risk/Need Attention</v>
      </c>
    </row>
    <row r="326" spans="1:17" x14ac:dyDescent="0.25">
      <c r="A326" s="4" t="s">
        <v>3683</v>
      </c>
      <c r="B326">
        <v>3247.6419999999994</v>
      </c>
      <c r="C326" s="1">
        <v>41981</v>
      </c>
      <c r="D326">
        <v>17</v>
      </c>
      <c r="G326" s="7" t="s">
        <v>3683</v>
      </c>
      <c r="H326" s="8">
        <v>3247.6419999999994</v>
      </c>
      <c r="I326" s="9">
        <v>41981</v>
      </c>
      <c r="J326" s="8">
        <v>17</v>
      </c>
      <c r="K326">
        <f t="shared" si="17"/>
        <v>24</v>
      </c>
      <c r="L326">
        <f>(1-_xlfn.PERCENTRANK.INC(Table2[Days_since_last_order],K326, 1)) * 10</f>
        <v>9</v>
      </c>
      <c r="M326">
        <f>_xlfn.PERCENTRANK.INC(Table2[Count of Order ID],J326,1)*10</f>
        <v>7</v>
      </c>
      <c r="N326">
        <f>_xlfn.PERCENTRANK.INC(Table2[Sum of Sales],H326,1)*10</f>
        <v>6</v>
      </c>
      <c r="O326">
        <f t="shared" si="15"/>
        <v>22</v>
      </c>
      <c r="P326">
        <f>_xlfn.PERCENTRANK.INC(Table2[RFM],O326,1)*10</f>
        <v>8</v>
      </c>
      <c r="Q326" t="str">
        <f t="shared" si="16"/>
        <v>Top Customer</v>
      </c>
    </row>
    <row r="327" spans="1:17" x14ac:dyDescent="0.25">
      <c r="A327" s="4" t="s">
        <v>3898</v>
      </c>
      <c r="B327">
        <v>3690.2840000000001</v>
      </c>
      <c r="C327" s="1">
        <v>41998</v>
      </c>
      <c r="D327">
        <v>11</v>
      </c>
      <c r="G327" s="7" t="s">
        <v>3898</v>
      </c>
      <c r="H327" s="8">
        <v>3690.2840000000001</v>
      </c>
      <c r="I327" s="9">
        <v>41998</v>
      </c>
      <c r="J327" s="8">
        <v>11</v>
      </c>
      <c r="K327">
        <f t="shared" si="17"/>
        <v>7</v>
      </c>
      <c r="L327">
        <f>(1-_xlfn.PERCENTRANK.INC(Table2[Days_since_last_order],K327, 1)) * 10</f>
        <v>10</v>
      </c>
      <c r="M327">
        <f>_xlfn.PERCENTRANK.INC(Table2[Count of Order ID],J327,1)*10</f>
        <v>4</v>
      </c>
      <c r="N327">
        <f>_xlfn.PERCENTRANK.INC(Table2[Sum of Sales],H327,1)*10</f>
        <v>7</v>
      </c>
      <c r="O327">
        <f t="shared" si="15"/>
        <v>21</v>
      </c>
      <c r="P327">
        <f>_xlfn.PERCENTRANK.INC(Table2[RFM],O327,1)*10</f>
        <v>7</v>
      </c>
      <c r="Q327" t="str">
        <f t="shared" si="16"/>
        <v>Loyal Customer</v>
      </c>
    </row>
    <row r="328" spans="1:17" x14ac:dyDescent="0.25">
      <c r="A328" s="4" t="s">
        <v>3766</v>
      </c>
      <c r="B328">
        <v>218.66800000000001</v>
      </c>
      <c r="C328" s="1">
        <v>41932</v>
      </c>
      <c r="D328">
        <v>6</v>
      </c>
      <c r="G328" s="7" t="s">
        <v>3766</v>
      </c>
      <c r="H328" s="8">
        <v>218.66800000000001</v>
      </c>
      <c r="I328" s="9">
        <v>41932</v>
      </c>
      <c r="J328" s="8">
        <v>6</v>
      </c>
      <c r="K328">
        <f t="shared" si="17"/>
        <v>73</v>
      </c>
      <c r="L328">
        <f>(1-_xlfn.PERCENTRANK.INC(Table2[Days_since_last_order],K328, 1)) * 10</f>
        <v>6</v>
      </c>
      <c r="M328">
        <f>_xlfn.PERCENTRANK.INC(Table2[Count of Order ID],J328,1)*10</f>
        <v>1</v>
      </c>
      <c r="N328">
        <f>_xlfn.PERCENTRANK.INC(Table2[Sum of Sales],H328,1)*10</f>
        <v>0</v>
      </c>
      <c r="O328">
        <f t="shared" si="15"/>
        <v>7</v>
      </c>
      <c r="P328">
        <f>_xlfn.PERCENTRANK.INC(Table2[RFM],O328,1)*10</f>
        <v>1</v>
      </c>
      <c r="Q328" t="str">
        <f t="shared" si="16"/>
        <v>Immediate Attention</v>
      </c>
    </row>
    <row r="329" spans="1:17" x14ac:dyDescent="0.25">
      <c r="A329" s="4" t="s">
        <v>3962</v>
      </c>
      <c r="B329">
        <v>358.1</v>
      </c>
      <c r="C329" s="1">
        <v>41878</v>
      </c>
      <c r="D329">
        <v>6</v>
      </c>
      <c r="G329" s="7" t="s">
        <v>3962</v>
      </c>
      <c r="H329" s="8">
        <v>358.1</v>
      </c>
      <c r="I329" s="9">
        <v>41878</v>
      </c>
      <c r="J329" s="8">
        <v>6</v>
      </c>
      <c r="K329">
        <f t="shared" si="17"/>
        <v>127</v>
      </c>
      <c r="L329">
        <f>(1-_xlfn.PERCENTRANK.INC(Table2[Days_since_last_order],K329, 1)) * 10</f>
        <v>4</v>
      </c>
      <c r="M329">
        <f>_xlfn.PERCENTRANK.INC(Table2[Count of Order ID],J329,1)*10</f>
        <v>1</v>
      </c>
      <c r="N329">
        <f>_xlfn.PERCENTRANK.INC(Table2[Sum of Sales],H329,1)*10</f>
        <v>0</v>
      </c>
      <c r="O329">
        <f t="shared" si="15"/>
        <v>5</v>
      </c>
      <c r="P329">
        <f>_xlfn.PERCENTRANK.INC(Table2[RFM],O329,1)*10</f>
        <v>0</v>
      </c>
      <c r="Q329" t="str">
        <f t="shared" si="16"/>
        <v>Immediate Attention</v>
      </c>
    </row>
    <row r="330" spans="1:17" x14ac:dyDescent="0.25">
      <c r="A330" s="4" t="s">
        <v>3351</v>
      </c>
      <c r="B330">
        <v>4877.7839999999997</v>
      </c>
      <c r="C330" s="1">
        <v>41853</v>
      </c>
      <c r="D330">
        <v>15</v>
      </c>
      <c r="G330" s="7" t="s">
        <v>3351</v>
      </c>
      <c r="H330" s="8">
        <v>4877.7839999999997</v>
      </c>
      <c r="I330" s="9">
        <v>41853</v>
      </c>
      <c r="J330" s="8">
        <v>15</v>
      </c>
      <c r="K330">
        <f t="shared" si="17"/>
        <v>152</v>
      </c>
      <c r="L330">
        <f>(1-_xlfn.PERCENTRANK.INC(Table2[Days_since_last_order],K330, 1)) * 10</f>
        <v>3.0000000000000004</v>
      </c>
      <c r="M330">
        <f>_xlfn.PERCENTRANK.INC(Table2[Count of Order ID],J330,1)*10</f>
        <v>6</v>
      </c>
      <c r="N330">
        <f>_xlfn.PERCENTRANK.INC(Table2[Sum of Sales],H330,1)*10</f>
        <v>8</v>
      </c>
      <c r="O330">
        <f t="shared" si="15"/>
        <v>17</v>
      </c>
      <c r="P330">
        <f>_xlfn.PERCENTRANK.INC(Table2[RFM],O330,1)*10</f>
        <v>5</v>
      </c>
      <c r="Q330" t="str">
        <f t="shared" si="16"/>
        <v>Loyal Customer</v>
      </c>
    </row>
    <row r="331" spans="1:17" x14ac:dyDescent="0.25">
      <c r="A331" s="4" t="s">
        <v>3587</v>
      </c>
      <c r="B331">
        <v>12873.297999999999</v>
      </c>
      <c r="C331" s="1">
        <v>41961</v>
      </c>
      <c r="D331">
        <v>11</v>
      </c>
      <c r="G331" s="7" t="s">
        <v>3587</v>
      </c>
      <c r="H331" s="8">
        <v>12873.297999999999</v>
      </c>
      <c r="I331" s="9">
        <v>41961</v>
      </c>
      <c r="J331" s="8">
        <v>11</v>
      </c>
      <c r="K331">
        <f t="shared" si="17"/>
        <v>44</v>
      </c>
      <c r="L331">
        <f>(1-_xlfn.PERCENTRANK.INC(Table2[Days_since_last_order],K331, 1)) * 10</f>
        <v>7</v>
      </c>
      <c r="M331">
        <f>_xlfn.PERCENTRANK.INC(Table2[Count of Order ID],J331,1)*10</f>
        <v>4</v>
      </c>
      <c r="N331">
        <f>_xlfn.PERCENTRANK.INC(Table2[Sum of Sales],H331,1)*10</f>
        <v>9</v>
      </c>
      <c r="O331">
        <f t="shared" si="15"/>
        <v>20</v>
      </c>
      <c r="P331">
        <f>_xlfn.PERCENTRANK.INC(Table2[RFM],O331,1)*10</f>
        <v>7</v>
      </c>
      <c r="Q331" t="str">
        <f t="shared" si="16"/>
        <v>Loyal Customer</v>
      </c>
    </row>
    <row r="332" spans="1:17" x14ac:dyDescent="0.25">
      <c r="A332" s="4" t="s">
        <v>3702</v>
      </c>
      <c r="B332">
        <v>8236.7648000000008</v>
      </c>
      <c r="C332" s="1">
        <v>42002</v>
      </c>
      <c r="D332">
        <v>20</v>
      </c>
      <c r="G332" s="7" t="s">
        <v>3702</v>
      </c>
      <c r="H332" s="8">
        <v>8236.7648000000008</v>
      </c>
      <c r="I332" s="9">
        <v>42002</v>
      </c>
      <c r="J332" s="8">
        <v>20</v>
      </c>
      <c r="K332">
        <f t="shared" si="17"/>
        <v>3</v>
      </c>
      <c r="L332">
        <f>(1-_xlfn.PERCENTRANK.INC(Table2[Days_since_last_order],K332, 1)) * 10</f>
        <v>10</v>
      </c>
      <c r="M332">
        <f>_xlfn.PERCENTRANK.INC(Table2[Count of Order ID],J332,1)*10</f>
        <v>8</v>
      </c>
      <c r="N332">
        <f>_xlfn.PERCENTRANK.INC(Table2[Sum of Sales],H332,1)*10</f>
        <v>9</v>
      </c>
      <c r="O332">
        <f t="shared" si="15"/>
        <v>27</v>
      </c>
      <c r="P332">
        <f>_xlfn.PERCENTRANK.INC(Table2[RFM],O332,1)*10</f>
        <v>9</v>
      </c>
      <c r="Q332" t="str">
        <f t="shared" si="16"/>
        <v>Top Customer</v>
      </c>
    </row>
    <row r="333" spans="1:17" x14ac:dyDescent="0.25">
      <c r="A333" s="4" t="s">
        <v>3286</v>
      </c>
      <c r="B333">
        <v>736.27599999999995</v>
      </c>
      <c r="C333" s="1">
        <v>41757</v>
      </c>
      <c r="D333">
        <v>7</v>
      </c>
      <c r="G333" s="7" t="s">
        <v>3286</v>
      </c>
      <c r="H333" s="8">
        <v>736.27599999999995</v>
      </c>
      <c r="I333" s="9">
        <v>41757</v>
      </c>
      <c r="J333" s="8">
        <v>7</v>
      </c>
      <c r="K333">
        <f t="shared" si="17"/>
        <v>248</v>
      </c>
      <c r="L333">
        <f>(1-_xlfn.PERCENTRANK.INC(Table2[Days_since_last_order],K333, 1)) * 10</f>
        <v>1.9999999999999996</v>
      </c>
      <c r="M333">
        <f>_xlfn.PERCENTRANK.INC(Table2[Count of Order ID],J333,1)*10</f>
        <v>1</v>
      </c>
      <c r="N333">
        <f>_xlfn.PERCENTRANK.INC(Table2[Sum of Sales],H333,1)*10</f>
        <v>1</v>
      </c>
      <c r="O333">
        <f t="shared" si="15"/>
        <v>3.9999999999999996</v>
      </c>
      <c r="P333">
        <f>_xlfn.PERCENTRANK.INC(Table2[RFM],O333,1)*10</f>
        <v>0</v>
      </c>
      <c r="Q333" t="str">
        <f t="shared" si="16"/>
        <v>Immediate Attention</v>
      </c>
    </row>
    <row r="334" spans="1:17" x14ac:dyDescent="0.25">
      <c r="A334" s="4" t="s">
        <v>3261</v>
      </c>
      <c r="B334">
        <v>1990.3140000000001</v>
      </c>
      <c r="C334" s="1">
        <v>41974</v>
      </c>
      <c r="D334">
        <v>10</v>
      </c>
      <c r="G334" s="7" t="s">
        <v>3261</v>
      </c>
      <c r="H334" s="8">
        <v>1990.3140000000001</v>
      </c>
      <c r="I334" s="9">
        <v>41974</v>
      </c>
      <c r="J334" s="8">
        <v>10</v>
      </c>
      <c r="K334">
        <f t="shared" si="17"/>
        <v>31</v>
      </c>
      <c r="L334">
        <f>(1-_xlfn.PERCENTRANK.INC(Table2[Days_since_last_order],K334, 1)) * 10</f>
        <v>8</v>
      </c>
      <c r="M334">
        <f>_xlfn.PERCENTRANK.INC(Table2[Count of Order ID],J334,1)*10</f>
        <v>3</v>
      </c>
      <c r="N334">
        <f>_xlfn.PERCENTRANK.INC(Table2[Sum of Sales],H334,1)*10</f>
        <v>4</v>
      </c>
      <c r="O334">
        <f t="shared" si="15"/>
        <v>15</v>
      </c>
      <c r="P334">
        <f>_xlfn.PERCENTRANK.INC(Table2[RFM],O334,1)*10</f>
        <v>4</v>
      </c>
      <c r="Q334" t="str">
        <f t="shared" si="16"/>
        <v>At Risk/Need Attention</v>
      </c>
    </row>
    <row r="335" spans="1:17" x14ac:dyDescent="0.25">
      <c r="A335" s="4" t="s">
        <v>3622</v>
      </c>
      <c r="B335">
        <v>1299.2879999999998</v>
      </c>
      <c r="C335" s="1">
        <v>41991</v>
      </c>
      <c r="D335">
        <v>13</v>
      </c>
      <c r="G335" s="7" t="s">
        <v>3622</v>
      </c>
      <c r="H335" s="8">
        <v>1299.2879999999998</v>
      </c>
      <c r="I335" s="9">
        <v>41991</v>
      </c>
      <c r="J335" s="8">
        <v>13</v>
      </c>
      <c r="K335">
        <f t="shared" si="17"/>
        <v>14</v>
      </c>
      <c r="L335">
        <f>(1-_xlfn.PERCENTRANK.INC(Table2[Days_since_last_order],K335, 1)) * 10</f>
        <v>9</v>
      </c>
      <c r="M335">
        <f>_xlfn.PERCENTRANK.INC(Table2[Count of Order ID],J335,1)*10</f>
        <v>5</v>
      </c>
      <c r="N335">
        <f>_xlfn.PERCENTRANK.INC(Table2[Sum of Sales],H335,1)*10</f>
        <v>2</v>
      </c>
      <c r="O335">
        <f t="shared" si="15"/>
        <v>16</v>
      </c>
      <c r="P335">
        <f>_xlfn.PERCENTRANK.INC(Table2[RFM],O335,1)*10</f>
        <v>5</v>
      </c>
      <c r="Q335" t="str">
        <f t="shared" si="16"/>
        <v>Loyal Customer</v>
      </c>
    </row>
    <row r="336" spans="1:17" x14ac:dyDescent="0.25">
      <c r="A336" s="4" t="s">
        <v>3658</v>
      </c>
      <c r="B336">
        <v>5248.7870000000003</v>
      </c>
      <c r="C336" s="1">
        <v>41845</v>
      </c>
      <c r="D336">
        <v>14</v>
      </c>
      <c r="G336" s="7" t="s">
        <v>3658</v>
      </c>
      <c r="H336" s="8">
        <v>5248.7870000000003</v>
      </c>
      <c r="I336" s="9">
        <v>41845</v>
      </c>
      <c r="J336" s="8">
        <v>14</v>
      </c>
      <c r="K336">
        <f t="shared" si="17"/>
        <v>160</v>
      </c>
      <c r="L336">
        <f>(1-_xlfn.PERCENTRANK.INC(Table2[Days_since_last_order],K336, 1)) * 10</f>
        <v>3.0000000000000004</v>
      </c>
      <c r="M336">
        <f>_xlfn.PERCENTRANK.INC(Table2[Count of Order ID],J336,1)*10</f>
        <v>6</v>
      </c>
      <c r="N336">
        <f>_xlfn.PERCENTRANK.INC(Table2[Sum of Sales],H336,1)*10</f>
        <v>8</v>
      </c>
      <c r="O336">
        <f t="shared" si="15"/>
        <v>17</v>
      </c>
      <c r="P336">
        <f>_xlfn.PERCENTRANK.INC(Table2[RFM],O336,1)*10</f>
        <v>5</v>
      </c>
      <c r="Q336" t="str">
        <f t="shared" si="16"/>
        <v>Loyal Customer</v>
      </c>
    </row>
    <row r="337" spans="1:17" x14ac:dyDescent="0.25">
      <c r="A337" s="4" t="s">
        <v>3559</v>
      </c>
      <c r="B337">
        <v>9300.2539999999972</v>
      </c>
      <c r="C337" s="1">
        <v>41887</v>
      </c>
      <c r="D337">
        <v>20</v>
      </c>
      <c r="G337" s="7" t="s">
        <v>3559</v>
      </c>
      <c r="H337" s="8">
        <v>9300.2539999999972</v>
      </c>
      <c r="I337" s="9">
        <v>41887</v>
      </c>
      <c r="J337" s="8">
        <v>20</v>
      </c>
      <c r="K337">
        <f t="shared" si="17"/>
        <v>118</v>
      </c>
      <c r="L337">
        <f>(1-_xlfn.PERCENTRANK.INC(Table2[Days_since_last_order],K337, 1)) * 10</f>
        <v>4</v>
      </c>
      <c r="M337">
        <f>_xlfn.PERCENTRANK.INC(Table2[Count of Order ID],J337,1)*10</f>
        <v>8</v>
      </c>
      <c r="N337">
        <f>_xlfn.PERCENTRANK.INC(Table2[Sum of Sales],H337,1)*10</f>
        <v>9</v>
      </c>
      <c r="O337">
        <f t="shared" si="15"/>
        <v>21</v>
      </c>
      <c r="P337">
        <f>_xlfn.PERCENTRANK.INC(Table2[RFM],O337,1)*10</f>
        <v>7</v>
      </c>
      <c r="Q337" t="str">
        <f t="shared" si="16"/>
        <v>Loyal Customer</v>
      </c>
    </row>
    <row r="338" spans="1:17" x14ac:dyDescent="0.25">
      <c r="A338" s="4" t="s">
        <v>3776</v>
      </c>
      <c r="B338">
        <v>886.51999999999987</v>
      </c>
      <c r="C338" s="1">
        <v>41969</v>
      </c>
      <c r="D338">
        <v>6</v>
      </c>
      <c r="G338" s="7" t="s">
        <v>3776</v>
      </c>
      <c r="H338" s="8">
        <v>886.51999999999987</v>
      </c>
      <c r="I338" s="9">
        <v>41969</v>
      </c>
      <c r="J338" s="8">
        <v>6</v>
      </c>
      <c r="K338">
        <f t="shared" si="17"/>
        <v>36</v>
      </c>
      <c r="L338">
        <f>(1-_xlfn.PERCENTRANK.INC(Table2[Days_since_last_order],K338, 1)) * 10</f>
        <v>8</v>
      </c>
      <c r="M338">
        <f>_xlfn.PERCENTRANK.INC(Table2[Count of Order ID],J338,1)*10</f>
        <v>1</v>
      </c>
      <c r="N338">
        <f>_xlfn.PERCENTRANK.INC(Table2[Sum of Sales],H338,1)*10</f>
        <v>1</v>
      </c>
      <c r="O338">
        <f t="shared" si="15"/>
        <v>10</v>
      </c>
      <c r="P338">
        <f>_xlfn.PERCENTRANK.INC(Table2[RFM],O338,1)*10</f>
        <v>2</v>
      </c>
      <c r="Q338" t="str">
        <f t="shared" si="16"/>
        <v>At Risk/Need Attention</v>
      </c>
    </row>
    <row r="339" spans="1:17" x14ac:dyDescent="0.25">
      <c r="A339" s="4" t="s">
        <v>3745</v>
      </c>
      <c r="B339">
        <v>744.57399999999996</v>
      </c>
      <c r="C339" s="1">
        <v>41933</v>
      </c>
      <c r="D339">
        <v>7</v>
      </c>
      <c r="G339" s="7" t="s">
        <v>3745</v>
      </c>
      <c r="H339" s="8">
        <v>744.57399999999996</v>
      </c>
      <c r="I339" s="9">
        <v>41933</v>
      </c>
      <c r="J339" s="8">
        <v>7</v>
      </c>
      <c r="K339">
        <f t="shared" si="17"/>
        <v>72</v>
      </c>
      <c r="L339">
        <f>(1-_xlfn.PERCENTRANK.INC(Table2[Days_since_last_order],K339, 1)) * 10</f>
        <v>6</v>
      </c>
      <c r="M339">
        <f>_xlfn.PERCENTRANK.INC(Table2[Count of Order ID],J339,1)*10</f>
        <v>1</v>
      </c>
      <c r="N339">
        <f>_xlfn.PERCENTRANK.INC(Table2[Sum of Sales],H339,1)*10</f>
        <v>1</v>
      </c>
      <c r="O339">
        <f t="shared" si="15"/>
        <v>8</v>
      </c>
      <c r="P339">
        <f>_xlfn.PERCENTRANK.INC(Table2[RFM],O339,1)*10</f>
        <v>1</v>
      </c>
      <c r="Q339" t="str">
        <f t="shared" si="16"/>
        <v>Immediate Attention</v>
      </c>
    </row>
    <row r="340" spans="1:17" x14ac:dyDescent="0.25">
      <c r="A340" s="4" t="s">
        <v>3837</v>
      </c>
      <c r="B340">
        <v>5040.7360000000008</v>
      </c>
      <c r="C340" s="1">
        <v>41862</v>
      </c>
      <c r="D340">
        <v>14</v>
      </c>
      <c r="G340" s="7" t="s">
        <v>3837</v>
      </c>
      <c r="H340" s="8">
        <v>5040.7360000000008</v>
      </c>
      <c r="I340" s="9">
        <v>41862</v>
      </c>
      <c r="J340" s="8">
        <v>14</v>
      </c>
      <c r="K340">
        <f t="shared" si="17"/>
        <v>143</v>
      </c>
      <c r="L340">
        <f>(1-_xlfn.PERCENTRANK.INC(Table2[Days_since_last_order],K340, 1)) * 10</f>
        <v>4</v>
      </c>
      <c r="M340">
        <f>_xlfn.PERCENTRANK.INC(Table2[Count of Order ID],J340,1)*10</f>
        <v>6</v>
      </c>
      <c r="N340">
        <f>_xlfn.PERCENTRANK.INC(Table2[Sum of Sales],H340,1)*10</f>
        <v>8</v>
      </c>
      <c r="O340">
        <f t="shared" si="15"/>
        <v>18</v>
      </c>
      <c r="P340">
        <f>_xlfn.PERCENTRANK.INC(Table2[RFM],O340,1)*10</f>
        <v>6</v>
      </c>
      <c r="Q340" t="str">
        <f t="shared" si="16"/>
        <v>Loyal Customer</v>
      </c>
    </row>
    <row r="341" spans="1:17" x14ac:dyDescent="0.25">
      <c r="A341" s="4" t="s">
        <v>4036</v>
      </c>
      <c r="B341">
        <v>2872.6300000000006</v>
      </c>
      <c r="C341" s="1">
        <v>41595</v>
      </c>
      <c r="D341">
        <v>4</v>
      </c>
      <c r="G341" s="7" t="s">
        <v>4036</v>
      </c>
      <c r="H341" s="8">
        <v>2872.6300000000006</v>
      </c>
      <c r="I341" s="9">
        <v>41595</v>
      </c>
      <c r="J341" s="8">
        <v>4</v>
      </c>
      <c r="K341">
        <f t="shared" si="17"/>
        <v>410</v>
      </c>
      <c r="L341">
        <f>(1-_xlfn.PERCENTRANK.INC(Table2[Days_since_last_order],K341, 1)) * 10</f>
        <v>0.99999999999999978</v>
      </c>
      <c r="M341">
        <f>_xlfn.PERCENTRANK.INC(Table2[Count of Order ID],J341,1)*10</f>
        <v>0</v>
      </c>
      <c r="N341">
        <f>_xlfn.PERCENTRANK.INC(Table2[Sum of Sales],H341,1)*10</f>
        <v>6</v>
      </c>
      <c r="O341">
        <f t="shared" si="15"/>
        <v>7</v>
      </c>
      <c r="P341">
        <f>_xlfn.PERCENTRANK.INC(Table2[RFM],O341,1)*10</f>
        <v>1</v>
      </c>
      <c r="Q341" t="str">
        <f t="shared" si="16"/>
        <v>Immediate Attention</v>
      </c>
    </row>
    <row r="342" spans="1:17" x14ac:dyDescent="0.25">
      <c r="A342" s="4" t="s">
        <v>3260</v>
      </c>
      <c r="B342">
        <v>4930.4739999999993</v>
      </c>
      <c r="C342" s="1">
        <v>41614</v>
      </c>
      <c r="D342">
        <v>21</v>
      </c>
      <c r="G342" s="7" t="s">
        <v>3260</v>
      </c>
      <c r="H342" s="8">
        <v>4930.4739999999993</v>
      </c>
      <c r="I342" s="9">
        <v>41614</v>
      </c>
      <c r="J342" s="8">
        <v>21</v>
      </c>
      <c r="K342">
        <f t="shared" si="17"/>
        <v>391</v>
      </c>
      <c r="L342">
        <f>(1-_xlfn.PERCENTRANK.INC(Table2[Days_since_last_order],K342, 1)) * 10</f>
        <v>1.9999999999999996</v>
      </c>
      <c r="M342">
        <f>_xlfn.PERCENTRANK.INC(Table2[Count of Order ID],J342,1)*10</f>
        <v>8</v>
      </c>
      <c r="N342">
        <f>_xlfn.PERCENTRANK.INC(Table2[Sum of Sales],H342,1)*10</f>
        <v>8</v>
      </c>
      <c r="O342">
        <f t="shared" si="15"/>
        <v>18</v>
      </c>
      <c r="P342">
        <f>_xlfn.PERCENTRANK.INC(Table2[RFM],O342,1)*10</f>
        <v>6</v>
      </c>
      <c r="Q342" t="str">
        <f t="shared" si="16"/>
        <v>Loyal Customer</v>
      </c>
    </row>
    <row r="343" spans="1:17" x14ac:dyDescent="0.25">
      <c r="A343" s="4" t="s">
        <v>3605</v>
      </c>
      <c r="B343">
        <v>6491.0260000000017</v>
      </c>
      <c r="C343" s="1">
        <v>41912</v>
      </c>
      <c r="D343">
        <v>24</v>
      </c>
      <c r="G343" s="7" t="s">
        <v>3605</v>
      </c>
      <c r="H343" s="8">
        <v>6491.0260000000017</v>
      </c>
      <c r="I343" s="9">
        <v>41912</v>
      </c>
      <c r="J343" s="8">
        <v>24</v>
      </c>
      <c r="K343">
        <f t="shared" si="17"/>
        <v>93</v>
      </c>
      <c r="L343">
        <f>(1-_xlfn.PERCENTRANK.INC(Table2[Days_since_last_order],K343, 1)) * 10</f>
        <v>5</v>
      </c>
      <c r="M343">
        <f>_xlfn.PERCENTRANK.INC(Table2[Count of Order ID],J343,1)*10</f>
        <v>9</v>
      </c>
      <c r="N343">
        <f>_xlfn.PERCENTRANK.INC(Table2[Sum of Sales],H343,1)*10</f>
        <v>9</v>
      </c>
      <c r="O343">
        <f t="shared" si="15"/>
        <v>23</v>
      </c>
      <c r="P343">
        <f>_xlfn.PERCENTRANK.INC(Table2[RFM],O343,1)*10</f>
        <v>8</v>
      </c>
      <c r="Q343" t="str">
        <f t="shared" si="16"/>
        <v>Top Customer</v>
      </c>
    </row>
    <row r="344" spans="1:17" x14ac:dyDescent="0.25">
      <c r="A344" s="4" t="s">
        <v>3335</v>
      </c>
      <c r="B344">
        <v>1791.605</v>
      </c>
      <c r="C344" s="1">
        <v>41997</v>
      </c>
      <c r="D344">
        <v>16</v>
      </c>
      <c r="G344" s="7" t="s">
        <v>3335</v>
      </c>
      <c r="H344" s="8">
        <v>1791.605</v>
      </c>
      <c r="I344" s="9">
        <v>41997</v>
      </c>
      <c r="J344" s="8">
        <v>16</v>
      </c>
      <c r="K344">
        <f t="shared" si="17"/>
        <v>8</v>
      </c>
      <c r="L344">
        <f>(1-_xlfn.PERCENTRANK.INC(Table2[Days_since_last_order],K344, 1)) * 10</f>
        <v>10</v>
      </c>
      <c r="M344">
        <f>_xlfn.PERCENTRANK.INC(Table2[Count of Order ID],J344,1)*10</f>
        <v>7</v>
      </c>
      <c r="N344">
        <f>_xlfn.PERCENTRANK.INC(Table2[Sum of Sales],H344,1)*10</f>
        <v>4</v>
      </c>
      <c r="O344">
        <f t="shared" si="15"/>
        <v>21</v>
      </c>
      <c r="P344">
        <f>_xlfn.PERCENTRANK.INC(Table2[RFM],O344,1)*10</f>
        <v>7</v>
      </c>
      <c r="Q344" t="str">
        <f t="shared" si="16"/>
        <v>Loyal Customer</v>
      </c>
    </row>
    <row r="345" spans="1:17" x14ac:dyDescent="0.25">
      <c r="A345" s="4" t="s">
        <v>3357</v>
      </c>
      <c r="B345">
        <v>900.55200000000013</v>
      </c>
      <c r="C345" s="1">
        <v>41267</v>
      </c>
      <c r="D345">
        <v>8</v>
      </c>
      <c r="G345" s="7" t="s">
        <v>3357</v>
      </c>
      <c r="H345" s="8">
        <v>900.55200000000013</v>
      </c>
      <c r="I345" s="9">
        <v>41267</v>
      </c>
      <c r="J345" s="8">
        <v>8</v>
      </c>
      <c r="K345">
        <f t="shared" si="17"/>
        <v>738</v>
      </c>
      <c r="L345">
        <f>(1-_xlfn.PERCENTRANK.INC(Table2[Days_since_last_order],K345, 1)) * 10</f>
        <v>0.99999999999999978</v>
      </c>
      <c r="M345">
        <f>_xlfn.PERCENTRANK.INC(Table2[Count of Order ID],J345,1)*10</f>
        <v>2</v>
      </c>
      <c r="N345">
        <f>_xlfn.PERCENTRANK.INC(Table2[Sum of Sales],H345,1)*10</f>
        <v>1</v>
      </c>
      <c r="O345">
        <f t="shared" si="15"/>
        <v>4</v>
      </c>
      <c r="P345">
        <f>_xlfn.PERCENTRANK.INC(Table2[RFM],O345,1)*10</f>
        <v>0</v>
      </c>
      <c r="Q345" t="str">
        <f t="shared" si="16"/>
        <v>Immediate Attention</v>
      </c>
    </row>
    <row r="346" spans="1:17" x14ac:dyDescent="0.25">
      <c r="A346" s="4" t="s">
        <v>3932</v>
      </c>
      <c r="B346">
        <v>644.11879999999996</v>
      </c>
      <c r="C346" s="1">
        <v>41961</v>
      </c>
      <c r="D346">
        <v>7</v>
      </c>
      <c r="G346" s="7" t="s">
        <v>3932</v>
      </c>
      <c r="H346" s="8">
        <v>644.11879999999996</v>
      </c>
      <c r="I346" s="9">
        <v>41961</v>
      </c>
      <c r="J346" s="8">
        <v>7</v>
      </c>
      <c r="K346">
        <f t="shared" si="17"/>
        <v>44</v>
      </c>
      <c r="L346">
        <f>(1-_xlfn.PERCENTRANK.INC(Table2[Days_since_last_order],K346, 1)) * 10</f>
        <v>7</v>
      </c>
      <c r="M346">
        <f>_xlfn.PERCENTRANK.INC(Table2[Count of Order ID],J346,1)*10</f>
        <v>1</v>
      </c>
      <c r="N346">
        <f>_xlfn.PERCENTRANK.INC(Table2[Sum of Sales],H346,1)*10</f>
        <v>1</v>
      </c>
      <c r="O346">
        <f t="shared" si="15"/>
        <v>9</v>
      </c>
      <c r="P346">
        <f>_xlfn.PERCENTRANK.INC(Table2[RFM],O346,1)*10</f>
        <v>2</v>
      </c>
      <c r="Q346" t="str">
        <f t="shared" si="16"/>
        <v>At Risk/Need Attention</v>
      </c>
    </row>
    <row r="347" spans="1:17" x14ac:dyDescent="0.25">
      <c r="A347" s="4" t="s">
        <v>3929</v>
      </c>
      <c r="B347">
        <v>2518.1149999999998</v>
      </c>
      <c r="C347" s="1">
        <v>41997</v>
      </c>
      <c r="D347">
        <v>9</v>
      </c>
      <c r="G347" s="7" t="s">
        <v>3929</v>
      </c>
      <c r="H347" s="8">
        <v>2518.1149999999998</v>
      </c>
      <c r="I347" s="9">
        <v>41997</v>
      </c>
      <c r="J347" s="8">
        <v>9</v>
      </c>
      <c r="K347">
        <f t="shared" si="17"/>
        <v>8</v>
      </c>
      <c r="L347">
        <f>(1-_xlfn.PERCENTRANK.INC(Table2[Days_since_last_order],K347, 1)) * 10</f>
        <v>10</v>
      </c>
      <c r="M347">
        <f>_xlfn.PERCENTRANK.INC(Table2[Count of Order ID],J347,1)*10</f>
        <v>2</v>
      </c>
      <c r="N347">
        <f>_xlfn.PERCENTRANK.INC(Table2[Sum of Sales],H347,1)*10</f>
        <v>5</v>
      </c>
      <c r="O347">
        <f t="shared" si="15"/>
        <v>17</v>
      </c>
      <c r="P347">
        <f>_xlfn.PERCENTRANK.INC(Table2[RFM],O347,1)*10</f>
        <v>5</v>
      </c>
      <c r="Q347" t="str">
        <f t="shared" si="16"/>
        <v>Loyal Customer</v>
      </c>
    </row>
    <row r="348" spans="1:17" x14ac:dyDescent="0.25">
      <c r="A348" s="4" t="s">
        <v>3464</v>
      </c>
      <c r="B348">
        <v>71.262999999999991</v>
      </c>
      <c r="C348" s="1">
        <v>41890</v>
      </c>
      <c r="D348">
        <v>4</v>
      </c>
      <c r="G348" s="7" t="s">
        <v>3464</v>
      </c>
      <c r="H348" s="8">
        <v>71.262999999999991</v>
      </c>
      <c r="I348" s="9">
        <v>41890</v>
      </c>
      <c r="J348" s="8">
        <v>4</v>
      </c>
      <c r="K348">
        <f t="shared" si="17"/>
        <v>115</v>
      </c>
      <c r="L348">
        <f>(1-_xlfn.PERCENTRANK.INC(Table2[Days_since_last_order],K348, 1)) * 10</f>
        <v>4</v>
      </c>
      <c r="M348">
        <f>_xlfn.PERCENTRANK.INC(Table2[Count of Order ID],J348,1)*10</f>
        <v>0</v>
      </c>
      <c r="N348">
        <f>_xlfn.PERCENTRANK.INC(Table2[Sum of Sales],H348,1)*10</f>
        <v>0</v>
      </c>
      <c r="O348">
        <f t="shared" si="15"/>
        <v>4</v>
      </c>
      <c r="P348">
        <f>_xlfn.PERCENTRANK.INC(Table2[RFM],O348,1)*10</f>
        <v>0</v>
      </c>
      <c r="Q348" t="str">
        <f t="shared" si="16"/>
        <v>Immediate Attention</v>
      </c>
    </row>
    <row r="349" spans="1:17" x14ac:dyDescent="0.25">
      <c r="A349" s="4" t="s">
        <v>3760</v>
      </c>
      <c r="B349">
        <v>1058.1080000000002</v>
      </c>
      <c r="C349" s="1">
        <v>41829</v>
      </c>
      <c r="D349">
        <v>4</v>
      </c>
      <c r="G349" s="7" t="s">
        <v>3760</v>
      </c>
      <c r="H349" s="8">
        <v>1058.1080000000002</v>
      </c>
      <c r="I349" s="9">
        <v>41829</v>
      </c>
      <c r="J349" s="8">
        <v>4</v>
      </c>
      <c r="K349">
        <f t="shared" si="17"/>
        <v>176</v>
      </c>
      <c r="L349">
        <f>(1-_xlfn.PERCENTRANK.INC(Table2[Days_since_last_order],K349, 1)) * 10</f>
        <v>3.0000000000000004</v>
      </c>
      <c r="M349">
        <f>_xlfn.PERCENTRANK.INC(Table2[Count of Order ID],J349,1)*10</f>
        <v>0</v>
      </c>
      <c r="N349">
        <f>_xlfn.PERCENTRANK.INC(Table2[Sum of Sales],H349,1)*10</f>
        <v>2</v>
      </c>
      <c r="O349">
        <f t="shared" si="15"/>
        <v>5</v>
      </c>
      <c r="P349">
        <f>_xlfn.PERCENTRANK.INC(Table2[RFM],O349,1)*10</f>
        <v>0</v>
      </c>
      <c r="Q349" t="str">
        <f t="shared" si="16"/>
        <v>Immediate Attention</v>
      </c>
    </row>
    <row r="350" spans="1:17" x14ac:dyDescent="0.25">
      <c r="A350" s="4" t="s">
        <v>3802</v>
      </c>
      <c r="B350">
        <v>2772.0550000000007</v>
      </c>
      <c r="C350" s="1">
        <v>41846</v>
      </c>
      <c r="D350">
        <v>16</v>
      </c>
      <c r="G350" s="7" t="s">
        <v>3802</v>
      </c>
      <c r="H350" s="8">
        <v>2772.0550000000007</v>
      </c>
      <c r="I350" s="9">
        <v>41846</v>
      </c>
      <c r="J350" s="8">
        <v>16</v>
      </c>
      <c r="K350">
        <f t="shared" si="17"/>
        <v>159</v>
      </c>
      <c r="L350">
        <f>(1-_xlfn.PERCENTRANK.INC(Table2[Days_since_last_order],K350, 1)) * 10</f>
        <v>3.0000000000000004</v>
      </c>
      <c r="M350">
        <f>_xlfn.PERCENTRANK.INC(Table2[Count of Order ID],J350,1)*10</f>
        <v>7</v>
      </c>
      <c r="N350">
        <f>_xlfn.PERCENTRANK.INC(Table2[Sum of Sales],H350,1)*10</f>
        <v>6</v>
      </c>
      <c r="O350">
        <f t="shared" si="15"/>
        <v>16</v>
      </c>
      <c r="P350">
        <f>_xlfn.PERCENTRANK.INC(Table2[RFM],O350,1)*10</f>
        <v>5</v>
      </c>
      <c r="Q350" t="str">
        <f t="shared" si="16"/>
        <v>Loyal Customer</v>
      </c>
    </row>
    <row r="351" spans="1:17" x14ac:dyDescent="0.25">
      <c r="A351" s="4" t="s">
        <v>3291</v>
      </c>
      <c r="B351">
        <v>858.57600000000002</v>
      </c>
      <c r="C351" s="1">
        <v>41947</v>
      </c>
      <c r="D351">
        <v>9</v>
      </c>
      <c r="G351" s="7" t="s">
        <v>3291</v>
      </c>
      <c r="H351" s="8">
        <v>858.57600000000002</v>
      </c>
      <c r="I351" s="9">
        <v>41947</v>
      </c>
      <c r="J351" s="8">
        <v>9</v>
      </c>
      <c r="K351">
        <f t="shared" si="17"/>
        <v>58</v>
      </c>
      <c r="L351">
        <f>(1-_xlfn.PERCENTRANK.INC(Table2[Days_since_last_order],K351, 1)) * 10</f>
        <v>6</v>
      </c>
      <c r="M351">
        <f>_xlfn.PERCENTRANK.INC(Table2[Count of Order ID],J351,1)*10</f>
        <v>2</v>
      </c>
      <c r="N351">
        <f>_xlfn.PERCENTRANK.INC(Table2[Sum of Sales],H351,1)*10</f>
        <v>1</v>
      </c>
      <c r="O351">
        <f t="shared" si="15"/>
        <v>9</v>
      </c>
      <c r="P351">
        <f>_xlfn.PERCENTRANK.INC(Table2[RFM],O351,1)*10</f>
        <v>2</v>
      </c>
      <c r="Q351" t="str">
        <f t="shared" si="16"/>
        <v>At Risk/Need Attention</v>
      </c>
    </row>
    <row r="352" spans="1:17" x14ac:dyDescent="0.25">
      <c r="A352" s="4" t="s">
        <v>3734</v>
      </c>
      <c r="B352">
        <v>2152.3520000000003</v>
      </c>
      <c r="C352" s="1">
        <v>41887</v>
      </c>
      <c r="D352">
        <v>7</v>
      </c>
      <c r="G352" s="7" t="s">
        <v>3734</v>
      </c>
      <c r="H352" s="8">
        <v>2152.3520000000003</v>
      </c>
      <c r="I352" s="9">
        <v>41887</v>
      </c>
      <c r="J352" s="8">
        <v>7</v>
      </c>
      <c r="K352">
        <f t="shared" si="17"/>
        <v>118</v>
      </c>
      <c r="L352">
        <f>(1-_xlfn.PERCENTRANK.INC(Table2[Days_since_last_order],K352, 1)) * 10</f>
        <v>4</v>
      </c>
      <c r="M352">
        <f>_xlfn.PERCENTRANK.INC(Table2[Count of Order ID],J352,1)*10</f>
        <v>1</v>
      </c>
      <c r="N352">
        <f>_xlfn.PERCENTRANK.INC(Table2[Sum of Sales],H352,1)*10</f>
        <v>4</v>
      </c>
      <c r="O352">
        <f t="shared" si="15"/>
        <v>9</v>
      </c>
      <c r="P352">
        <f>_xlfn.PERCENTRANK.INC(Table2[RFM],O352,1)*10</f>
        <v>2</v>
      </c>
      <c r="Q352" t="str">
        <f t="shared" si="16"/>
        <v>At Risk/Need Attention</v>
      </c>
    </row>
    <row r="353" spans="1:17" x14ac:dyDescent="0.25">
      <c r="A353" s="4" t="s">
        <v>3318</v>
      </c>
      <c r="B353">
        <v>7610.8639999999996</v>
      </c>
      <c r="C353" s="1">
        <v>41610</v>
      </c>
      <c r="D353">
        <v>32</v>
      </c>
      <c r="G353" s="7" t="s">
        <v>3318</v>
      </c>
      <c r="H353" s="8">
        <v>7610.8639999999996</v>
      </c>
      <c r="I353" s="9">
        <v>41610</v>
      </c>
      <c r="J353" s="8">
        <v>32</v>
      </c>
      <c r="K353">
        <f t="shared" si="17"/>
        <v>395</v>
      </c>
      <c r="L353">
        <f>(1-_xlfn.PERCENTRANK.INC(Table2[Days_since_last_order],K353, 1)) * 10</f>
        <v>1.9999999999999996</v>
      </c>
      <c r="M353">
        <f>_xlfn.PERCENTRANK.INC(Table2[Count of Order ID],J353,1)*10</f>
        <v>9</v>
      </c>
      <c r="N353">
        <f>_xlfn.PERCENTRANK.INC(Table2[Sum of Sales],H353,1)*10</f>
        <v>9</v>
      </c>
      <c r="O353">
        <f t="shared" si="15"/>
        <v>20</v>
      </c>
      <c r="P353">
        <f>_xlfn.PERCENTRANK.INC(Table2[RFM],O353,1)*10</f>
        <v>7</v>
      </c>
      <c r="Q353" t="str">
        <f t="shared" si="16"/>
        <v>Loyal Customer</v>
      </c>
    </row>
    <row r="354" spans="1:17" x14ac:dyDescent="0.25">
      <c r="A354" s="4" t="s">
        <v>3812</v>
      </c>
      <c r="B354">
        <v>385.43000000000006</v>
      </c>
      <c r="C354" s="1">
        <v>41892</v>
      </c>
      <c r="D354">
        <v>11</v>
      </c>
      <c r="G354" s="7" t="s">
        <v>3812</v>
      </c>
      <c r="H354" s="8">
        <v>385.43000000000006</v>
      </c>
      <c r="I354" s="9">
        <v>41892</v>
      </c>
      <c r="J354" s="8">
        <v>11</v>
      </c>
      <c r="K354">
        <f t="shared" si="17"/>
        <v>113</v>
      </c>
      <c r="L354">
        <f>(1-_xlfn.PERCENTRANK.INC(Table2[Days_since_last_order],K354, 1)) * 10</f>
        <v>4</v>
      </c>
      <c r="M354">
        <f>_xlfn.PERCENTRANK.INC(Table2[Count of Order ID],J354,1)*10</f>
        <v>4</v>
      </c>
      <c r="N354">
        <f>_xlfn.PERCENTRANK.INC(Table2[Sum of Sales],H354,1)*10</f>
        <v>0</v>
      </c>
      <c r="O354">
        <f t="shared" si="15"/>
        <v>8</v>
      </c>
      <c r="P354">
        <f>_xlfn.PERCENTRANK.INC(Table2[RFM],O354,1)*10</f>
        <v>1</v>
      </c>
      <c r="Q354" t="str">
        <f t="shared" si="16"/>
        <v>Immediate Attention</v>
      </c>
    </row>
    <row r="355" spans="1:17" x14ac:dyDescent="0.25">
      <c r="A355" s="4" t="s">
        <v>3403</v>
      </c>
      <c r="B355">
        <v>695.44200000000012</v>
      </c>
      <c r="C355" s="1">
        <v>41704</v>
      </c>
      <c r="D355">
        <v>6</v>
      </c>
      <c r="G355" s="7" t="s">
        <v>3403</v>
      </c>
      <c r="H355" s="8">
        <v>695.44200000000012</v>
      </c>
      <c r="I355" s="9">
        <v>41704</v>
      </c>
      <c r="J355" s="8">
        <v>6</v>
      </c>
      <c r="K355">
        <f t="shared" si="17"/>
        <v>301</v>
      </c>
      <c r="L355">
        <f>(1-_xlfn.PERCENTRANK.INC(Table2[Days_since_last_order],K355, 1)) * 10</f>
        <v>1.9999999999999996</v>
      </c>
      <c r="M355">
        <f>_xlfn.PERCENTRANK.INC(Table2[Count of Order ID],J355,1)*10</f>
        <v>1</v>
      </c>
      <c r="N355">
        <f>_xlfn.PERCENTRANK.INC(Table2[Sum of Sales],H355,1)*10</f>
        <v>1</v>
      </c>
      <c r="O355">
        <f t="shared" si="15"/>
        <v>3.9999999999999996</v>
      </c>
      <c r="P355">
        <f>_xlfn.PERCENTRANK.INC(Table2[RFM],O355,1)*10</f>
        <v>0</v>
      </c>
      <c r="Q355" t="str">
        <f t="shared" si="16"/>
        <v>Immediate Attention</v>
      </c>
    </row>
    <row r="356" spans="1:17" x14ac:dyDescent="0.25">
      <c r="A356" s="4" t="s">
        <v>3506</v>
      </c>
      <c r="B356">
        <v>8828.0304999999989</v>
      </c>
      <c r="C356" s="1">
        <v>41963</v>
      </c>
      <c r="D356">
        <v>17</v>
      </c>
      <c r="G356" s="7" t="s">
        <v>3506</v>
      </c>
      <c r="H356" s="8">
        <v>8828.0304999999989</v>
      </c>
      <c r="I356" s="9">
        <v>41963</v>
      </c>
      <c r="J356" s="8">
        <v>17</v>
      </c>
      <c r="K356">
        <f t="shared" si="17"/>
        <v>42</v>
      </c>
      <c r="L356">
        <f>(1-_xlfn.PERCENTRANK.INC(Table2[Days_since_last_order],K356, 1)) * 10</f>
        <v>7</v>
      </c>
      <c r="M356">
        <f>_xlfn.PERCENTRANK.INC(Table2[Count of Order ID],J356,1)*10</f>
        <v>7</v>
      </c>
      <c r="N356">
        <f>_xlfn.PERCENTRANK.INC(Table2[Sum of Sales],H356,1)*10</f>
        <v>9</v>
      </c>
      <c r="O356">
        <f t="shared" si="15"/>
        <v>23</v>
      </c>
      <c r="P356">
        <f>_xlfn.PERCENTRANK.INC(Table2[RFM],O356,1)*10</f>
        <v>8</v>
      </c>
      <c r="Q356" t="str">
        <f t="shared" si="16"/>
        <v>Top Customer</v>
      </c>
    </row>
    <row r="357" spans="1:17" x14ac:dyDescent="0.25">
      <c r="A357" s="4" t="s">
        <v>3443</v>
      </c>
      <c r="B357">
        <v>1388.682</v>
      </c>
      <c r="C357" s="1">
        <v>41811</v>
      </c>
      <c r="D357">
        <v>13</v>
      </c>
      <c r="G357" s="7" t="s">
        <v>3443</v>
      </c>
      <c r="H357" s="8">
        <v>1388.682</v>
      </c>
      <c r="I357" s="9">
        <v>41811</v>
      </c>
      <c r="J357" s="8">
        <v>13</v>
      </c>
      <c r="K357">
        <f t="shared" si="17"/>
        <v>194</v>
      </c>
      <c r="L357">
        <f>(1-_xlfn.PERCENTRANK.INC(Table2[Days_since_last_order],K357, 1)) * 10</f>
        <v>3.0000000000000004</v>
      </c>
      <c r="M357">
        <f>_xlfn.PERCENTRANK.INC(Table2[Count of Order ID],J357,1)*10</f>
        <v>5</v>
      </c>
      <c r="N357">
        <f>_xlfn.PERCENTRANK.INC(Table2[Sum of Sales],H357,1)*10</f>
        <v>3</v>
      </c>
      <c r="O357">
        <f t="shared" si="15"/>
        <v>11</v>
      </c>
      <c r="P357">
        <f>_xlfn.PERCENTRANK.INC(Table2[RFM],O357,1)*10</f>
        <v>3</v>
      </c>
      <c r="Q357" t="str">
        <f t="shared" si="16"/>
        <v>At Risk/Need Attention</v>
      </c>
    </row>
    <row r="358" spans="1:17" x14ac:dyDescent="0.25">
      <c r="A358" s="4" t="s">
        <v>3786</v>
      </c>
      <c r="B358">
        <v>7754.9759999999997</v>
      </c>
      <c r="C358" s="1">
        <v>41956</v>
      </c>
      <c r="D358">
        <v>20</v>
      </c>
      <c r="G358" s="7" t="s">
        <v>3786</v>
      </c>
      <c r="H358" s="8">
        <v>7754.9759999999997</v>
      </c>
      <c r="I358" s="9">
        <v>41956</v>
      </c>
      <c r="J358" s="8">
        <v>20</v>
      </c>
      <c r="K358">
        <f t="shared" si="17"/>
        <v>49</v>
      </c>
      <c r="L358">
        <f>(1-_xlfn.PERCENTRANK.INC(Table2[Days_since_last_order],K358, 1)) * 10</f>
        <v>7</v>
      </c>
      <c r="M358">
        <f>_xlfn.PERCENTRANK.INC(Table2[Count of Order ID],J358,1)*10</f>
        <v>8</v>
      </c>
      <c r="N358">
        <f>_xlfn.PERCENTRANK.INC(Table2[Sum of Sales],H358,1)*10</f>
        <v>9</v>
      </c>
      <c r="O358">
        <f t="shared" si="15"/>
        <v>24</v>
      </c>
      <c r="P358">
        <f>_xlfn.PERCENTRANK.INC(Table2[RFM],O358,1)*10</f>
        <v>9</v>
      </c>
      <c r="Q358" t="str">
        <f t="shared" si="16"/>
        <v>Top Customer</v>
      </c>
    </row>
    <row r="359" spans="1:17" x14ac:dyDescent="0.25">
      <c r="A359" s="4" t="s">
        <v>3810</v>
      </c>
      <c r="B359">
        <v>8697.8430000000008</v>
      </c>
      <c r="C359" s="1">
        <v>41958</v>
      </c>
      <c r="D359">
        <v>22</v>
      </c>
      <c r="G359" s="7" t="s">
        <v>3810</v>
      </c>
      <c r="H359" s="8">
        <v>8697.8430000000008</v>
      </c>
      <c r="I359" s="9">
        <v>41958</v>
      </c>
      <c r="J359" s="8">
        <v>22</v>
      </c>
      <c r="K359">
        <f t="shared" si="17"/>
        <v>47</v>
      </c>
      <c r="L359">
        <f>(1-_xlfn.PERCENTRANK.INC(Table2[Days_since_last_order],K359, 1)) * 10</f>
        <v>7</v>
      </c>
      <c r="M359">
        <f>_xlfn.PERCENTRANK.INC(Table2[Count of Order ID],J359,1)*10</f>
        <v>9</v>
      </c>
      <c r="N359">
        <f>_xlfn.PERCENTRANK.INC(Table2[Sum of Sales],H359,1)*10</f>
        <v>9</v>
      </c>
      <c r="O359">
        <f t="shared" si="15"/>
        <v>25</v>
      </c>
      <c r="P359">
        <f>_xlfn.PERCENTRANK.INC(Table2[RFM],O359,1)*10</f>
        <v>9</v>
      </c>
      <c r="Q359" t="str">
        <f t="shared" si="16"/>
        <v>Top Customer</v>
      </c>
    </row>
    <row r="360" spans="1:17" x14ac:dyDescent="0.25">
      <c r="A360" s="4" t="s">
        <v>3287</v>
      </c>
      <c r="B360">
        <v>6760.8149999999987</v>
      </c>
      <c r="C360" s="1">
        <v>41953</v>
      </c>
      <c r="D360">
        <v>23</v>
      </c>
      <c r="G360" s="7" t="s">
        <v>3287</v>
      </c>
      <c r="H360" s="8">
        <v>6760.8149999999987</v>
      </c>
      <c r="I360" s="9">
        <v>41953</v>
      </c>
      <c r="J360" s="8">
        <v>23</v>
      </c>
      <c r="K360">
        <f t="shared" si="17"/>
        <v>52</v>
      </c>
      <c r="L360">
        <f>(1-_xlfn.PERCENTRANK.INC(Table2[Days_since_last_order],K360, 1)) * 10</f>
        <v>7</v>
      </c>
      <c r="M360">
        <f>_xlfn.PERCENTRANK.INC(Table2[Count of Order ID],J360,1)*10</f>
        <v>9</v>
      </c>
      <c r="N360">
        <f>_xlfn.PERCENTRANK.INC(Table2[Sum of Sales],H360,1)*10</f>
        <v>9</v>
      </c>
      <c r="O360">
        <f t="shared" si="15"/>
        <v>25</v>
      </c>
      <c r="P360">
        <f>_xlfn.PERCENTRANK.INC(Table2[RFM],O360,1)*10</f>
        <v>9</v>
      </c>
      <c r="Q360" t="str">
        <f t="shared" si="16"/>
        <v>Top Customer</v>
      </c>
    </row>
    <row r="361" spans="1:17" x14ac:dyDescent="0.25">
      <c r="A361" s="4" t="s">
        <v>3323</v>
      </c>
      <c r="B361">
        <v>2697.2480000000005</v>
      </c>
      <c r="C361" s="1">
        <v>41984</v>
      </c>
      <c r="D361">
        <v>7</v>
      </c>
      <c r="G361" s="7" t="s">
        <v>3323</v>
      </c>
      <c r="H361" s="8">
        <v>2697.2480000000005</v>
      </c>
      <c r="I361" s="9">
        <v>41984</v>
      </c>
      <c r="J361" s="8">
        <v>7</v>
      </c>
      <c r="K361">
        <f t="shared" si="17"/>
        <v>21</v>
      </c>
      <c r="L361">
        <f>(1-_xlfn.PERCENTRANK.INC(Table2[Days_since_last_order],K361, 1)) * 10</f>
        <v>9</v>
      </c>
      <c r="M361">
        <f>_xlfn.PERCENTRANK.INC(Table2[Count of Order ID],J361,1)*10</f>
        <v>1</v>
      </c>
      <c r="N361">
        <f>_xlfn.PERCENTRANK.INC(Table2[Sum of Sales],H361,1)*10</f>
        <v>5</v>
      </c>
      <c r="O361">
        <f t="shared" si="15"/>
        <v>15</v>
      </c>
      <c r="P361">
        <f>_xlfn.PERCENTRANK.INC(Table2[RFM],O361,1)*10</f>
        <v>4</v>
      </c>
      <c r="Q361" t="str">
        <f t="shared" si="16"/>
        <v>At Risk/Need Attention</v>
      </c>
    </row>
    <row r="362" spans="1:17" x14ac:dyDescent="0.25">
      <c r="A362" s="4" t="s">
        <v>3695</v>
      </c>
      <c r="B362">
        <v>2279.5860000000002</v>
      </c>
      <c r="C362" s="1">
        <v>41939</v>
      </c>
      <c r="D362">
        <v>19</v>
      </c>
      <c r="G362" s="7" t="s">
        <v>3695</v>
      </c>
      <c r="H362" s="8">
        <v>2279.5860000000002</v>
      </c>
      <c r="I362" s="9">
        <v>41939</v>
      </c>
      <c r="J362" s="8">
        <v>19</v>
      </c>
      <c r="K362">
        <f t="shared" si="17"/>
        <v>66</v>
      </c>
      <c r="L362">
        <f>(1-_xlfn.PERCENTRANK.INC(Table2[Days_since_last_order],K362, 1)) * 10</f>
        <v>6</v>
      </c>
      <c r="M362">
        <f>_xlfn.PERCENTRANK.INC(Table2[Count of Order ID],J362,1)*10</f>
        <v>8</v>
      </c>
      <c r="N362">
        <f>_xlfn.PERCENTRANK.INC(Table2[Sum of Sales],H362,1)*10</f>
        <v>5</v>
      </c>
      <c r="O362">
        <f t="shared" si="15"/>
        <v>19</v>
      </c>
      <c r="P362">
        <f>_xlfn.PERCENTRANK.INC(Table2[RFM],O362,1)*10</f>
        <v>6</v>
      </c>
      <c r="Q362" t="str">
        <f t="shared" si="16"/>
        <v>Loyal Customer</v>
      </c>
    </row>
    <row r="363" spans="1:17" x14ac:dyDescent="0.25">
      <c r="A363" s="4" t="s">
        <v>3894</v>
      </c>
      <c r="B363">
        <v>955.12400000000025</v>
      </c>
      <c r="C363" s="1">
        <v>41779</v>
      </c>
      <c r="D363">
        <v>14</v>
      </c>
      <c r="G363" s="7" t="s">
        <v>3894</v>
      </c>
      <c r="H363" s="8">
        <v>955.12400000000025</v>
      </c>
      <c r="I363" s="9">
        <v>41779</v>
      </c>
      <c r="J363" s="8">
        <v>14</v>
      </c>
      <c r="K363">
        <f t="shared" si="17"/>
        <v>226</v>
      </c>
      <c r="L363">
        <f>(1-_xlfn.PERCENTRANK.INC(Table2[Days_since_last_order],K363, 1)) * 10</f>
        <v>1.9999999999999996</v>
      </c>
      <c r="M363">
        <f>_xlfn.PERCENTRANK.INC(Table2[Count of Order ID],J363,1)*10</f>
        <v>6</v>
      </c>
      <c r="N363">
        <f>_xlfn.PERCENTRANK.INC(Table2[Sum of Sales],H363,1)*10</f>
        <v>1</v>
      </c>
      <c r="O363">
        <f t="shared" si="15"/>
        <v>9</v>
      </c>
      <c r="P363">
        <f>_xlfn.PERCENTRANK.INC(Table2[RFM],O363,1)*10</f>
        <v>2</v>
      </c>
      <c r="Q363" t="str">
        <f t="shared" si="16"/>
        <v>At Risk/Need Attention</v>
      </c>
    </row>
    <row r="364" spans="1:17" x14ac:dyDescent="0.25">
      <c r="A364" s="4" t="s">
        <v>3537</v>
      </c>
      <c r="B364">
        <v>1911.8440000000003</v>
      </c>
      <c r="C364" s="1">
        <v>41899</v>
      </c>
      <c r="D364">
        <v>16</v>
      </c>
      <c r="G364" s="7" t="s">
        <v>3537</v>
      </c>
      <c r="H364" s="8">
        <v>1911.8440000000003</v>
      </c>
      <c r="I364" s="9">
        <v>41899</v>
      </c>
      <c r="J364" s="8">
        <v>16</v>
      </c>
      <c r="K364">
        <f t="shared" si="17"/>
        <v>106</v>
      </c>
      <c r="L364">
        <f>(1-_xlfn.PERCENTRANK.INC(Table2[Days_since_last_order],K364, 1)) * 10</f>
        <v>4</v>
      </c>
      <c r="M364">
        <f>_xlfn.PERCENTRANK.INC(Table2[Count of Order ID],J364,1)*10</f>
        <v>7</v>
      </c>
      <c r="N364">
        <f>_xlfn.PERCENTRANK.INC(Table2[Sum of Sales],H364,1)*10</f>
        <v>4</v>
      </c>
      <c r="O364">
        <f t="shared" si="15"/>
        <v>15</v>
      </c>
      <c r="P364">
        <f>_xlfn.PERCENTRANK.INC(Table2[RFM],O364,1)*10</f>
        <v>4</v>
      </c>
      <c r="Q364" t="str">
        <f t="shared" si="16"/>
        <v>At Risk/Need Attention</v>
      </c>
    </row>
    <row r="365" spans="1:17" x14ac:dyDescent="0.25">
      <c r="A365" s="4" t="s">
        <v>3481</v>
      </c>
      <c r="B365">
        <v>2371.4479999999999</v>
      </c>
      <c r="C365" s="1">
        <v>42002</v>
      </c>
      <c r="D365">
        <v>14</v>
      </c>
      <c r="G365" s="7" t="s">
        <v>3481</v>
      </c>
      <c r="H365" s="8">
        <v>2371.4479999999999</v>
      </c>
      <c r="I365" s="9">
        <v>42002</v>
      </c>
      <c r="J365" s="8">
        <v>14</v>
      </c>
      <c r="K365">
        <f t="shared" si="17"/>
        <v>3</v>
      </c>
      <c r="L365">
        <f>(1-_xlfn.PERCENTRANK.INC(Table2[Days_since_last_order],K365, 1)) * 10</f>
        <v>10</v>
      </c>
      <c r="M365">
        <f>_xlfn.PERCENTRANK.INC(Table2[Count of Order ID],J365,1)*10</f>
        <v>6</v>
      </c>
      <c r="N365">
        <f>_xlfn.PERCENTRANK.INC(Table2[Sum of Sales],H365,1)*10</f>
        <v>5</v>
      </c>
      <c r="O365">
        <f t="shared" si="15"/>
        <v>21</v>
      </c>
      <c r="P365">
        <f>_xlfn.PERCENTRANK.INC(Table2[RFM],O365,1)*10</f>
        <v>7</v>
      </c>
      <c r="Q365" t="str">
        <f t="shared" si="16"/>
        <v>Loyal Customer</v>
      </c>
    </row>
    <row r="366" spans="1:17" x14ac:dyDescent="0.25">
      <c r="A366" s="4" t="s">
        <v>3478</v>
      </c>
      <c r="B366">
        <v>1082.9180000000001</v>
      </c>
      <c r="C366" s="1">
        <v>41883</v>
      </c>
      <c r="D366">
        <v>15</v>
      </c>
      <c r="G366" s="7" t="s">
        <v>3478</v>
      </c>
      <c r="H366" s="8">
        <v>1082.9180000000001</v>
      </c>
      <c r="I366" s="9">
        <v>41883</v>
      </c>
      <c r="J366" s="8">
        <v>15</v>
      </c>
      <c r="K366">
        <f t="shared" si="17"/>
        <v>122</v>
      </c>
      <c r="L366">
        <f>(1-_xlfn.PERCENTRANK.INC(Table2[Days_since_last_order],K366, 1)) * 10</f>
        <v>4</v>
      </c>
      <c r="M366">
        <f>_xlfn.PERCENTRANK.INC(Table2[Count of Order ID],J366,1)*10</f>
        <v>6</v>
      </c>
      <c r="N366">
        <f>_xlfn.PERCENTRANK.INC(Table2[Sum of Sales],H366,1)*10</f>
        <v>2</v>
      </c>
      <c r="O366">
        <f t="shared" si="15"/>
        <v>12</v>
      </c>
      <c r="P366">
        <f>_xlfn.PERCENTRANK.INC(Table2[RFM],O366,1)*10</f>
        <v>3</v>
      </c>
      <c r="Q366" t="str">
        <f t="shared" si="16"/>
        <v>At Risk/Need Attention</v>
      </c>
    </row>
    <row r="367" spans="1:17" x14ac:dyDescent="0.25">
      <c r="A367" s="4" t="s">
        <v>3790</v>
      </c>
      <c r="B367">
        <v>4198.3320000000003</v>
      </c>
      <c r="C367" s="1">
        <v>41950</v>
      </c>
      <c r="D367">
        <v>16</v>
      </c>
      <c r="G367" s="7" t="s">
        <v>3790</v>
      </c>
      <c r="H367" s="8">
        <v>4198.3320000000003</v>
      </c>
      <c r="I367" s="9">
        <v>41950</v>
      </c>
      <c r="J367" s="8">
        <v>16</v>
      </c>
      <c r="K367">
        <f t="shared" si="17"/>
        <v>55</v>
      </c>
      <c r="L367">
        <f>(1-_xlfn.PERCENTRANK.INC(Table2[Days_since_last_order],K367, 1)) * 10</f>
        <v>6</v>
      </c>
      <c r="M367">
        <f>_xlfn.PERCENTRANK.INC(Table2[Count of Order ID],J367,1)*10</f>
        <v>7</v>
      </c>
      <c r="N367">
        <f>_xlfn.PERCENTRANK.INC(Table2[Sum of Sales],H367,1)*10</f>
        <v>7</v>
      </c>
      <c r="O367">
        <f t="shared" si="15"/>
        <v>20</v>
      </c>
      <c r="P367">
        <f>_xlfn.PERCENTRANK.INC(Table2[RFM],O367,1)*10</f>
        <v>7</v>
      </c>
      <c r="Q367" t="str">
        <f t="shared" si="16"/>
        <v>Loyal Customer</v>
      </c>
    </row>
    <row r="368" spans="1:17" x14ac:dyDescent="0.25">
      <c r="A368" s="4" t="s">
        <v>3416</v>
      </c>
      <c r="B368">
        <v>2358.6759999999999</v>
      </c>
      <c r="C368" s="1">
        <v>41246</v>
      </c>
      <c r="D368">
        <v>7</v>
      </c>
      <c r="G368" s="7" t="s">
        <v>3416</v>
      </c>
      <c r="H368" s="8">
        <v>2358.6759999999999</v>
      </c>
      <c r="I368" s="9">
        <v>41246</v>
      </c>
      <c r="J368" s="8">
        <v>7</v>
      </c>
      <c r="K368">
        <f t="shared" si="17"/>
        <v>759</v>
      </c>
      <c r="L368">
        <f>(1-_xlfn.PERCENTRANK.INC(Table2[Days_since_last_order],K368, 1)) * 10</f>
        <v>0.99999999999999978</v>
      </c>
      <c r="M368">
        <f>_xlfn.PERCENTRANK.INC(Table2[Count of Order ID],J368,1)*10</f>
        <v>1</v>
      </c>
      <c r="N368">
        <f>_xlfn.PERCENTRANK.INC(Table2[Sum of Sales],H368,1)*10</f>
        <v>5</v>
      </c>
      <c r="O368">
        <f t="shared" si="15"/>
        <v>7</v>
      </c>
      <c r="P368">
        <f>_xlfn.PERCENTRANK.INC(Table2[RFM],O368,1)*10</f>
        <v>1</v>
      </c>
      <c r="Q368" t="str">
        <f t="shared" si="16"/>
        <v>Immediate Attention</v>
      </c>
    </row>
    <row r="369" spans="1:17" x14ac:dyDescent="0.25">
      <c r="A369" s="4" t="s">
        <v>3761</v>
      </c>
      <c r="B369">
        <v>6366.3919999999998</v>
      </c>
      <c r="C369" s="1">
        <v>42003</v>
      </c>
      <c r="D369">
        <v>18</v>
      </c>
      <c r="G369" s="7" t="s">
        <v>3761</v>
      </c>
      <c r="H369" s="8">
        <v>6366.3919999999998</v>
      </c>
      <c r="I369" s="9">
        <v>42003</v>
      </c>
      <c r="J369" s="8">
        <v>18</v>
      </c>
      <c r="K369">
        <f t="shared" si="17"/>
        <v>2</v>
      </c>
      <c r="L369">
        <f>(1-_xlfn.PERCENTRANK.INC(Table2[Days_since_last_order],K369, 1)) * 10</f>
        <v>10</v>
      </c>
      <c r="M369">
        <f>_xlfn.PERCENTRANK.INC(Table2[Count of Order ID],J369,1)*10</f>
        <v>7</v>
      </c>
      <c r="N369">
        <f>_xlfn.PERCENTRANK.INC(Table2[Sum of Sales],H369,1)*10</f>
        <v>9</v>
      </c>
      <c r="O369">
        <f t="shared" si="15"/>
        <v>26</v>
      </c>
      <c r="P369">
        <f>_xlfn.PERCENTRANK.INC(Table2[RFM],O369,1)*10</f>
        <v>9</v>
      </c>
      <c r="Q369" t="str">
        <f t="shared" si="16"/>
        <v>Top Customer</v>
      </c>
    </row>
    <row r="370" spans="1:17" x14ac:dyDescent="0.25">
      <c r="A370" s="4" t="s">
        <v>3939</v>
      </c>
      <c r="B370">
        <v>2240.5800000000004</v>
      </c>
      <c r="C370" s="1">
        <v>42002</v>
      </c>
      <c r="D370">
        <v>11</v>
      </c>
      <c r="G370" s="7" t="s">
        <v>3939</v>
      </c>
      <c r="H370" s="8">
        <v>2240.5800000000004</v>
      </c>
      <c r="I370" s="9">
        <v>42002</v>
      </c>
      <c r="J370" s="8">
        <v>11</v>
      </c>
      <c r="K370">
        <f t="shared" si="17"/>
        <v>3</v>
      </c>
      <c r="L370">
        <f>(1-_xlfn.PERCENTRANK.INC(Table2[Days_since_last_order],K370, 1)) * 10</f>
        <v>10</v>
      </c>
      <c r="M370">
        <f>_xlfn.PERCENTRANK.INC(Table2[Count of Order ID],J370,1)*10</f>
        <v>4</v>
      </c>
      <c r="N370">
        <f>_xlfn.PERCENTRANK.INC(Table2[Sum of Sales],H370,1)*10</f>
        <v>4</v>
      </c>
      <c r="O370">
        <f t="shared" si="15"/>
        <v>18</v>
      </c>
      <c r="P370">
        <f>_xlfn.PERCENTRANK.INC(Table2[RFM],O370,1)*10</f>
        <v>6</v>
      </c>
      <c r="Q370" t="str">
        <f t="shared" si="16"/>
        <v>Loyal Customer</v>
      </c>
    </row>
    <row r="371" spans="1:17" x14ac:dyDescent="0.25">
      <c r="A371" s="4" t="s">
        <v>3444</v>
      </c>
      <c r="B371">
        <v>1507.0180000000003</v>
      </c>
      <c r="C371" s="1">
        <v>41781</v>
      </c>
      <c r="D371">
        <v>9</v>
      </c>
      <c r="G371" s="7" t="s">
        <v>3444</v>
      </c>
      <c r="H371" s="8">
        <v>1507.0180000000003</v>
      </c>
      <c r="I371" s="9">
        <v>41781</v>
      </c>
      <c r="J371" s="8">
        <v>9</v>
      </c>
      <c r="K371">
        <f t="shared" si="17"/>
        <v>224</v>
      </c>
      <c r="L371">
        <f>(1-_xlfn.PERCENTRANK.INC(Table2[Days_since_last_order],K371, 1)) * 10</f>
        <v>3.0000000000000004</v>
      </c>
      <c r="M371">
        <f>_xlfn.PERCENTRANK.INC(Table2[Count of Order ID],J371,1)*10</f>
        <v>2</v>
      </c>
      <c r="N371">
        <f>_xlfn.PERCENTRANK.INC(Table2[Sum of Sales],H371,1)*10</f>
        <v>3</v>
      </c>
      <c r="O371">
        <f t="shared" si="15"/>
        <v>8</v>
      </c>
      <c r="P371">
        <f>_xlfn.PERCENTRANK.INC(Table2[RFM],O371,1)*10</f>
        <v>1</v>
      </c>
      <c r="Q371" t="str">
        <f t="shared" si="16"/>
        <v>Immediate Attention</v>
      </c>
    </row>
    <row r="372" spans="1:17" x14ac:dyDescent="0.25">
      <c r="A372" s="4" t="s">
        <v>3626</v>
      </c>
      <c r="B372">
        <v>309.28100000000006</v>
      </c>
      <c r="C372" s="1">
        <v>41999</v>
      </c>
      <c r="D372">
        <v>7</v>
      </c>
      <c r="G372" s="7" t="s">
        <v>3626</v>
      </c>
      <c r="H372" s="8">
        <v>309.28100000000006</v>
      </c>
      <c r="I372" s="9">
        <v>41999</v>
      </c>
      <c r="J372" s="8">
        <v>7</v>
      </c>
      <c r="K372">
        <f t="shared" si="17"/>
        <v>6</v>
      </c>
      <c r="L372">
        <f>(1-_xlfn.PERCENTRANK.INC(Table2[Days_since_last_order],K372, 1)) * 10</f>
        <v>10</v>
      </c>
      <c r="M372">
        <f>_xlfn.PERCENTRANK.INC(Table2[Count of Order ID],J372,1)*10</f>
        <v>1</v>
      </c>
      <c r="N372">
        <f>_xlfn.PERCENTRANK.INC(Table2[Sum of Sales],H372,1)*10</f>
        <v>0</v>
      </c>
      <c r="O372">
        <f t="shared" si="15"/>
        <v>11</v>
      </c>
      <c r="P372">
        <f>_xlfn.PERCENTRANK.INC(Table2[RFM],O372,1)*10</f>
        <v>3</v>
      </c>
      <c r="Q372" t="str">
        <f t="shared" si="16"/>
        <v>At Risk/Need Attention</v>
      </c>
    </row>
    <row r="373" spans="1:17" x14ac:dyDescent="0.25">
      <c r="A373" s="4" t="s">
        <v>3836</v>
      </c>
      <c r="B373">
        <v>528.91000000000008</v>
      </c>
      <c r="C373" s="1">
        <v>41830</v>
      </c>
      <c r="D373">
        <v>8</v>
      </c>
      <c r="G373" s="7" t="s">
        <v>3836</v>
      </c>
      <c r="H373" s="8">
        <v>528.91000000000008</v>
      </c>
      <c r="I373" s="9">
        <v>41830</v>
      </c>
      <c r="J373" s="8">
        <v>8</v>
      </c>
      <c r="K373">
        <f t="shared" si="17"/>
        <v>175</v>
      </c>
      <c r="L373">
        <f>(1-_xlfn.PERCENTRANK.INC(Table2[Days_since_last_order],K373, 1)) * 10</f>
        <v>3.0000000000000004</v>
      </c>
      <c r="M373">
        <f>_xlfn.PERCENTRANK.INC(Table2[Count of Order ID],J373,1)*10</f>
        <v>2</v>
      </c>
      <c r="N373">
        <f>_xlfn.PERCENTRANK.INC(Table2[Sum of Sales],H373,1)*10</f>
        <v>0</v>
      </c>
      <c r="O373">
        <f t="shared" si="15"/>
        <v>5</v>
      </c>
      <c r="P373">
        <f>_xlfn.PERCENTRANK.INC(Table2[RFM],O373,1)*10</f>
        <v>0</v>
      </c>
      <c r="Q373" t="str">
        <f t="shared" si="16"/>
        <v>Immediate Attention</v>
      </c>
    </row>
    <row r="374" spans="1:17" x14ac:dyDescent="0.25">
      <c r="A374" s="4" t="s">
        <v>3356</v>
      </c>
      <c r="B374">
        <v>959.47699999999998</v>
      </c>
      <c r="C374" s="1">
        <v>41963</v>
      </c>
      <c r="D374">
        <v>9</v>
      </c>
      <c r="G374" s="7" t="s">
        <v>3356</v>
      </c>
      <c r="H374" s="8">
        <v>959.47699999999998</v>
      </c>
      <c r="I374" s="9">
        <v>41963</v>
      </c>
      <c r="J374" s="8">
        <v>9</v>
      </c>
      <c r="K374">
        <f t="shared" si="17"/>
        <v>42</v>
      </c>
      <c r="L374">
        <f>(1-_xlfn.PERCENTRANK.INC(Table2[Days_since_last_order],K374, 1)) * 10</f>
        <v>7</v>
      </c>
      <c r="M374">
        <f>_xlfn.PERCENTRANK.INC(Table2[Count of Order ID],J374,1)*10</f>
        <v>2</v>
      </c>
      <c r="N374">
        <f>_xlfn.PERCENTRANK.INC(Table2[Sum of Sales],H374,1)*10</f>
        <v>1</v>
      </c>
      <c r="O374">
        <f t="shared" si="15"/>
        <v>10</v>
      </c>
      <c r="P374">
        <f>_xlfn.PERCENTRANK.INC(Table2[RFM],O374,1)*10</f>
        <v>2</v>
      </c>
      <c r="Q374" t="str">
        <f t="shared" si="16"/>
        <v>At Risk/Need Attention</v>
      </c>
    </row>
    <row r="375" spans="1:17" x14ac:dyDescent="0.25">
      <c r="A375" s="4" t="s">
        <v>3353</v>
      </c>
      <c r="B375">
        <v>7954.9979999999996</v>
      </c>
      <c r="C375" s="1">
        <v>41975</v>
      </c>
      <c r="D375">
        <v>14</v>
      </c>
      <c r="G375" s="7" t="s">
        <v>3353</v>
      </c>
      <c r="H375" s="8">
        <v>7954.9979999999996</v>
      </c>
      <c r="I375" s="9">
        <v>41975</v>
      </c>
      <c r="J375" s="8">
        <v>14</v>
      </c>
      <c r="K375">
        <f t="shared" si="17"/>
        <v>30</v>
      </c>
      <c r="L375">
        <f>(1-_xlfn.PERCENTRANK.INC(Table2[Days_since_last_order],K375, 1)) * 10</f>
        <v>8</v>
      </c>
      <c r="M375">
        <f>_xlfn.PERCENTRANK.INC(Table2[Count of Order ID],J375,1)*10</f>
        <v>6</v>
      </c>
      <c r="N375">
        <f>_xlfn.PERCENTRANK.INC(Table2[Sum of Sales],H375,1)*10</f>
        <v>9</v>
      </c>
      <c r="O375">
        <f t="shared" si="15"/>
        <v>23</v>
      </c>
      <c r="P375">
        <f>_xlfn.PERCENTRANK.INC(Table2[RFM],O375,1)*10</f>
        <v>8</v>
      </c>
      <c r="Q375" t="str">
        <f t="shared" si="16"/>
        <v>Top Customer</v>
      </c>
    </row>
    <row r="376" spans="1:17" x14ac:dyDescent="0.25">
      <c r="A376" s="4" t="s">
        <v>3678</v>
      </c>
      <c r="B376">
        <v>2256.3939999999998</v>
      </c>
      <c r="C376" s="1">
        <v>41600</v>
      </c>
      <c r="D376">
        <v>5</v>
      </c>
      <c r="G376" s="7" t="s">
        <v>3678</v>
      </c>
      <c r="H376" s="8">
        <v>2256.3939999999998</v>
      </c>
      <c r="I376" s="9">
        <v>41600</v>
      </c>
      <c r="J376" s="8">
        <v>5</v>
      </c>
      <c r="K376">
        <f t="shared" si="17"/>
        <v>405</v>
      </c>
      <c r="L376">
        <f>(1-_xlfn.PERCENTRANK.INC(Table2[Days_since_last_order],K376, 1)) * 10</f>
        <v>1.9999999999999996</v>
      </c>
      <c r="M376">
        <f>_xlfn.PERCENTRANK.INC(Table2[Count of Order ID],J376,1)*10</f>
        <v>0</v>
      </c>
      <c r="N376">
        <f>_xlfn.PERCENTRANK.INC(Table2[Sum of Sales],H376,1)*10</f>
        <v>5</v>
      </c>
      <c r="O376">
        <f t="shared" si="15"/>
        <v>7</v>
      </c>
      <c r="P376">
        <f>_xlfn.PERCENTRANK.INC(Table2[RFM],O376,1)*10</f>
        <v>1</v>
      </c>
      <c r="Q376" t="str">
        <f t="shared" si="16"/>
        <v>Immediate Attention</v>
      </c>
    </row>
    <row r="377" spans="1:17" x14ac:dyDescent="0.25">
      <c r="A377" s="4" t="s">
        <v>3625</v>
      </c>
      <c r="B377">
        <v>709.17800000000011</v>
      </c>
      <c r="C377" s="1">
        <v>41521</v>
      </c>
      <c r="D377">
        <v>6</v>
      </c>
      <c r="G377" s="7" t="s">
        <v>3625</v>
      </c>
      <c r="H377" s="8">
        <v>709.17800000000011</v>
      </c>
      <c r="I377" s="9">
        <v>41521</v>
      </c>
      <c r="J377" s="8">
        <v>6</v>
      </c>
      <c r="K377">
        <f t="shared" si="17"/>
        <v>484</v>
      </c>
      <c r="L377">
        <f>(1-_xlfn.PERCENTRANK.INC(Table2[Days_since_last_order],K377, 1)) * 10</f>
        <v>0.99999999999999978</v>
      </c>
      <c r="M377">
        <f>_xlfn.PERCENTRANK.INC(Table2[Count of Order ID],J377,1)*10</f>
        <v>1</v>
      </c>
      <c r="N377">
        <f>_xlfn.PERCENTRANK.INC(Table2[Sum of Sales],H377,1)*10</f>
        <v>1</v>
      </c>
      <c r="O377">
        <f t="shared" si="15"/>
        <v>3</v>
      </c>
      <c r="P377">
        <f>_xlfn.PERCENTRANK.INC(Table2[RFM],O377,1)*10</f>
        <v>0</v>
      </c>
      <c r="Q377" t="str">
        <f t="shared" si="16"/>
        <v>Immediate Attention</v>
      </c>
    </row>
    <row r="378" spans="1:17" x14ac:dyDescent="0.25">
      <c r="A378" s="4" t="s">
        <v>3597</v>
      </c>
      <c r="B378">
        <v>195</v>
      </c>
      <c r="C378" s="1">
        <v>41251</v>
      </c>
      <c r="D378">
        <v>3</v>
      </c>
      <c r="G378" s="7" t="s">
        <v>3597</v>
      </c>
      <c r="H378" s="8">
        <v>195</v>
      </c>
      <c r="I378" s="9">
        <v>41251</v>
      </c>
      <c r="J378" s="8">
        <v>3</v>
      </c>
      <c r="K378">
        <f t="shared" si="17"/>
        <v>754</v>
      </c>
      <c r="L378">
        <f>(1-_xlfn.PERCENTRANK.INC(Table2[Days_since_last_order],K378, 1)) * 10</f>
        <v>0.99999999999999978</v>
      </c>
      <c r="M378">
        <f>_xlfn.PERCENTRANK.INC(Table2[Count of Order ID],J378,1)*10</f>
        <v>0</v>
      </c>
      <c r="N378">
        <f>_xlfn.PERCENTRANK.INC(Table2[Sum of Sales],H378,1)*10</f>
        <v>0</v>
      </c>
      <c r="O378">
        <f t="shared" si="15"/>
        <v>0.99999999999999978</v>
      </c>
      <c r="P378">
        <f>_xlfn.PERCENTRANK.INC(Table2[RFM],O378,1)*10</f>
        <v>0</v>
      </c>
      <c r="Q378" t="str">
        <f t="shared" si="16"/>
        <v>Immediate Attention</v>
      </c>
    </row>
    <row r="379" spans="1:17" x14ac:dyDescent="0.25">
      <c r="A379" s="4" t="s">
        <v>3778</v>
      </c>
      <c r="B379">
        <v>4427.1420000000007</v>
      </c>
      <c r="C379" s="1">
        <v>41943</v>
      </c>
      <c r="D379">
        <v>13</v>
      </c>
      <c r="G379" s="7" t="s">
        <v>3778</v>
      </c>
      <c r="H379" s="8">
        <v>4427.1420000000007</v>
      </c>
      <c r="I379" s="9">
        <v>41943</v>
      </c>
      <c r="J379" s="8">
        <v>13</v>
      </c>
      <c r="K379">
        <f t="shared" si="17"/>
        <v>62</v>
      </c>
      <c r="L379">
        <f>(1-_xlfn.PERCENTRANK.INC(Table2[Days_since_last_order],K379, 1)) * 10</f>
        <v>6</v>
      </c>
      <c r="M379">
        <f>_xlfn.PERCENTRANK.INC(Table2[Count of Order ID],J379,1)*10</f>
        <v>5</v>
      </c>
      <c r="N379">
        <f>_xlfn.PERCENTRANK.INC(Table2[Sum of Sales],H379,1)*10</f>
        <v>8</v>
      </c>
      <c r="O379">
        <f t="shared" si="15"/>
        <v>19</v>
      </c>
      <c r="P379">
        <f>_xlfn.PERCENTRANK.INC(Table2[RFM],O379,1)*10</f>
        <v>6</v>
      </c>
      <c r="Q379" t="str">
        <f t="shared" si="16"/>
        <v>Loyal Customer</v>
      </c>
    </row>
    <row r="380" spans="1:17" x14ac:dyDescent="0.25">
      <c r="A380" s="4" t="s">
        <v>4015</v>
      </c>
      <c r="B380">
        <v>383.81200000000001</v>
      </c>
      <c r="C380" s="1">
        <v>41717</v>
      </c>
      <c r="D380">
        <v>4</v>
      </c>
      <c r="G380" s="7" t="s">
        <v>4015</v>
      </c>
      <c r="H380" s="8">
        <v>383.81200000000001</v>
      </c>
      <c r="I380" s="9">
        <v>41717</v>
      </c>
      <c r="J380" s="8">
        <v>4</v>
      </c>
      <c r="K380">
        <f t="shared" si="17"/>
        <v>288</v>
      </c>
      <c r="L380">
        <f>(1-_xlfn.PERCENTRANK.INC(Table2[Days_since_last_order],K380, 1)) * 10</f>
        <v>1.9999999999999996</v>
      </c>
      <c r="M380">
        <f>_xlfn.PERCENTRANK.INC(Table2[Count of Order ID],J380,1)*10</f>
        <v>0</v>
      </c>
      <c r="N380">
        <f>_xlfn.PERCENTRANK.INC(Table2[Sum of Sales],H380,1)*10</f>
        <v>0</v>
      </c>
      <c r="O380">
        <f t="shared" si="15"/>
        <v>1.9999999999999996</v>
      </c>
      <c r="P380">
        <f>_xlfn.PERCENTRANK.INC(Table2[RFM],O380,1)*10</f>
        <v>0</v>
      </c>
      <c r="Q380" t="str">
        <f t="shared" si="16"/>
        <v>Immediate Attention</v>
      </c>
    </row>
    <row r="381" spans="1:17" x14ac:dyDescent="0.25">
      <c r="A381" s="4" t="s">
        <v>3526</v>
      </c>
      <c r="B381">
        <v>2709.6320000000005</v>
      </c>
      <c r="C381" s="1">
        <v>41960</v>
      </c>
      <c r="D381">
        <v>17</v>
      </c>
      <c r="G381" s="7" t="s">
        <v>3526</v>
      </c>
      <c r="H381" s="8">
        <v>2709.6320000000005</v>
      </c>
      <c r="I381" s="9">
        <v>41960</v>
      </c>
      <c r="J381" s="8">
        <v>17</v>
      </c>
      <c r="K381">
        <f t="shared" si="17"/>
        <v>45</v>
      </c>
      <c r="L381">
        <f>(1-_xlfn.PERCENTRANK.INC(Table2[Days_since_last_order],K381, 1)) * 10</f>
        <v>7</v>
      </c>
      <c r="M381">
        <f>_xlfn.PERCENTRANK.INC(Table2[Count of Order ID],J381,1)*10</f>
        <v>7</v>
      </c>
      <c r="N381">
        <f>_xlfn.PERCENTRANK.INC(Table2[Sum of Sales],H381,1)*10</f>
        <v>5</v>
      </c>
      <c r="O381">
        <f t="shared" si="15"/>
        <v>19</v>
      </c>
      <c r="P381">
        <f>_xlfn.PERCENTRANK.INC(Table2[RFM],O381,1)*10</f>
        <v>6</v>
      </c>
      <c r="Q381" t="str">
        <f t="shared" si="16"/>
        <v>Loyal Customer</v>
      </c>
    </row>
    <row r="382" spans="1:17" x14ac:dyDescent="0.25">
      <c r="A382" s="4" t="s">
        <v>3855</v>
      </c>
      <c r="B382">
        <v>3760.0279999999998</v>
      </c>
      <c r="C382" s="1">
        <v>41943</v>
      </c>
      <c r="D382">
        <v>12</v>
      </c>
      <c r="G382" s="7" t="s">
        <v>3855</v>
      </c>
      <c r="H382" s="8">
        <v>3760.0279999999998</v>
      </c>
      <c r="I382" s="9">
        <v>41943</v>
      </c>
      <c r="J382" s="8">
        <v>12</v>
      </c>
      <c r="K382">
        <f t="shared" si="17"/>
        <v>62</v>
      </c>
      <c r="L382">
        <f>(1-_xlfn.PERCENTRANK.INC(Table2[Days_since_last_order],K382, 1)) * 10</f>
        <v>6</v>
      </c>
      <c r="M382">
        <f>_xlfn.PERCENTRANK.INC(Table2[Count of Order ID],J382,1)*10</f>
        <v>4</v>
      </c>
      <c r="N382">
        <f>_xlfn.PERCENTRANK.INC(Table2[Sum of Sales],H382,1)*10</f>
        <v>7</v>
      </c>
      <c r="O382">
        <f t="shared" si="15"/>
        <v>17</v>
      </c>
      <c r="P382">
        <f>_xlfn.PERCENTRANK.INC(Table2[RFM],O382,1)*10</f>
        <v>5</v>
      </c>
      <c r="Q382" t="str">
        <f t="shared" si="16"/>
        <v>Loyal Customer</v>
      </c>
    </row>
    <row r="383" spans="1:17" x14ac:dyDescent="0.25">
      <c r="A383" s="4" t="s">
        <v>3337</v>
      </c>
      <c r="B383">
        <v>4760.4340000000011</v>
      </c>
      <c r="C383" s="1">
        <v>41824</v>
      </c>
      <c r="D383">
        <v>12</v>
      </c>
      <c r="G383" s="7" t="s">
        <v>3337</v>
      </c>
      <c r="H383" s="8">
        <v>4760.4340000000011</v>
      </c>
      <c r="I383" s="9">
        <v>41824</v>
      </c>
      <c r="J383" s="8">
        <v>12</v>
      </c>
      <c r="K383">
        <f t="shared" si="17"/>
        <v>181</v>
      </c>
      <c r="L383">
        <f>(1-_xlfn.PERCENTRANK.INC(Table2[Days_since_last_order],K383, 1)) * 10</f>
        <v>3.0000000000000004</v>
      </c>
      <c r="M383">
        <f>_xlfn.PERCENTRANK.INC(Table2[Count of Order ID],J383,1)*10</f>
        <v>4</v>
      </c>
      <c r="N383">
        <f>_xlfn.PERCENTRANK.INC(Table2[Sum of Sales],H383,1)*10</f>
        <v>8</v>
      </c>
      <c r="O383">
        <f t="shared" si="15"/>
        <v>15</v>
      </c>
      <c r="P383">
        <f>_xlfn.PERCENTRANK.INC(Table2[RFM],O383,1)*10</f>
        <v>4</v>
      </c>
      <c r="Q383" t="str">
        <f t="shared" si="16"/>
        <v>At Risk/Need Attention</v>
      </c>
    </row>
    <row r="384" spans="1:17" x14ac:dyDescent="0.25">
      <c r="A384" s="4" t="s">
        <v>3555</v>
      </c>
      <c r="B384">
        <v>4867.2000000000007</v>
      </c>
      <c r="C384" s="1">
        <v>41920</v>
      </c>
      <c r="D384">
        <v>20</v>
      </c>
      <c r="G384" s="7" t="s">
        <v>3555</v>
      </c>
      <c r="H384" s="8">
        <v>4867.2000000000007</v>
      </c>
      <c r="I384" s="9">
        <v>41920</v>
      </c>
      <c r="J384" s="8">
        <v>20</v>
      </c>
      <c r="K384">
        <f t="shared" si="17"/>
        <v>85</v>
      </c>
      <c r="L384">
        <f>(1-_xlfn.PERCENTRANK.INC(Table2[Days_since_last_order],K384, 1)) * 10</f>
        <v>5</v>
      </c>
      <c r="M384">
        <f>_xlfn.PERCENTRANK.INC(Table2[Count of Order ID],J384,1)*10</f>
        <v>8</v>
      </c>
      <c r="N384">
        <f>_xlfn.PERCENTRANK.INC(Table2[Sum of Sales],H384,1)*10</f>
        <v>8</v>
      </c>
      <c r="O384">
        <f t="shared" si="15"/>
        <v>21</v>
      </c>
      <c r="P384">
        <f>_xlfn.PERCENTRANK.INC(Table2[RFM],O384,1)*10</f>
        <v>7</v>
      </c>
      <c r="Q384" t="str">
        <f t="shared" si="16"/>
        <v>Loyal Customer</v>
      </c>
    </row>
    <row r="385" spans="1:17" x14ac:dyDescent="0.25">
      <c r="A385" s="4" t="s">
        <v>4021</v>
      </c>
      <c r="B385">
        <v>3747.6680000000001</v>
      </c>
      <c r="C385" s="1">
        <v>41976</v>
      </c>
      <c r="D385">
        <v>9</v>
      </c>
      <c r="G385" s="7" t="s">
        <v>4021</v>
      </c>
      <c r="H385" s="8">
        <v>3747.6680000000001</v>
      </c>
      <c r="I385" s="9">
        <v>41976</v>
      </c>
      <c r="J385" s="8">
        <v>9</v>
      </c>
      <c r="K385">
        <f t="shared" si="17"/>
        <v>29</v>
      </c>
      <c r="L385">
        <f>(1-_xlfn.PERCENTRANK.INC(Table2[Days_since_last_order],K385, 1)) * 10</f>
        <v>8</v>
      </c>
      <c r="M385">
        <f>_xlfn.PERCENTRANK.INC(Table2[Count of Order ID],J385,1)*10</f>
        <v>2</v>
      </c>
      <c r="N385">
        <f>_xlfn.PERCENTRANK.INC(Table2[Sum of Sales],H385,1)*10</f>
        <v>7</v>
      </c>
      <c r="O385">
        <f t="shared" si="15"/>
        <v>17</v>
      </c>
      <c r="P385">
        <f>_xlfn.PERCENTRANK.INC(Table2[RFM],O385,1)*10</f>
        <v>5</v>
      </c>
      <c r="Q385" t="str">
        <f t="shared" si="16"/>
        <v>Loyal Customer</v>
      </c>
    </row>
    <row r="386" spans="1:17" x14ac:dyDescent="0.25">
      <c r="A386" s="4" t="s">
        <v>3706</v>
      </c>
      <c r="B386">
        <v>2932.4840000000004</v>
      </c>
      <c r="C386" s="1">
        <v>41887</v>
      </c>
      <c r="D386">
        <v>17</v>
      </c>
      <c r="G386" s="7" t="s">
        <v>3706</v>
      </c>
      <c r="H386" s="8">
        <v>2932.4840000000004</v>
      </c>
      <c r="I386" s="9">
        <v>41887</v>
      </c>
      <c r="J386" s="8">
        <v>17</v>
      </c>
      <c r="K386">
        <f t="shared" si="17"/>
        <v>118</v>
      </c>
      <c r="L386">
        <f>(1-_xlfn.PERCENTRANK.INC(Table2[Days_since_last_order],K386, 1)) * 10</f>
        <v>4</v>
      </c>
      <c r="M386">
        <f>_xlfn.PERCENTRANK.INC(Table2[Count of Order ID],J386,1)*10</f>
        <v>7</v>
      </c>
      <c r="N386">
        <f>_xlfn.PERCENTRANK.INC(Table2[Sum of Sales],H386,1)*10</f>
        <v>6</v>
      </c>
      <c r="O386">
        <f t="shared" si="15"/>
        <v>17</v>
      </c>
      <c r="P386">
        <f>_xlfn.PERCENTRANK.INC(Table2[RFM],O386,1)*10</f>
        <v>5</v>
      </c>
      <c r="Q386" t="str">
        <f t="shared" si="16"/>
        <v>Loyal Customer</v>
      </c>
    </row>
    <row r="387" spans="1:17" x14ac:dyDescent="0.25">
      <c r="A387" s="4" t="s">
        <v>3946</v>
      </c>
      <c r="B387">
        <v>1214.9559999999999</v>
      </c>
      <c r="C387" s="1">
        <v>41996</v>
      </c>
      <c r="D387">
        <v>12</v>
      </c>
      <c r="G387" s="7" t="s">
        <v>3946</v>
      </c>
      <c r="H387" s="8">
        <v>1214.9559999999999</v>
      </c>
      <c r="I387" s="9">
        <v>41996</v>
      </c>
      <c r="J387" s="8">
        <v>12</v>
      </c>
      <c r="K387">
        <f t="shared" si="17"/>
        <v>9</v>
      </c>
      <c r="L387">
        <f>(1-_xlfn.PERCENTRANK.INC(Table2[Days_since_last_order],K387, 1)) * 10</f>
        <v>10</v>
      </c>
      <c r="M387">
        <f>_xlfn.PERCENTRANK.INC(Table2[Count of Order ID],J387,1)*10</f>
        <v>4</v>
      </c>
      <c r="N387">
        <f>_xlfn.PERCENTRANK.INC(Table2[Sum of Sales],H387,1)*10</f>
        <v>2</v>
      </c>
      <c r="O387">
        <f t="shared" si="15"/>
        <v>16</v>
      </c>
      <c r="P387">
        <f>_xlfn.PERCENTRANK.INC(Table2[RFM],O387,1)*10</f>
        <v>5</v>
      </c>
      <c r="Q387" t="str">
        <f t="shared" si="16"/>
        <v>Loyal Customer</v>
      </c>
    </row>
    <row r="388" spans="1:17" x14ac:dyDescent="0.25">
      <c r="A388" s="4" t="s">
        <v>3566</v>
      </c>
      <c r="B388">
        <v>1571.5229999999999</v>
      </c>
      <c r="C388" s="1">
        <v>41998</v>
      </c>
      <c r="D388">
        <v>7</v>
      </c>
      <c r="G388" s="7" t="s">
        <v>3566</v>
      </c>
      <c r="H388" s="8">
        <v>1571.5229999999999</v>
      </c>
      <c r="I388" s="9">
        <v>41998</v>
      </c>
      <c r="J388" s="8">
        <v>7</v>
      </c>
      <c r="K388">
        <f t="shared" si="17"/>
        <v>7</v>
      </c>
      <c r="L388">
        <f>(1-_xlfn.PERCENTRANK.INC(Table2[Days_since_last_order],K388, 1)) * 10</f>
        <v>10</v>
      </c>
      <c r="M388">
        <f>_xlfn.PERCENTRANK.INC(Table2[Count of Order ID],J388,1)*10</f>
        <v>1</v>
      </c>
      <c r="N388">
        <f>_xlfn.PERCENTRANK.INC(Table2[Sum of Sales],H388,1)*10</f>
        <v>3</v>
      </c>
      <c r="O388">
        <f t="shared" ref="O388:O451" si="18">L388+M388+N388</f>
        <v>14</v>
      </c>
      <c r="P388">
        <f>_xlfn.PERCENTRANK.INC(Table2[RFM],O388,1)*10</f>
        <v>4</v>
      </c>
      <c r="Q388" t="str">
        <f t="shared" ref="Q388:Q451" si="19">VLOOKUP(P388,$T$4:$U$14,2,FALSE)</f>
        <v>At Risk/Need Attention</v>
      </c>
    </row>
    <row r="389" spans="1:17" x14ac:dyDescent="0.25">
      <c r="A389" s="4" t="s">
        <v>3793</v>
      </c>
      <c r="B389">
        <v>2203.7000000000003</v>
      </c>
      <c r="C389" s="1">
        <v>41885</v>
      </c>
      <c r="D389">
        <v>10</v>
      </c>
      <c r="G389" s="7" t="s">
        <v>3793</v>
      </c>
      <c r="H389" s="8">
        <v>2203.7000000000003</v>
      </c>
      <c r="I389" s="9">
        <v>41885</v>
      </c>
      <c r="J389" s="8">
        <v>10</v>
      </c>
      <c r="K389">
        <f t="shared" ref="K389:K452" si="20">DATEDIF(I389,"1/1/2015","D")</f>
        <v>120</v>
      </c>
      <c r="L389">
        <f>(1-_xlfn.PERCENTRANK.INC(Table2[Days_since_last_order],K389, 1)) * 10</f>
        <v>4</v>
      </c>
      <c r="M389">
        <f>_xlfn.PERCENTRANK.INC(Table2[Count of Order ID],J389,1)*10</f>
        <v>3</v>
      </c>
      <c r="N389">
        <f>_xlfn.PERCENTRANK.INC(Table2[Sum of Sales],H389,1)*10</f>
        <v>4</v>
      </c>
      <c r="O389">
        <f t="shared" si="18"/>
        <v>11</v>
      </c>
      <c r="P389">
        <f>_xlfn.PERCENTRANK.INC(Table2[RFM],O389,1)*10</f>
        <v>3</v>
      </c>
      <c r="Q389" t="str">
        <f t="shared" si="19"/>
        <v>At Risk/Need Attention</v>
      </c>
    </row>
    <row r="390" spans="1:17" x14ac:dyDescent="0.25">
      <c r="A390" s="4" t="s">
        <v>3400</v>
      </c>
      <c r="B390">
        <v>3173.8739999999998</v>
      </c>
      <c r="C390" s="1">
        <v>41955</v>
      </c>
      <c r="D390">
        <v>17</v>
      </c>
      <c r="G390" s="7" t="s">
        <v>3400</v>
      </c>
      <c r="H390" s="8">
        <v>3173.8739999999998</v>
      </c>
      <c r="I390" s="9">
        <v>41955</v>
      </c>
      <c r="J390" s="8">
        <v>17</v>
      </c>
      <c r="K390">
        <f t="shared" si="20"/>
        <v>50</v>
      </c>
      <c r="L390">
        <f>(1-_xlfn.PERCENTRANK.INC(Table2[Days_since_last_order],K390, 1)) * 10</f>
        <v>7</v>
      </c>
      <c r="M390">
        <f>_xlfn.PERCENTRANK.INC(Table2[Count of Order ID],J390,1)*10</f>
        <v>7</v>
      </c>
      <c r="N390">
        <f>_xlfn.PERCENTRANK.INC(Table2[Sum of Sales],H390,1)*10</f>
        <v>6</v>
      </c>
      <c r="O390">
        <f t="shared" si="18"/>
        <v>20</v>
      </c>
      <c r="P390">
        <f>_xlfn.PERCENTRANK.INC(Table2[RFM],O390,1)*10</f>
        <v>7</v>
      </c>
      <c r="Q390" t="str">
        <f t="shared" si="19"/>
        <v>Loyal Customer</v>
      </c>
    </row>
    <row r="391" spans="1:17" x14ac:dyDescent="0.25">
      <c r="A391" s="4" t="s">
        <v>3507</v>
      </c>
      <c r="B391">
        <v>9799.9230000000007</v>
      </c>
      <c r="C391" s="1">
        <v>41983</v>
      </c>
      <c r="D391">
        <v>34</v>
      </c>
      <c r="G391" s="7" t="s">
        <v>3507</v>
      </c>
      <c r="H391" s="8">
        <v>9799.9230000000007</v>
      </c>
      <c r="I391" s="9">
        <v>41983</v>
      </c>
      <c r="J391" s="8">
        <v>34</v>
      </c>
      <c r="K391">
        <f t="shared" si="20"/>
        <v>22</v>
      </c>
      <c r="L391">
        <f>(1-_xlfn.PERCENTRANK.INC(Table2[Days_since_last_order],K391, 1)) * 10</f>
        <v>9</v>
      </c>
      <c r="M391">
        <f>_xlfn.PERCENTRANK.INC(Table2[Count of Order ID],J391,1)*10</f>
        <v>9</v>
      </c>
      <c r="N391">
        <f>_xlfn.PERCENTRANK.INC(Table2[Sum of Sales],H391,1)*10</f>
        <v>9</v>
      </c>
      <c r="O391">
        <f t="shared" si="18"/>
        <v>27</v>
      </c>
      <c r="P391">
        <f>_xlfn.PERCENTRANK.INC(Table2[RFM],O391,1)*10</f>
        <v>9</v>
      </c>
      <c r="Q391" t="str">
        <f t="shared" si="19"/>
        <v>Top Customer</v>
      </c>
    </row>
    <row r="392" spans="1:17" x14ac:dyDescent="0.25">
      <c r="A392" s="4" t="s">
        <v>3394</v>
      </c>
      <c r="B392">
        <v>2725.2560000000003</v>
      </c>
      <c r="C392" s="1">
        <v>41390</v>
      </c>
      <c r="D392">
        <v>11</v>
      </c>
      <c r="G392" s="7" t="s">
        <v>3394</v>
      </c>
      <c r="H392" s="8">
        <v>2725.2560000000003</v>
      </c>
      <c r="I392" s="9">
        <v>41390</v>
      </c>
      <c r="J392" s="8">
        <v>11</v>
      </c>
      <c r="K392">
        <f t="shared" si="20"/>
        <v>615</v>
      </c>
      <c r="L392">
        <f>(1-_xlfn.PERCENTRANK.INC(Table2[Days_since_last_order],K392, 1)) * 10</f>
        <v>0.99999999999999978</v>
      </c>
      <c r="M392">
        <f>_xlfn.PERCENTRANK.INC(Table2[Count of Order ID],J392,1)*10</f>
        <v>4</v>
      </c>
      <c r="N392">
        <f>_xlfn.PERCENTRANK.INC(Table2[Sum of Sales],H392,1)*10</f>
        <v>5</v>
      </c>
      <c r="O392">
        <f t="shared" si="18"/>
        <v>10</v>
      </c>
      <c r="P392">
        <f>_xlfn.PERCENTRANK.INC(Table2[RFM],O392,1)*10</f>
        <v>2</v>
      </c>
      <c r="Q392" t="str">
        <f t="shared" si="19"/>
        <v>At Risk/Need Attention</v>
      </c>
    </row>
    <row r="393" spans="1:17" x14ac:dyDescent="0.25">
      <c r="A393" s="4" t="s">
        <v>3304</v>
      </c>
      <c r="B393">
        <v>3159.1220000000003</v>
      </c>
      <c r="C393" s="1">
        <v>41967</v>
      </c>
      <c r="D393">
        <v>19</v>
      </c>
      <c r="G393" s="7" t="s">
        <v>3304</v>
      </c>
      <c r="H393" s="8">
        <v>3159.1220000000003</v>
      </c>
      <c r="I393" s="9">
        <v>41967</v>
      </c>
      <c r="J393" s="8">
        <v>19</v>
      </c>
      <c r="K393">
        <f t="shared" si="20"/>
        <v>38</v>
      </c>
      <c r="L393">
        <f>(1-_xlfn.PERCENTRANK.INC(Table2[Days_since_last_order],K393, 1)) * 10</f>
        <v>8</v>
      </c>
      <c r="M393">
        <f>_xlfn.PERCENTRANK.INC(Table2[Count of Order ID],J393,1)*10</f>
        <v>8</v>
      </c>
      <c r="N393">
        <f>_xlfn.PERCENTRANK.INC(Table2[Sum of Sales],H393,1)*10</f>
        <v>6</v>
      </c>
      <c r="O393">
        <f t="shared" si="18"/>
        <v>22</v>
      </c>
      <c r="P393">
        <f>_xlfn.PERCENTRANK.INC(Table2[RFM],O393,1)*10</f>
        <v>8</v>
      </c>
      <c r="Q393" t="str">
        <f t="shared" si="19"/>
        <v>Top Customer</v>
      </c>
    </row>
    <row r="394" spans="1:17" x14ac:dyDescent="0.25">
      <c r="A394" s="4" t="s">
        <v>3280</v>
      </c>
      <c r="B394">
        <v>1804.1460000000002</v>
      </c>
      <c r="C394" s="1">
        <v>41967</v>
      </c>
      <c r="D394">
        <v>13</v>
      </c>
      <c r="G394" s="7" t="s">
        <v>3280</v>
      </c>
      <c r="H394" s="8">
        <v>1804.1460000000002</v>
      </c>
      <c r="I394" s="9">
        <v>41967</v>
      </c>
      <c r="J394" s="8">
        <v>13</v>
      </c>
      <c r="K394">
        <f t="shared" si="20"/>
        <v>38</v>
      </c>
      <c r="L394">
        <f>(1-_xlfn.PERCENTRANK.INC(Table2[Days_since_last_order],K394, 1)) * 10</f>
        <v>8</v>
      </c>
      <c r="M394">
        <f>_xlfn.PERCENTRANK.INC(Table2[Count of Order ID],J394,1)*10</f>
        <v>5</v>
      </c>
      <c r="N394">
        <f>_xlfn.PERCENTRANK.INC(Table2[Sum of Sales],H394,1)*10</f>
        <v>4</v>
      </c>
      <c r="O394">
        <f t="shared" si="18"/>
        <v>17</v>
      </c>
      <c r="P394">
        <f>_xlfn.PERCENTRANK.INC(Table2[RFM],O394,1)*10</f>
        <v>5</v>
      </c>
      <c r="Q394" t="str">
        <f t="shared" si="19"/>
        <v>Loyal Customer</v>
      </c>
    </row>
    <row r="395" spans="1:17" x14ac:dyDescent="0.25">
      <c r="A395" s="4" t="s">
        <v>3596</v>
      </c>
      <c r="B395">
        <v>1733.4430000000002</v>
      </c>
      <c r="C395" s="1">
        <v>41902</v>
      </c>
      <c r="D395">
        <v>10</v>
      </c>
      <c r="G395" s="7" t="s">
        <v>3596</v>
      </c>
      <c r="H395" s="8">
        <v>1733.4430000000002</v>
      </c>
      <c r="I395" s="9">
        <v>41902</v>
      </c>
      <c r="J395" s="8">
        <v>10</v>
      </c>
      <c r="K395">
        <f t="shared" si="20"/>
        <v>103</v>
      </c>
      <c r="L395">
        <f>(1-_xlfn.PERCENTRANK.INC(Table2[Days_since_last_order],K395, 1)) * 10</f>
        <v>5</v>
      </c>
      <c r="M395">
        <f>_xlfn.PERCENTRANK.INC(Table2[Count of Order ID],J395,1)*10</f>
        <v>3</v>
      </c>
      <c r="N395">
        <f>_xlfn.PERCENTRANK.INC(Table2[Sum of Sales],H395,1)*10</f>
        <v>3</v>
      </c>
      <c r="O395">
        <f t="shared" si="18"/>
        <v>11</v>
      </c>
      <c r="P395">
        <f>_xlfn.PERCENTRANK.INC(Table2[RFM],O395,1)*10</f>
        <v>3</v>
      </c>
      <c r="Q395" t="str">
        <f t="shared" si="19"/>
        <v>At Risk/Need Attention</v>
      </c>
    </row>
    <row r="396" spans="1:17" x14ac:dyDescent="0.25">
      <c r="A396" s="4" t="s">
        <v>4014</v>
      </c>
      <c r="B396">
        <v>303.94799999999998</v>
      </c>
      <c r="C396" s="1">
        <v>42004</v>
      </c>
      <c r="D396">
        <v>7</v>
      </c>
      <c r="G396" s="7" t="s">
        <v>4014</v>
      </c>
      <c r="H396" s="8">
        <v>303.94799999999998</v>
      </c>
      <c r="I396" s="9">
        <v>42004</v>
      </c>
      <c r="J396" s="8">
        <v>7</v>
      </c>
      <c r="K396">
        <f t="shared" si="20"/>
        <v>1</v>
      </c>
      <c r="L396">
        <f>(1-_xlfn.PERCENTRANK.INC(Table2[Days_since_last_order],K396, 1)) * 10</f>
        <v>10</v>
      </c>
      <c r="M396">
        <f>_xlfn.PERCENTRANK.INC(Table2[Count of Order ID],J396,1)*10</f>
        <v>1</v>
      </c>
      <c r="N396">
        <f>_xlfn.PERCENTRANK.INC(Table2[Sum of Sales],H396,1)*10</f>
        <v>0</v>
      </c>
      <c r="O396">
        <f t="shared" si="18"/>
        <v>11</v>
      </c>
      <c r="P396">
        <f>_xlfn.PERCENTRANK.INC(Table2[RFM],O396,1)*10</f>
        <v>3</v>
      </c>
      <c r="Q396" t="str">
        <f t="shared" si="19"/>
        <v>At Risk/Need Attention</v>
      </c>
    </row>
    <row r="397" spans="1:17" x14ac:dyDescent="0.25">
      <c r="A397" s="4" t="s">
        <v>3742</v>
      </c>
      <c r="B397">
        <v>864.94700000000012</v>
      </c>
      <c r="C397" s="1">
        <v>41996</v>
      </c>
      <c r="D397">
        <v>12</v>
      </c>
      <c r="G397" s="7" t="s">
        <v>3742</v>
      </c>
      <c r="H397" s="8">
        <v>864.94700000000012</v>
      </c>
      <c r="I397" s="9">
        <v>41996</v>
      </c>
      <c r="J397" s="8">
        <v>12</v>
      </c>
      <c r="K397">
        <f t="shared" si="20"/>
        <v>9</v>
      </c>
      <c r="L397">
        <f>(1-_xlfn.PERCENTRANK.INC(Table2[Days_since_last_order],K397, 1)) * 10</f>
        <v>10</v>
      </c>
      <c r="M397">
        <f>_xlfn.PERCENTRANK.INC(Table2[Count of Order ID],J397,1)*10</f>
        <v>4</v>
      </c>
      <c r="N397">
        <f>_xlfn.PERCENTRANK.INC(Table2[Sum of Sales],H397,1)*10</f>
        <v>1</v>
      </c>
      <c r="O397">
        <f t="shared" si="18"/>
        <v>15</v>
      </c>
      <c r="P397">
        <f>_xlfn.PERCENTRANK.INC(Table2[RFM],O397,1)*10</f>
        <v>4</v>
      </c>
      <c r="Q397" t="str">
        <f t="shared" si="19"/>
        <v>At Risk/Need Attention</v>
      </c>
    </row>
    <row r="398" spans="1:17" x14ac:dyDescent="0.25">
      <c r="A398" s="4" t="s">
        <v>3877</v>
      </c>
      <c r="B398">
        <v>7625.0760000000018</v>
      </c>
      <c r="C398" s="1">
        <v>41895</v>
      </c>
      <c r="D398">
        <v>13</v>
      </c>
      <c r="G398" s="7" t="s">
        <v>3877</v>
      </c>
      <c r="H398" s="8">
        <v>7625.0760000000018</v>
      </c>
      <c r="I398" s="9">
        <v>41895</v>
      </c>
      <c r="J398" s="8">
        <v>13</v>
      </c>
      <c r="K398">
        <f t="shared" si="20"/>
        <v>110</v>
      </c>
      <c r="L398">
        <f>(1-_xlfn.PERCENTRANK.INC(Table2[Days_since_last_order],K398, 1)) * 10</f>
        <v>4</v>
      </c>
      <c r="M398">
        <f>_xlfn.PERCENTRANK.INC(Table2[Count of Order ID],J398,1)*10</f>
        <v>5</v>
      </c>
      <c r="N398">
        <f>_xlfn.PERCENTRANK.INC(Table2[Sum of Sales],H398,1)*10</f>
        <v>9</v>
      </c>
      <c r="O398">
        <f t="shared" si="18"/>
        <v>18</v>
      </c>
      <c r="P398">
        <f>_xlfn.PERCENTRANK.INC(Table2[RFM],O398,1)*10</f>
        <v>6</v>
      </c>
      <c r="Q398" t="str">
        <f t="shared" si="19"/>
        <v>Loyal Customer</v>
      </c>
    </row>
    <row r="399" spans="1:17" x14ac:dyDescent="0.25">
      <c r="A399" s="4" t="s">
        <v>3849</v>
      </c>
      <c r="B399">
        <v>2833.9259999999999</v>
      </c>
      <c r="C399" s="1">
        <v>41947</v>
      </c>
      <c r="D399">
        <v>19</v>
      </c>
      <c r="G399" s="7" t="s">
        <v>3849</v>
      </c>
      <c r="H399" s="8">
        <v>2833.9259999999999</v>
      </c>
      <c r="I399" s="9">
        <v>41947</v>
      </c>
      <c r="J399" s="8">
        <v>19</v>
      </c>
      <c r="K399">
        <f t="shared" si="20"/>
        <v>58</v>
      </c>
      <c r="L399">
        <f>(1-_xlfn.PERCENTRANK.INC(Table2[Days_since_last_order],K399, 1)) * 10</f>
        <v>6</v>
      </c>
      <c r="M399">
        <f>_xlfn.PERCENTRANK.INC(Table2[Count of Order ID],J399,1)*10</f>
        <v>8</v>
      </c>
      <c r="N399">
        <f>_xlfn.PERCENTRANK.INC(Table2[Sum of Sales],H399,1)*10</f>
        <v>6</v>
      </c>
      <c r="O399">
        <f t="shared" si="18"/>
        <v>20</v>
      </c>
      <c r="P399">
        <f>_xlfn.PERCENTRANK.INC(Table2[RFM],O399,1)*10</f>
        <v>7</v>
      </c>
      <c r="Q399" t="str">
        <f t="shared" si="19"/>
        <v>Loyal Customer</v>
      </c>
    </row>
    <row r="400" spans="1:17" x14ac:dyDescent="0.25">
      <c r="A400" s="4" t="s">
        <v>3960</v>
      </c>
      <c r="B400">
        <v>3254.9490000000005</v>
      </c>
      <c r="C400" s="1">
        <v>41947</v>
      </c>
      <c r="D400">
        <v>13</v>
      </c>
      <c r="G400" s="7" t="s">
        <v>3960</v>
      </c>
      <c r="H400" s="8">
        <v>3254.9490000000005</v>
      </c>
      <c r="I400" s="9">
        <v>41947</v>
      </c>
      <c r="J400" s="8">
        <v>13</v>
      </c>
      <c r="K400">
        <f t="shared" si="20"/>
        <v>58</v>
      </c>
      <c r="L400">
        <f>(1-_xlfn.PERCENTRANK.INC(Table2[Days_since_last_order],K400, 1)) * 10</f>
        <v>6</v>
      </c>
      <c r="M400">
        <f>_xlfn.PERCENTRANK.INC(Table2[Count of Order ID],J400,1)*10</f>
        <v>5</v>
      </c>
      <c r="N400">
        <f>_xlfn.PERCENTRANK.INC(Table2[Sum of Sales],H400,1)*10</f>
        <v>6</v>
      </c>
      <c r="O400">
        <f t="shared" si="18"/>
        <v>17</v>
      </c>
      <c r="P400">
        <f>_xlfn.PERCENTRANK.INC(Table2[RFM],O400,1)*10</f>
        <v>5</v>
      </c>
      <c r="Q400" t="str">
        <f t="shared" si="19"/>
        <v>Loyal Customer</v>
      </c>
    </row>
    <row r="401" spans="1:17" x14ac:dyDescent="0.25">
      <c r="A401" s="4" t="s">
        <v>3378</v>
      </c>
      <c r="B401">
        <v>1934.2720000000004</v>
      </c>
      <c r="C401" s="1">
        <v>41912</v>
      </c>
      <c r="D401">
        <v>11</v>
      </c>
      <c r="G401" s="7" t="s">
        <v>3378</v>
      </c>
      <c r="H401" s="8">
        <v>1934.2720000000004</v>
      </c>
      <c r="I401" s="9">
        <v>41912</v>
      </c>
      <c r="J401" s="8">
        <v>11</v>
      </c>
      <c r="K401">
        <f t="shared" si="20"/>
        <v>93</v>
      </c>
      <c r="L401">
        <f>(1-_xlfn.PERCENTRANK.INC(Table2[Days_since_last_order],K401, 1)) * 10</f>
        <v>5</v>
      </c>
      <c r="M401">
        <f>_xlfn.PERCENTRANK.INC(Table2[Count of Order ID],J401,1)*10</f>
        <v>4</v>
      </c>
      <c r="N401">
        <f>_xlfn.PERCENTRANK.INC(Table2[Sum of Sales],H401,1)*10</f>
        <v>4</v>
      </c>
      <c r="O401">
        <f t="shared" si="18"/>
        <v>13</v>
      </c>
      <c r="P401">
        <f>_xlfn.PERCENTRANK.INC(Table2[RFM],O401,1)*10</f>
        <v>3</v>
      </c>
      <c r="Q401" t="str">
        <f t="shared" si="19"/>
        <v>At Risk/Need Attention</v>
      </c>
    </row>
    <row r="402" spans="1:17" x14ac:dyDescent="0.25">
      <c r="A402" s="4" t="s">
        <v>3525</v>
      </c>
      <c r="B402">
        <v>1090.8380000000002</v>
      </c>
      <c r="C402" s="1">
        <v>41789</v>
      </c>
      <c r="D402">
        <v>11</v>
      </c>
      <c r="G402" s="7" t="s">
        <v>3525</v>
      </c>
      <c r="H402" s="8">
        <v>1090.8380000000002</v>
      </c>
      <c r="I402" s="9">
        <v>41789</v>
      </c>
      <c r="J402" s="8">
        <v>11</v>
      </c>
      <c r="K402">
        <f t="shared" si="20"/>
        <v>216</v>
      </c>
      <c r="L402">
        <f>(1-_xlfn.PERCENTRANK.INC(Table2[Days_since_last_order],K402, 1)) * 10</f>
        <v>3.0000000000000004</v>
      </c>
      <c r="M402">
        <f>_xlfn.PERCENTRANK.INC(Table2[Count of Order ID],J402,1)*10</f>
        <v>4</v>
      </c>
      <c r="N402">
        <f>_xlfn.PERCENTRANK.INC(Table2[Sum of Sales],H402,1)*10</f>
        <v>2</v>
      </c>
      <c r="O402">
        <f t="shared" si="18"/>
        <v>9</v>
      </c>
      <c r="P402">
        <f>_xlfn.PERCENTRANK.INC(Table2[RFM],O402,1)*10</f>
        <v>2</v>
      </c>
      <c r="Q402" t="str">
        <f t="shared" si="19"/>
        <v>At Risk/Need Attention</v>
      </c>
    </row>
    <row r="403" spans="1:17" x14ac:dyDescent="0.25">
      <c r="A403" s="4" t="s">
        <v>3942</v>
      </c>
      <c r="B403">
        <v>1669.1350000000002</v>
      </c>
      <c r="C403" s="1">
        <v>41967</v>
      </c>
      <c r="D403">
        <v>15</v>
      </c>
      <c r="G403" s="7" t="s">
        <v>3942</v>
      </c>
      <c r="H403" s="8">
        <v>1669.1350000000002</v>
      </c>
      <c r="I403" s="9">
        <v>41967</v>
      </c>
      <c r="J403" s="8">
        <v>15</v>
      </c>
      <c r="K403">
        <f t="shared" si="20"/>
        <v>38</v>
      </c>
      <c r="L403">
        <f>(1-_xlfn.PERCENTRANK.INC(Table2[Days_since_last_order],K403, 1)) * 10</f>
        <v>8</v>
      </c>
      <c r="M403">
        <f>_xlfn.PERCENTRANK.INC(Table2[Count of Order ID],J403,1)*10</f>
        <v>6</v>
      </c>
      <c r="N403">
        <f>_xlfn.PERCENTRANK.INC(Table2[Sum of Sales],H403,1)*10</f>
        <v>3</v>
      </c>
      <c r="O403">
        <f t="shared" si="18"/>
        <v>17</v>
      </c>
      <c r="P403">
        <f>_xlfn.PERCENTRANK.INC(Table2[RFM],O403,1)*10</f>
        <v>5</v>
      </c>
      <c r="Q403" t="str">
        <f t="shared" si="19"/>
        <v>Loyal Customer</v>
      </c>
    </row>
    <row r="404" spans="1:17" x14ac:dyDescent="0.25">
      <c r="A404" s="4" t="s">
        <v>3442</v>
      </c>
      <c r="B404">
        <v>3635.5940000000001</v>
      </c>
      <c r="C404" s="1">
        <v>41996</v>
      </c>
      <c r="D404">
        <v>16</v>
      </c>
      <c r="G404" s="7" t="s">
        <v>3442</v>
      </c>
      <c r="H404" s="8">
        <v>3635.5940000000001</v>
      </c>
      <c r="I404" s="9">
        <v>41996</v>
      </c>
      <c r="J404" s="8">
        <v>16</v>
      </c>
      <c r="K404">
        <f t="shared" si="20"/>
        <v>9</v>
      </c>
      <c r="L404">
        <f>(1-_xlfn.PERCENTRANK.INC(Table2[Days_since_last_order],K404, 1)) * 10</f>
        <v>10</v>
      </c>
      <c r="M404">
        <f>_xlfn.PERCENTRANK.INC(Table2[Count of Order ID],J404,1)*10</f>
        <v>7</v>
      </c>
      <c r="N404">
        <f>_xlfn.PERCENTRANK.INC(Table2[Sum of Sales],H404,1)*10</f>
        <v>7</v>
      </c>
      <c r="O404">
        <f t="shared" si="18"/>
        <v>24</v>
      </c>
      <c r="P404">
        <f>_xlfn.PERCENTRANK.INC(Table2[RFM],O404,1)*10</f>
        <v>9</v>
      </c>
      <c r="Q404" t="str">
        <f t="shared" si="19"/>
        <v>Top Customer</v>
      </c>
    </row>
    <row r="405" spans="1:17" x14ac:dyDescent="0.25">
      <c r="A405" s="4" t="s">
        <v>3910</v>
      </c>
      <c r="B405">
        <v>1707.7099999999998</v>
      </c>
      <c r="C405" s="1">
        <v>41902</v>
      </c>
      <c r="D405">
        <v>13</v>
      </c>
      <c r="G405" s="7" t="s">
        <v>3910</v>
      </c>
      <c r="H405" s="8">
        <v>1707.7099999999998</v>
      </c>
      <c r="I405" s="9">
        <v>41902</v>
      </c>
      <c r="J405" s="8">
        <v>13</v>
      </c>
      <c r="K405">
        <f t="shared" si="20"/>
        <v>103</v>
      </c>
      <c r="L405">
        <f>(1-_xlfn.PERCENTRANK.INC(Table2[Days_since_last_order],K405, 1)) * 10</f>
        <v>5</v>
      </c>
      <c r="M405">
        <f>_xlfn.PERCENTRANK.INC(Table2[Count of Order ID],J405,1)*10</f>
        <v>5</v>
      </c>
      <c r="N405">
        <f>_xlfn.PERCENTRANK.INC(Table2[Sum of Sales],H405,1)*10</f>
        <v>3</v>
      </c>
      <c r="O405">
        <f t="shared" si="18"/>
        <v>13</v>
      </c>
      <c r="P405">
        <f>_xlfn.PERCENTRANK.INC(Table2[RFM],O405,1)*10</f>
        <v>3</v>
      </c>
      <c r="Q405" t="str">
        <f t="shared" si="19"/>
        <v>At Risk/Need Attention</v>
      </c>
    </row>
    <row r="406" spans="1:17" x14ac:dyDescent="0.25">
      <c r="A406" s="4" t="s">
        <v>3694</v>
      </c>
      <c r="B406">
        <v>1156.6579999999999</v>
      </c>
      <c r="C406" s="1">
        <v>41411</v>
      </c>
      <c r="D406">
        <v>3</v>
      </c>
      <c r="G406" s="7" t="s">
        <v>3694</v>
      </c>
      <c r="H406" s="8">
        <v>1156.6579999999999</v>
      </c>
      <c r="I406" s="9">
        <v>41411</v>
      </c>
      <c r="J406" s="8">
        <v>3</v>
      </c>
      <c r="K406">
        <f t="shared" si="20"/>
        <v>594</v>
      </c>
      <c r="L406">
        <f>(1-_xlfn.PERCENTRANK.INC(Table2[Days_since_last_order],K406, 1)) * 10</f>
        <v>0.99999999999999978</v>
      </c>
      <c r="M406">
        <f>_xlfn.PERCENTRANK.INC(Table2[Count of Order ID],J406,1)*10</f>
        <v>0</v>
      </c>
      <c r="N406">
        <f>_xlfn.PERCENTRANK.INC(Table2[Sum of Sales],H406,1)*10</f>
        <v>2</v>
      </c>
      <c r="O406">
        <f t="shared" si="18"/>
        <v>3</v>
      </c>
      <c r="P406">
        <f>_xlfn.PERCENTRANK.INC(Table2[RFM],O406,1)*10</f>
        <v>0</v>
      </c>
      <c r="Q406" t="str">
        <f t="shared" si="19"/>
        <v>Immediate Attention</v>
      </c>
    </row>
    <row r="407" spans="1:17" x14ac:dyDescent="0.25">
      <c r="A407" s="4" t="s">
        <v>3670</v>
      </c>
      <c r="B407">
        <v>863.87999999999988</v>
      </c>
      <c r="C407" s="1">
        <v>41936</v>
      </c>
      <c r="D407">
        <v>1</v>
      </c>
      <c r="G407" s="7" t="s">
        <v>3670</v>
      </c>
      <c r="H407" s="8">
        <v>863.87999999999988</v>
      </c>
      <c r="I407" s="9">
        <v>41936</v>
      </c>
      <c r="J407" s="8">
        <v>1</v>
      </c>
      <c r="K407">
        <f t="shared" si="20"/>
        <v>69</v>
      </c>
      <c r="L407">
        <f>(1-_xlfn.PERCENTRANK.INC(Table2[Days_since_last_order],K407, 1)) * 10</f>
        <v>6</v>
      </c>
      <c r="M407">
        <f>_xlfn.PERCENTRANK.INC(Table2[Count of Order ID],J407,1)*10</f>
        <v>0</v>
      </c>
      <c r="N407">
        <f>_xlfn.PERCENTRANK.INC(Table2[Sum of Sales],H407,1)*10</f>
        <v>1</v>
      </c>
      <c r="O407">
        <f t="shared" si="18"/>
        <v>7</v>
      </c>
      <c r="P407">
        <f>_xlfn.PERCENTRANK.INC(Table2[RFM],O407,1)*10</f>
        <v>1</v>
      </c>
      <c r="Q407" t="str">
        <f t="shared" si="19"/>
        <v>Immediate Attention</v>
      </c>
    </row>
    <row r="408" spans="1:17" x14ac:dyDescent="0.25">
      <c r="A408" s="4" t="s">
        <v>3590</v>
      </c>
      <c r="B408">
        <v>2201.6860000000001</v>
      </c>
      <c r="C408" s="1">
        <v>41971</v>
      </c>
      <c r="D408">
        <v>10</v>
      </c>
      <c r="G408" s="7" t="s">
        <v>3590</v>
      </c>
      <c r="H408" s="8">
        <v>2201.6860000000001</v>
      </c>
      <c r="I408" s="9">
        <v>41971</v>
      </c>
      <c r="J408" s="8">
        <v>10</v>
      </c>
      <c r="K408">
        <f t="shared" si="20"/>
        <v>34</v>
      </c>
      <c r="L408">
        <f>(1-_xlfn.PERCENTRANK.INC(Table2[Days_since_last_order],K408, 1)) * 10</f>
        <v>8</v>
      </c>
      <c r="M408">
        <f>_xlfn.PERCENTRANK.INC(Table2[Count of Order ID],J408,1)*10</f>
        <v>3</v>
      </c>
      <c r="N408">
        <f>_xlfn.PERCENTRANK.INC(Table2[Sum of Sales],H408,1)*10</f>
        <v>4</v>
      </c>
      <c r="O408">
        <f t="shared" si="18"/>
        <v>15</v>
      </c>
      <c r="P408">
        <f>_xlfn.PERCENTRANK.INC(Table2[RFM],O408,1)*10</f>
        <v>4</v>
      </c>
      <c r="Q408" t="str">
        <f t="shared" si="19"/>
        <v>At Risk/Need Attention</v>
      </c>
    </row>
    <row r="409" spans="1:17" x14ac:dyDescent="0.25">
      <c r="A409" s="4" t="s">
        <v>3584</v>
      </c>
      <c r="B409">
        <v>1417.654</v>
      </c>
      <c r="C409" s="1">
        <v>41885</v>
      </c>
      <c r="D409">
        <v>8</v>
      </c>
      <c r="G409" s="7" t="s">
        <v>3584</v>
      </c>
      <c r="H409" s="8">
        <v>1417.654</v>
      </c>
      <c r="I409" s="9">
        <v>41885</v>
      </c>
      <c r="J409" s="8">
        <v>8</v>
      </c>
      <c r="K409">
        <f t="shared" si="20"/>
        <v>120</v>
      </c>
      <c r="L409">
        <f>(1-_xlfn.PERCENTRANK.INC(Table2[Days_since_last_order],K409, 1)) * 10</f>
        <v>4</v>
      </c>
      <c r="M409">
        <f>_xlfn.PERCENTRANK.INC(Table2[Count of Order ID],J409,1)*10</f>
        <v>2</v>
      </c>
      <c r="N409">
        <f>_xlfn.PERCENTRANK.INC(Table2[Sum of Sales],H409,1)*10</f>
        <v>3</v>
      </c>
      <c r="O409">
        <f t="shared" si="18"/>
        <v>9</v>
      </c>
      <c r="P409">
        <f>_xlfn.PERCENTRANK.INC(Table2[RFM],O409,1)*10</f>
        <v>2</v>
      </c>
      <c r="Q409" t="str">
        <f t="shared" si="19"/>
        <v>At Risk/Need Attention</v>
      </c>
    </row>
    <row r="410" spans="1:17" x14ac:dyDescent="0.25">
      <c r="A410" s="4" t="s">
        <v>3295</v>
      </c>
      <c r="B410">
        <v>1131.0640000000001</v>
      </c>
      <c r="C410" s="1">
        <v>41962</v>
      </c>
      <c r="D410">
        <v>11</v>
      </c>
      <c r="G410" s="7" t="s">
        <v>3295</v>
      </c>
      <c r="H410" s="8">
        <v>1131.0640000000001</v>
      </c>
      <c r="I410" s="9">
        <v>41962</v>
      </c>
      <c r="J410" s="8">
        <v>11</v>
      </c>
      <c r="K410">
        <f t="shared" si="20"/>
        <v>43</v>
      </c>
      <c r="L410">
        <f>(1-_xlfn.PERCENTRANK.INC(Table2[Days_since_last_order],K410, 1)) * 10</f>
        <v>7</v>
      </c>
      <c r="M410">
        <f>_xlfn.PERCENTRANK.INC(Table2[Count of Order ID],J410,1)*10</f>
        <v>4</v>
      </c>
      <c r="N410">
        <f>_xlfn.PERCENTRANK.INC(Table2[Sum of Sales],H410,1)*10</f>
        <v>2</v>
      </c>
      <c r="O410">
        <f t="shared" si="18"/>
        <v>13</v>
      </c>
      <c r="P410">
        <f>_xlfn.PERCENTRANK.INC(Table2[RFM],O410,1)*10</f>
        <v>3</v>
      </c>
      <c r="Q410" t="str">
        <f t="shared" si="19"/>
        <v>At Risk/Need Attention</v>
      </c>
    </row>
    <row r="411" spans="1:17" x14ac:dyDescent="0.25">
      <c r="A411" s="4" t="s">
        <v>3620</v>
      </c>
      <c r="B411">
        <v>3868.02</v>
      </c>
      <c r="C411" s="1">
        <v>41470</v>
      </c>
      <c r="D411">
        <v>9</v>
      </c>
      <c r="G411" s="7" t="s">
        <v>3620</v>
      </c>
      <c r="H411" s="8">
        <v>3868.02</v>
      </c>
      <c r="I411" s="9">
        <v>41470</v>
      </c>
      <c r="J411" s="8">
        <v>9</v>
      </c>
      <c r="K411">
        <f t="shared" si="20"/>
        <v>535</v>
      </c>
      <c r="L411">
        <f>(1-_xlfn.PERCENTRANK.INC(Table2[Days_since_last_order],K411, 1)) * 10</f>
        <v>0.99999999999999978</v>
      </c>
      <c r="M411">
        <f>_xlfn.PERCENTRANK.INC(Table2[Count of Order ID],J411,1)*10</f>
        <v>2</v>
      </c>
      <c r="N411">
        <f>_xlfn.PERCENTRANK.INC(Table2[Sum of Sales],H411,1)*10</f>
        <v>7</v>
      </c>
      <c r="O411">
        <f t="shared" si="18"/>
        <v>10</v>
      </c>
      <c r="P411">
        <f>_xlfn.PERCENTRANK.INC(Table2[RFM],O411,1)*10</f>
        <v>2</v>
      </c>
      <c r="Q411" t="str">
        <f t="shared" si="19"/>
        <v>At Risk/Need Attention</v>
      </c>
    </row>
    <row r="412" spans="1:17" x14ac:dyDescent="0.25">
      <c r="A412" s="4" t="s">
        <v>3440</v>
      </c>
      <c r="B412">
        <v>469.16900000000004</v>
      </c>
      <c r="C412" s="1">
        <v>41541</v>
      </c>
      <c r="D412">
        <v>8</v>
      </c>
      <c r="G412" s="7" t="s">
        <v>3440</v>
      </c>
      <c r="H412" s="8">
        <v>469.16900000000004</v>
      </c>
      <c r="I412" s="9">
        <v>41541</v>
      </c>
      <c r="J412" s="8">
        <v>8</v>
      </c>
      <c r="K412">
        <f t="shared" si="20"/>
        <v>464</v>
      </c>
      <c r="L412">
        <f>(1-_xlfn.PERCENTRANK.INC(Table2[Days_since_last_order],K412, 1)) * 10</f>
        <v>0.99999999999999978</v>
      </c>
      <c r="M412">
        <f>_xlfn.PERCENTRANK.INC(Table2[Count of Order ID],J412,1)*10</f>
        <v>2</v>
      </c>
      <c r="N412">
        <f>_xlfn.PERCENTRANK.INC(Table2[Sum of Sales],H412,1)*10</f>
        <v>0</v>
      </c>
      <c r="O412">
        <f t="shared" si="18"/>
        <v>3</v>
      </c>
      <c r="P412">
        <f>_xlfn.PERCENTRANK.INC(Table2[RFM],O412,1)*10</f>
        <v>0</v>
      </c>
      <c r="Q412" t="str">
        <f t="shared" si="19"/>
        <v>Immediate Attention</v>
      </c>
    </row>
    <row r="413" spans="1:17" x14ac:dyDescent="0.25">
      <c r="A413" s="4" t="s">
        <v>3814</v>
      </c>
      <c r="B413">
        <v>2516.4939999999997</v>
      </c>
      <c r="C413" s="1">
        <v>41976</v>
      </c>
      <c r="D413">
        <v>18</v>
      </c>
      <c r="G413" s="7" t="s">
        <v>3814</v>
      </c>
      <c r="H413" s="8">
        <v>2516.4939999999997</v>
      </c>
      <c r="I413" s="9">
        <v>41976</v>
      </c>
      <c r="J413" s="8">
        <v>18</v>
      </c>
      <c r="K413">
        <f t="shared" si="20"/>
        <v>29</v>
      </c>
      <c r="L413">
        <f>(1-_xlfn.PERCENTRANK.INC(Table2[Days_since_last_order],K413, 1)) * 10</f>
        <v>8</v>
      </c>
      <c r="M413">
        <f>_xlfn.PERCENTRANK.INC(Table2[Count of Order ID],J413,1)*10</f>
        <v>7</v>
      </c>
      <c r="N413">
        <f>_xlfn.PERCENTRANK.INC(Table2[Sum of Sales],H413,1)*10</f>
        <v>5</v>
      </c>
      <c r="O413">
        <f t="shared" si="18"/>
        <v>20</v>
      </c>
      <c r="P413">
        <f>_xlfn.PERCENTRANK.INC(Table2[RFM],O413,1)*10</f>
        <v>7</v>
      </c>
      <c r="Q413" t="str">
        <f t="shared" si="19"/>
        <v>Loyal Customer</v>
      </c>
    </row>
    <row r="414" spans="1:17" x14ac:dyDescent="0.25">
      <c r="A414" s="4" t="s">
        <v>3733</v>
      </c>
      <c r="B414">
        <v>7721.7139999999999</v>
      </c>
      <c r="C414" s="1">
        <v>41962</v>
      </c>
      <c r="D414">
        <v>14</v>
      </c>
      <c r="G414" s="7" t="s">
        <v>3733</v>
      </c>
      <c r="H414" s="8">
        <v>7721.7139999999999</v>
      </c>
      <c r="I414" s="9">
        <v>41962</v>
      </c>
      <c r="J414" s="8">
        <v>14</v>
      </c>
      <c r="K414">
        <f t="shared" si="20"/>
        <v>43</v>
      </c>
      <c r="L414">
        <f>(1-_xlfn.PERCENTRANK.INC(Table2[Days_since_last_order],K414, 1)) * 10</f>
        <v>7</v>
      </c>
      <c r="M414">
        <f>_xlfn.PERCENTRANK.INC(Table2[Count of Order ID],J414,1)*10</f>
        <v>6</v>
      </c>
      <c r="N414">
        <f>_xlfn.PERCENTRANK.INC(Table2[Sum of Sales],H414,1)*10</f>
        <v>9</v>
      </c>
      <c r="O414">
        <f t="shared" si="18"/>
        <v>22</v>
      </c>
      <c r="P414">
        <f>_xlfn.PERCENTRANK.INC(Table2[RFM],O414,1)*10</f>
        <v>8</v>
      </c>
      <c r="Q414" t="str">
        <f t="shared" si="19"/>
        <v>Top Customer</v>
      </c>
    </row>
    <row r="415" spans="1:17" x14ac:dyDescent="0.25">
      <c r="A415" s="4" t="s">
        <v>3782</v>
      </c>
      <c r="B415">
        <v>1244.086</v>
      </c>
      <c r="C415" s="1">
        <v>41999</v>
      </c>
      <c r="D415">
        <v>11</v>
      </c>
      <c r="G415" s="7" t="s">
        <v>3782</v>
      </c>
      <c r="H415" s="8">
        <v>1244.086</v>
      </c>
      <c r="I415" s="9">
        <v>41999</v>
      </c>
      <c r="J415" s="8">
        <v>11</v>
      </c>
      <c r="K415">
        <f t="shared" si="20"/>
        <v>6</v>
      </c>
      <c r="L415">
        <f>(1-_xlfn.PERCENTRANK.INC(Table2[Days_since_last_order],K415, 1)) * 10</f>
        <v>10</v>
      </c>
      <c r="M415">
        <f>_xlfn.PERCENTRANK.INC(Table2[Count of Order ID],J415,1)*10</f>
        <v>4</v>
      </c>
      <c r="N415">
        <f>_xlfn.PERCENTRANK.INC(Table2[Sum of Sales],H415,1)*10</f>
        <v>2</v>
      </c>
      <c r="O415">
        <f t="shared" si="18"/>
        <v>16</v>
      </c>
      <c r="P415">
        <f>_xlfn.PERCENTRANK.INC(Table2[RFM],O415,1)*10</f>
        <v>5</v>
      </c>
      <c r="Q415" t="str">
        <f t="shared" si="19"/>
        <v>Loyal Customer</v>
      </c>
    </row>
    <row r="416" spans="1:17" x14ac:dyDescent="0.25">
      <c r="A416" s="4" t="s">
        <v>3748</v>
      </c>
      <c r="B416">
        <v>1428.731</v>
      </c>
      <c r="C416" s="1">
        <v>41543</v>
      </c>
      <c r="D416">
        <v>7</v>
      </c>
      <c r="G416" s="7" t="s">
        <v>3748</v>
      </c>
      <c r="H416" s="8">
        <v>1428.731</v>
      </c>
      <c r="I416" s="9">
        <v>41543</v>
      </c>
      <c r="J416" s="8">
        <v>7</v>
      </c>
      <c r="K416">
        <f t="shared" si="20"/>
        <v>462</v>
      </c>
      <c r="L416">
        <f>(1-_xlfn.PERCENTRANK.INC(Table2[Days_since_last_order],K416, 1)) * 10</f>
        <v>0.99999999999999978</v>
      </c>
      <c r="M416">
        <f>_xlfn.PERCENTRANK.INC(Table2[Count of Order ID],J416,1)*10</f>
        <v>1</v>
      </c>
      <c r="N416">
        <f>_xlfn.PERCENTRANK.INC(Table2[Sum of Sales],H416,1)*10</f>
        <v>3</v>
      </c>
      <c r="O416">
        <f t="shared" si="18"/>
        <v>5</v>
      </c>
      <c r="P416">
        <f>_xlfn.PERCENTRANK.INC(Table2[RFM],O416,1)*10</f>
        <v>0</v>
      </c>
      <c r="Q416" t="str">
        <f t="shared" si="19"/>
        <v>Immediate Attention</v>
      </c>
    </row>
    <row r="417" spans="1:17" x14ac:dyDescent="0.25">
      <c r="A417" s="4" t="s">
        <v>3822</v>
      </c>
      <c r="B417">
        <v>1519.5060000000001</v>
      </c>
      <c r="C417" s="1">
        <v>41968</v>
      </c>
      <c r="D417">
        <v>11</v>
      </c>
      <c r="G417" s="7" t="s">
        <v>3822</v>
      </c>
      <c r="H417" s="8">
        <v>1519.5060000000001</v>
      </c>
      <c r="I417" s="9">
        <v>41968</v>
      </c>
      <c r="J417" s="8">
        <v>11</v>
      </c>
      <c r="K417">
        <f t="shared" si="20"/>
        <v>37</v>
      </c>
      <c r="L417">
        <f>(1-_xlfn.PERCENTRANK.INC(Table2[Days_since_last_order],K417, 1)) * 10</f>
        <v>8</v>
      </c>
      <c r="M417">
        <f>_xlfn.PERCENTRANK.INC(Table2[Count of Order ID],J417,1)*10</f>
        <v>4</v>
      </c>
      <c r="N417">
        <f>_xlfn.PERCENTRANK.INC(Table2[Sum of Sales],H417,1)*10</f>
        <v>3</v>
      </c>
      <c r="O417">
        <f t="shared" si="18"/>
        <v>15</v>
      </c>
      <c r="P417">
        <f>_xlfn.PERCENTRANK.INC(Table2[RFM],O417,1)*10</f>
        <v>4</v>
      </c>
      <c r="Q417" t="str">
        <f t="shared" si="19"/>
        <v>At Risk/Need Attention</v>
      </c>
    </row>
    <row r="418" spans="1:17" x14ac:dyDescent="0.25">
      <c r="A418" s="4" t="s">
        <v>3463</v>
      </c>
      <c r="B418">
        <v>3152.6149999999998</v>
      </c>
      <c r="C418" s="1">
        <v>42000</v>
      </c>
      <c r="D418">
        <v>10</v>
      </c>
      <c r="G418" s="7" t="s">
        <v>3463</v>
      </c>
      <c r="H418" s="8">
        <v>3152.6149999999998</v>
      </c>
      <c r="I418" s="9">
        <v>42000</v>
      </c>
      <c r="J418" s="8">
        <v>10</v>
      </c>
      <c r="K418">
        <f t="shared" si="20"/>
        <v>5</v>
      </c>
      <c r="L418">
        <f>(1-_xlfn.PERCENTRANK.INC(Table2[Days_since_last_order],K418, 1)) * 10</f>
        <v>10</v>
      </c>
      <c r="M418">
        <f>_xlfn.PERCENTRANK.INC(Table2[Count of Order ID],J418,1)*10</f>
        <v>3</v>
      </c>
      <c r="N418">
        <f>_xlfn.PERCENTRANK.INC(Table2[Sum of Sales],H418,1)*10</f>
        <v>6</v>
      </c>
      <c r="O418">
        <f t="shared" si="18"/>
        <v>19</v>
      </c>
      <c r="P418">
        <f>_xlfn.PERCENTRANK.INC(Table2[RFM],O418,1)*10</f>
        <v>6</v>
      </c>
      <c r="Q418" t="str">
        <f t="shared" si="19"/>
        <v>Loyal Customer</v>
      </c>
    </row>
    <row r="419" spans="1:17" x14ac:dyDescent="0.25">
      <c r="A419" s="4" t="s">
        <v>3296</v>
      </c>
      <c r="B419">
        <v>1569.4639999999999</v>
      </c>
      <c r="C419" s="1">
        <v>41708</v>
      </c>
      <c r="D419">
        <v>22</v>
      </c>
      <c r="G419" s="7" t="s">
        <v>3296</v>
      </c>
      <c r="H419" s="8">
        <v>1569.4639999999999</v>
      </c>
      <c r="I419" s="9">
        <v>41708</v>
      </c>
      <c r="J419" s="8">
        <v>22</v>
      </c>
      <c r="K419">
        <f t="shared" si="20"/>
        <v>297</v>
      </c>
      <c r="L419">
        <f>(1-_xlfn.PERCENTRANK.INC(Table2[Days_since_last_order],K419, 1)) * 10</f>
        <v>1.9999999999999996</v>
      </c>
      <c r="M419">
        <f>_xlfn.PERCENTRANK.INC(Table2[Count of Order ID],J419,1)*10</f>
        <v>9</v>
      </c>
      <c r="N419">
        <f>_xlfn.PERCENTRANK.INC(Table2[Sum of Sales],H419,1)*10</f>
        <v>3</v>
      </c>
      <c r="O419">
        <f t="shared" si="18"/>
        <v>14</v>
      </c>
      <c r="P419">
        <f>_xlfn.PERCENTRANK.INC(Table2[RFM],O419,1)*10</f>
        <v>4</v>
      </c>
      <c r="Q419" t="str">
        <f t="shared" si="19"/>
        <v>At Risk/Need Attention</v>
      </c>
    </row>
    <row r="420" spans="1:17" x14ac:dyDescent="0.25">
      <c r="A420" s="4" t="s">
        <v>3938</v>
      </c>
      <c r="B420">
        <v>908.82099999999991</v>
      </c>
      <c r="C420" s="1">
        <v>41887</v>
      </c>
      <c r="D420">
        <v>9</v>
      </c>
      <c r="G420" s="7" t="s">
        <v>3938</v>
      </c>
      <c r="H420" s="8">
        <v>908.82099999999991</v>
      </c>
      <c r="I420" s="9">
        <v>41887</v>
      </c>
      <c r="J420" s="8">
        <v>9</v>
      </c>
      <c r="K420">
        <f t="shared" si="20"/>
        <v>118</v>
      </c>
      <c r="L420">
        <f>(1-_xlfn.PERCENTRANK.INC(Table2[Days_since_last_order],K420, 1)) * 10</f>
        <v>4</v>
      </c>
      <c r="M420">
        <f>_xlfn.PERCENTRANK.INC(Table2[Count of Order ID],J420,1)*10</f>
        <v>2</v>
      </c>
      <c r="N420">
        <f>_xlfn.PERCENTRANK.INC(Table2[Sum of Sales],H420,1)*10</f>
        <v>1</v>
      </c>
      <c r="O420">
        <f t="shared" si="18"/>
        <v>7</v>
      </c>
      <c r="P420">
        <f>_xlfn.PERCENTRANK.INC(Table2[RFM],O420,1)*10</f>
        <v>1</v>
      </c>
      <c r="Q420" t="str">
        <f t="shared" si="19"/>
        <v>Immediate Attention</v>
      </c>
    </row>
    <row r="421" spans="1:17" x14ac:dyDescent="0.25">
      <c r="A421" s="4" t="s">
        <v>3265</v>
      </c>
      <c r="B421">
        <v>2744.7420000000002</v>
      </c>
      <c r="C421" s="1">
        <v>41774</v>
      </c>
      <c r="D421">
        <v>23</v>
      </c>
      <c r="G421" s="7" t="s">
        <v>3265</v>
      </c>
      <c r="H421" s="8">
        <v>2744.7420000000002</v>
      </c>
      <c r="I421" s="9">
        <v>41774</v>
      </c>
      <c r="J421" s="8">
        <v>23</v>
      </c>
      <c r="K421">
        <f t="shared" si="20"/>
        <v>231</v>
      </c>
      <c r="L421">
        <f>(1-_xlfn.PERCENTRANK.INC(Table2[Days_since_last_order],K421, 1)) * 10</f>
        <v>1.9999999999999996</v>
      </c>
      <c r="M421">
        <f>_xlfn.PERCENTRANK.INC(Table2[Count of Order ID],J421,1)*10</f>
        <v>9</v>
      </c>
      <c r="N421">
        <f>_xlfn.PERCENTRANK.INC(Table2[Sum of Sales],H421,1)*10</f>
        <v>5</v>
      </c>
      <c r="O421">
        <f t="shared" si="18"/>
        <v>16</v>
      </c>
      <c r="P421">
        <f>_xlfn.PERCENTRANK.INC(Table2[RFM],O421,1)*10</f>
        <v>5</v>
      </c>
      <c r="Q421" t="str">
        <f t="shared" si="19"/>
        <v>Loyal Customer</v>
      </c>
    </row>
    <row r="422" spans="1:17" x14ac:dyDescent="0.25">
      <c r="A422" s="4" t="s">
        <v>3288</v>
      </c>
      <c r="B422">
        <v>983.92199999999991</v>
      </c>
      <c r="C422" s="1">
        <v>42003</v>
      </c>
      <c r="D422">
        <v>9</v>
      </c>
      <c r="G422" s="7" t="s">
        <v>3288</v>
      </c>
      <c r="H422" s="8">
        <v>983.92199999999991</v>
      </c>
      <c r="I422" s="9">
        <v>42003</v>
      </c>
      <c r="J422" s="8">
        <v>9</v>
      </c>
      <c r="K422">
        <f t="shared" si="20"/>
        <v>2</v>
      </c>
      <c r="L422">
        <f>(1-_xlfn.PERCENTRANK.INC(Table2[Days_since_last_order],K422, 1)) * 10</f>
        <v>10</v>
      </c>
      <c r="M422">
        <f>_xlfn.PERCENTRANK.INC(Table2[Count of Order ID],J422,1)*10</f>
        <v>2</v>
      </c>
      <c r="N422">
        <f>_xlfn.PERCENTRANK.INC(Table2[Sum of Sales],H422,1)*10</f>
        <v>2</v>
      </c>
      <c r="O422">
        <f t="shared" si="18"/>
        <v>14</v>
      </c>
      <c r="P422">
        <f>_xlfn.PERCENTRANK.INC(Table2[RFM],O422,1)*10</f>
        <v>4</v>
      </c>
      <c r="Q422" t="str">
        <f t="shared" si="19"/>
        <v>At Risk/Need Attention</v>
      </c>
    </row>
    <row r="423" spans="1:17" x14ac:dyDescent="0.25">
      <c r="A423" s="4" t="s">
        <v>3601</v>
      </c>
      <c r="B423">
        <v>2120.9540000000002</v>
      </c>
      <c r="C423" s="1">
        <v>41597</v>
      </c>
      <c r="D423">
        <v>10</v>
      </c>
      <c r="G423" s="7" t="s">
        <v>3601</v>
      </c>
      <c r="H423" s="8">
        <v>2120.9540000000002</v>
      </c>
      <c r="I423" s="9">
        <v>41597</v>
      </c>
      <c r="J423" s="8">
        <v>10</v>
      </c>
      <c r="K423">
        <f t="shared" si="20"/>
        <v>408</v>
      </c>
      <c r="L423">
        <f>(1-_xlfn.PERCENTRANK.INC(Table2[Days_since_last_order],K423, 1)) * 10</f>
        <v>0.99999999999999978</v>
      </c>
      <c r="M423">
        <f>_xlfn.PERCENTRANK.INC(Table2[Count of Order ID],J423,1)*10</f>
        <v>3</v>
      </c>
      <c r="N423">
        <f>_xlfn.PERCENTRANK.INC(Table2[Sum of Sales],H423,1)*10</f>
        <v>4</v>
      </c>
      <c r="O423">
        <f t="shared" si="18"/>
        <v>8</v>
      </c>
      <c r="P423">
        <f>_xlfn.PERCENTRANK.INC(Table2[RFM],O423,1)*10</f>
        <v>1</v>
      </c>
      <c r="Q423" t="str">
        <f t="shared" si="19"/>
        <v>Immediate Attention</v>
      </c>
    </row>
    <row r="424" spans="1:17" x14ac:dyDescent="0.25">
      <c r="A424" s="4" t="s">
        <v>3365</v>
      </c>
      <c r="B424">
        <v>3908.2619999999997</v>
      </c>
      <c r="C424" s="1">
        <v>41907</v>
      </c>
      <c r="D424">
        <v>5</v>
      </c>
      <c r="G424" s="7" t="s">
        <v>3365</v>
      </c>
      <c r="H424" s="8">
        <v>3908.2619999999997</v>
      </c>
      <c r="I424" s="9">
        <v>41907</v>
      </c>
      <c r="J424" s="8">
        <v>5</v>
      </c>
      <c r="K424">
        <f t="shared" si="20"/>
        <v>98</v>
      </c>
      <c r="L424">
        <f>(1-_xlfn.PERCENTRANK.INC(Table2[Days_since_last_order],K424, 1)) * 10</f>
        <v>5</v>
      </c>
      <c r="M424">
        <f>_xlfn.PERCENTRANK.INC(Table2[Count of Order ID],J424,1)*10</f>
        <v>0</v>
      </c>
      <c r="N424">
        <f>_xlfn.PERCENTRANK.INC(Table2[Sum of Sales],H424,1)*10</f>
        <v>7</v>
      </c>
      <c r="O424">
        <f t="shared" si="18"/>
        <v>12</v>
      </c>
      <c r="P424">
        <f>_xlfn.PERCENTRANK.INC(Table2[RFM],O424,1)*10</f>
        <v>3</v>
      </c>
      <c r="Q424" t="str">
        <f t="shared" si="19"/>
        <v>At Risk/Need Attention</v>
      </c>
    </row>
    <row r="425" spans="1:17" x14ac:dyDescent="0.25">
      <c r="A425" s="4" t="s">
        <v>3424</v>
      </c>
      <c r="B425">
        <v>1146.0500000000002</v>
      </c>
      <c r="C425" s="1">
        <v>41947</v>
      </c>
      <c r="D425">
        <v>7</v>
      </c>
      <c r="G425" s="7" t="s">
        <v>3424</v>
      </c>
      <c r="H425" s="8">
        <v>1146.0500000000002</v>
      </c>
      <c r="I425" s="9">
        <v>41947</v>
      </c>
      <c r="J425" s="8">
        <v>7</v>
      </c>
      <c r="K425">
        <f t="shared" si="20"/>
        <v>58</v>
      </c>
      <c r="L425">
        <f>(1-_xlfn.PERCENTRANK.INC(Table2[Days_since_last_order],K425, 1)) * 10</f>
        <v>6</v>
      </c>
      <c r="M425">
        <f>_xlfn.PERCENTRANK.INC(Table2[Count of Order ID],J425,1)*10</f>
        <v>1</v>
      </c>
      <c r="N425">
        <f>_xlfn.PERCENTRANK.INC(Table2[Sum of Sales],H425,1)*10</f>
        <v>2</v>
      </c>
      <c r="O425">
        <f t="shared" si="18"/>
        <v>9</v>
      </c>
      <c r="P425">
        <f>_xlfn.PERCENTRANK.INC(Table2[RFM],O425,1)*10</f>
        <v>2</v>
      </c>
      <c r="Q425" t="str">
        <f t="shared" si="19"/>
        <v>At Risk/Need Attention</v>
      </c>
    </row>
    <row r="426" spans="1:17" x14ac:dyDescent="0.25">
      <c r="A426" s="4" t="s">
        <v>3285</v>
      </c>
      <c r="B426">
        <v>8282.3580000000002</v>
      </c>
      <c r="C426" s="1">
        <v>41520</v>
      </c>
      <c r="D426">
        <v>16</v>
      </c>
      <c r="G426" s="7" t="s">
        <v>3285</v>
      </c>
      <c r="H426" s="8">
        <v>8282.3580000000002</v>
      </c>
      <c r="I426" s="9">
        <v>41520</v>
      </c>
      <c r="J426" s="8">
        <v>16</v>
      </c>
      <c r="K426">
        <f t="shared" si="20"/>
        <v>485</v>
      </c>
      <c r="L426">
        <f>(1-_xlfn.PERCENTRANK.INC(Table2[Days_since_last_order],K426, 1)) * 10</f>
        <v>0.99999999999999978</v>
      </c>
      <c r="M426">
        <f>_xlfn.PERCENTRANK.INC(Table2[Count of Order ID],J426,1)*10</f>
        <v>7</v>
      </c>
      <c r="N426">
        <f>_xlfn.PERCENTRANK.INC(Table2[Sum of Sales],H426,1)*10</f>
        <v>9</v>
      </c>
      <c r="O426">
        <f t="shared" si="18"/>
        <v>17</v>
      </c>
      <c r="P426">
        <f>_xlfn.PERCENTRANK.INC(Table2[RFM],O426,1)*10</f>
        <v>5</v>
      </c>
      <c r="Q426" t="str">
        <f t="shared" si="19"/>
        <v>Loyal Customer</v>
      </c>
    </row>
    <row r="427" spans="1:17" x14ac:dyDescent="0.25">
      <c r="A427" s="4" t="s">
        <v>3299</v>
      </c>
      <c r="B427">
        <v>1888.9639999999999</v>
      </c>
      <c r="C427" s="1">
        <v>41963</v>
      </c>
      <c r="D427">
        <v>10</v>
      </c>
      <c r="G427" s="7" t="s">
        <v>3299</v>
      </c>
      <c r="H427" s="8">
        <v>1888.9639999999999</v>
      </c>
      <c r="I427" s="9">
        <v>41963</v>
      </c>
      <c r="J427" s="8">
        <v>10</v>
      </c>
      <c r="K427">
        <f t="shared" si="20"/>
        <v>42</v>
      </c>
      <c r="L427">
        <f>(1-_xlfn.PERCENTRANK.INC(Table2[Days_since_last_order],K427, 1)) * 10</f>
        <v>7</v>
      </c>
      <c r="M427">
        <f>_xlfn.PERCENTRANK.INC(Table2[Count of Order ID],J427,1)*10</f>
        <v>3</v>
      </c>
      <c r="N427">
        <f>_xlfn.PERCENTRANK.INC(Table2[Sum of Sales],H427,1)*10</f>
        <v>4</v>
      </c>
      <c r="O427">
        <f t="shared" si="18"/>
        <v>14</v>
      </c>
      <c r="P427">
        <f>_xlfn.PERCENTRANK.INC(Table2[RFM],O427,1)*10</f>
        <v>4</v>
      </c>
      <c r="Q427" t="str">
        <f t="shared" si="19"/>
        <v>At Risk/Need Attention</v>
      </c>
    </row>
    <row r="428" spans="1:17" x14ac:dyDescent="0.25">
      <c r="A428" s="4" t="s">
        <v>3725</v>
      </c>
      <c r="B428">
        <v>8181.2560000000003</v>
      </c>
      <c r="C428" s="1">
        <v>41892</v>
      </c>
      <c r="D428">
        <v>28</v>
      </c>
      <c r="G428" s="7" t="s">
        <v>3725</v>
      </c>
      <c r="H428" s="8">
        <v>8181.2560000000003</v>
      </c>
      <c r="I428" s="9">
        <v>41892</v>
      </c>
      <c r="J428" s="8">
        <v>28</v>
      </c>
      <c r="K428">
        <f t="shared" si="20"/>
        <v>113</v>
      </c>
      <c r="L428">
        <f>(1-_xlfn.PERCENTRANK.INC(Table2[Days_since_last_order],K428, 1)) * 10</f>
        <v>4</v>
      </c>
      <c r="M428">
        <f>_xlfn.PERCENTRANK.INC(Table2[Count of Order ID],J428,1)*10</f>
        <v>9</v>
      </c>
      <c r="N428">
        <f>_xlfn.PERCENTRANK.INC(Table2[Sum of Sales],H428,1)*10</f>
        <v>9</v>
      </c>
      <c r="O428">
        <f t="shared" si="18"/>
        <v>22</v>
      </c>
      <c r="P428">
        <f>_xlfn.PERCENTRANK.INC(Table2[RFM],O428,1)*10</f>
        <v>8</v>
      </c>
      <c r="Q428" t="str">
        <f t="shared" si="19"/>
        <v>Top Customer</v>
      </c>
    </row>
    <row r="429" spans="1:17" x14ac:dyDescent="0.25">
      <c r="A429" s="4" t="s">
        <v>3884</v>
      </c>
      <c r="B429">
        <v>2243.5099999999998</v>
      </c>
      <c r="C429" s="1">
        <v>41715</v>
      </c>
      <c r="D429">
        <v>13</v>
      </c>
      <c r="G429" s="7" t="s">
        <v>3884</v>
      </c>
      <c r="H429" s="8">
        <v>2243.5099999999998</v>
      </c>
      <c r="I429" s="9">
        <v>41715</v>
      </c>
      <c r="J429" s="8">
        <v>13</v>
      </c>
      <c r="K429">
        <f t="shared" si="20"/>
        <v>290</v>
      </c>
      <c r="L429">
        <f>(1-_xlfn.PERCENTRANK.INC(Table2[Days_since_last_order],K429, 1)) * 10</f>
        <v>1.9999999999999996</v>
      </c>
      <c r="M429">
        <f>_xlfn.PERCENTRANK.INC(Table2[Count of Order ID],J429,1)*10</f>
        <v>5</v>
      </c>
      <c r="N429">
        <f>_xlfn.PERCENTRANK.INC(Table2[Sum of Sales],H429,1)*10</f>
        <v>4</v>
      </c>
      <c r="O429">
        <f t="shared" si="18"/>
        <v>11</v>
      </c>
      <c r="P429">
        <f>_xlfn.PERCENTRANK.INC(Table2[RFM],O429,1)*10</f>
        <v>3</v>
      </c>
      <c r="Q429" t="str">
        <f t="shared" si="19"/>
        <v>At Risk/Need Attention</v>
      </c>
    </row>
    <row r="430" spans="1:17" x14ac:dyDescent="0.25">
      <c r="A430" s="4" t="s">
        <v>3977</v>
      </c>
      <c r="B430">
        <v>1686.7312000000002</v>
      </c>
      <c r="C430" s="1">
        <v>41978</v>
      </c>
      <c r="D430">
        <v>15</v>
      </c>
      <c r="G430" s="7" t="s">
        <v>3977</v>
      </c>
      <c r="H430" s="8">
        <v>1686.7312000000002</v>
      </c>
      <c r="I430" s="9">
        <v>41978</v>
      </c>
      <c r="J430" s="8">
        <v>15</v>
      </c>
      <c r="K430">
        <f t="shared" si="20"/>
        <v>27</v>
      </c>
      <c r="L430">
        <f>(1-_xlfn.PERCENTRANK.INC(Table2[Days_since_last_order],K430, 1)) * 10</f>
        <v>9</v>
      </c>
      <c r="M430">
        <f>_xlfn.PERCENTRANK.INC(Table2[Count of Order ID],J430,1)*10</f>
        <v>6</v>
      </c>
      <c r="N430">
        <f>_xlfn.PERCENTRANK.INC(Table2[Sum of Sales],H430,1)*10</f>
        <v>3</v>
      </c>
      <c r="O430">
        <f t="shared" si="18"/>
        <v>18</v>
      </c>
      <c r="P430">
        <f>_xlfn.PERCENTRANK.INC(Table2[RFM],O430,1)*10</f>
        <v>6</v>
      </c>
      <c r="Q430" t="str">
        <f t="shared" si="19"/>
        <v>Loyal Customer</v>
      </c>
    </row>
    <row r="431" spans="1:17" x14ac:dyDescent="0.25">
      <c r="A431" s="4" t="s">
        <v>3835</v>
      </c>
      <c r="B431">
        <v>10604.266</v>
      </c>
      <c r="C431" s="1">
        <v>41907</v>
      </c>
      <c r="D431">
        <v>18</v>
      </c>
      <c r="G431" s="7" t="s">
        <v>3835</v>
      </c>
      <c r="H431" s="8">
        <v>10604.266</v>
      </c>
      <c r="I431" s="9">
        <v>41907</v>
      </c>
      <c r="J431" s="8">
        <v>18</v>
      </c>
      <c r="K431">
        <f t="shared" si="20"/>
        <v>98</v>
      </c>
      <c r="L431">
        <f>(1-_xlfn.PERCENTRANK.INC(Table2[Days_since_last_order],K431, 1)) * 10</f>
        <v>5</v>
      </c>
      <c r="M431">
        <f>_xlfn.PERCENTRANK.INC(Table2[Count of Order ID],J431,1)*10</f>
        <v>7</v>
      </c>
      <c r="N431">
        <f>_xlfn.PERCENTRANK.INC(Table2[Sum of Sales],H431,1)*10</f>
        <v>9</v>
      </c>
      <c r="O431">
        <f t="shared" si="18"/>
        <v>21</v>
      </c>
      <c r="P431">
        <f>_xlfn.PERCENTRANK.INC(Table2[RFM],O431,1)*10</f>
        <v>7</v>
      </c>
      <c r="Q431" t="str">
        <f t="shared" si="19"/>
        <v>Loyal Customer</v>
      </c>
    </row>
    <row r="432" spans="1:17" x14ac:dyDescent="0.25">
      <c r="A432" s="4" t="s">
        <v>3797</v>
      </c>
      <c r="B432">
        <v>3312.8639999999991</v>
      </c>
      <c r="C432" s="1">
        <v>41964</v>
      </c>
      <c r="D432">
        <v>18</v>
      </c>
      <c r="G432" s="7" t="s">
        <v>3797</v>
      </c>
      <c r="H432" s="8">
        <v>3312.8639999999991</v>
      </c>
      <c r="I432" s="9">
        <v>41964</v>
      </c>
      <c r="J432" s="8">
        <v>18</v>
      </c>
      <c r="K432">
        <f t="shared" si="20"/>
        <v>41</v>
      </c>
      <c r="L432">
        <f>(1-_xlfn.PERCENTRANK.INC(Table2[Days_since_last_order],K432, 1)) * 10</f>
        <v>7</v>
      </c>
      <c r="M432">
        <f>_xlfn.PERCENTRANK.INC(Table2[Count of Order ID],J432,1)*10</f>
        <v>7</v>
      </c>
      <c r="N432">
        <f>_xlfn.PERCENTRANK.INC(Table2[Sum of Sales],H432,1)*10</f>
        <v>7</v>
      </c>
      <c r="O432">
        <f t="shared" si="18"/>
        <v>21</v>
      </c>
      <c r="P432">
        <f>_xlfn.PERCENTRANK.INC(Table2[RFM],O432,1)*10</f>
        <v>7</v>
      </c>
      <c r="Q432" t="str">
        <f t="shared" si="19"/>
        <v>Loyal Customer</v>
      </c>
    </row>
    <row r="433" spans="1:17" x14ac:dyDescent="0.25">
      <c r="A433" s="4" t="s">
        <v>3602</v>
      </c>
      <c r="B433">
        <v>3100.6119999999996</v>
      </c>
      <c r="C433" s="1">
        <v>42003</v>
      </c>
      <c r="D433">
        <v>14</v>
      </c>
      <c r="G433" s="7" t="s">
        <v>3602</v>
      </c>
      <c r="H433" s="8">
        <v>3100.6119999999996</v>
      </c>
      <c r="I433" s="9">
        <v>42003</v>
      </c>
      <c r="J433" s="8">
        <v>14</v>
      </c>
      <c r="K433">
        <f t="shared" si="20"/>
        <v>2</v>
      </c>
      <c r="L433">
        <f>(1-_xlfn.PERCENTRANK.INC(Table2[Days_since_last_order],K433, 1)) * 10</f>
        <v>10</v>
      </c>
      <c r="M433">
        <f>_xlfn.PERCENTRANK.INC(Table2[Count of Order ID],J433,1)*10</f>
        <v>6</v>
      </c>
      <c r="N433">
        <f>_xlfn.PERCENTRANK.INC(Table2[Sum of Sales],H433,1)*10</f>
        <v>6</v>
      </c>
      <c r="O433">
        <f t="shared" si="18"/>
        <v>22</v>
      </c>
      <c r="P433">
        <f>_xlfn.PERCENTRANK.INC(Table2[RFM],O433,1)*10</f>
        <v>8</v>
      </c>
      <c r="Q433" t="str">
        <f t="shared" si="19"/>
        <v>Top Customer</v>
      </c>
    </row>
    <row r="434" spans="1:17" x14ac:dyDescent="0.25">
      <c r="A434" s="4" t="s">
        <v>3423</v>
      </c>
      <c r="B434">
        <v>5952.8590000000022</v>
      </c>
      <c r="C434" s="1">
        <v>41982</v>
      </c>
      <c r="D434">
        <v>23</v>
      </c>
      <c r="G434" s="7" t="s">
        <v>3423</v>
      </c>
      <c r="H434" s="8">
        <v>5952.8590000000022</v>
      </c>
      <c r="I434" s="9">
        <v>41982</v>
      </c>
      <c r="J434" s="8">
        <v>23</v>
      </c>
      <c r="K434">
        <f t="shared" si="20"/>
        <v>23</v>
      </c>
      <c r="L434">
        <f>(1-_xlfn.PERCENTRANK.INC(Table2[Days_since_last_order],K434, 1)) * 10</f>
        <v>9</v>
      </c>
      <c r="M434">
        <f>_xlfn.PERCENTRANK.INC(Table2[Count of Order ID],J434,1)*10</f>
        <v>9</v>
      </c>
      <c r="N434">
        <f>_xlfn.PERCENTRANK.INC(Table2[Sum of Sales],H434,1)*10</f>
        <v>8</v>
      </c>
      <c r="O434">
        <f t="shared" si="18"/>
        <v>26</v>
      </c>
      <c r="P434">
        <f>_xlfn.PERCENTRANK.INC(Table2[RFM],O434,1)*10</f>
        <v>9</v>
      </c>
      <c r="Q434" t="str">
        <f t="shared" si="19"/>
        <v>Top Customer</v>
      </c>
    </row>
    <row r="435" spans="1:17" x14ac:dyDescent="0.25">
      <c r="A435" s="4" t="s">
        <v>3430</v>
      </c>
      <c r="B435">
        <v>3918.9659999999999</v>
      </c>
      <c r="C435" s="1">
        <v>41946</v>
      </c>
      <c r="D435">
        <v>17</v>
      </c>
      <c r="G435" s="7" t="s">
        <v>3430</v>
      </c>
      <c r="H435" s="8">
        <v>3918.9659999999999</v>
      </c>
      <c r="I435" s="9">
        <v>41946</v>
      </c>
      <c r="J435" s="8">
        <v>17</v>
      </c>
      <c r="K435">
        <f t="shared" si="20"/>
        <v>59</v>
      </c>
      <c r="L435">
        <f>(1-_xlfn.PERCENTRANK.INC(Table2[Days_since_last_order],K435, 1)) * 10</f>
        <v>6</v>
      </c>
      <c r="M435">
        <f>_xlfn.PERCENTRANK.INC(Table2[Count of Order ID],J435,1)*10</f>
        <v>7</v>
      </c>
      <c r="N435">
        <f>_xlfn.PERCENTRANK.INC(Table2[Sum of Sales],H435,1)*10</f>
        <v>7</v>
      </c>
      <c r="O435">
        <f t="shared" si="18"/>
        <v>20</v>
      </c>
      <c r="P435">
        <f>_xlfn.PERCENTRANK.INC(Table2[RFM],O435,1)*10</f>
        <v>7</v>
      </c>
      <c r="Q435" t="str">
        <f t="shared" si="19"/>
        <v>Loyal Customer</v>
      </c>
    </row>
    <row r="436" spans="1:17" x14ac:dyDescent="0.25">
      <c r="A436" s="4" t="s">
        <v>3375</v>
      </c>
      <c r="B436">
        <v>5990.7990000000009</v>
      </c>
      <c r="C436" s="1">
        <v>42002</v>
      </c>
      <c r="D436">
        <v>15</v>
      </c>
      <c r="G436" s="7" t="s">
        <v>3375</v>
      </c>
      <c r="H436" s="8">
        <v>5990.7990000000009</v>
      </c>
      <c r="I436" s="9">
        <v>42002</v>
      </c>
      <c r="J436" s="8">
        <v>15</v>
      </c>
      <c r="K436">
        <f t="shared" si="20"/>
        <v>3</v>
      </c>
      <c r="L436">
        <f>(1-_xlfn.PERCENTRANK.INC(Table2[Days_since_last_order],K436, 1)) * 10</f>
        <v>10</v>
      </c>
      <c r="M436">
        <f>_xlfn.PERCENTRANK.INC(Table2[Count of Order ID],J436,1)*10</f>
        <v>6</v>
      </c>
      <c r="N436">
        <f>_xlfn.PERCENTRANK.INC(Table2[Sum of Sales],H436,1)*10</f>
        <v>8</v>
      </c>
      <c r="O436">
        <f t="shared" si="18"/>
        <v>24</v>
      </c>
      <c r="P436">
        <f>_xlfn.PERCENTRANK.INC(Table2[RFM],O436,1)*10</f>
        <v>9</v>
      </c>
      <c r="Q436" t="str">
        <f t="shared" si="19"/>
        <v>Top Customer</v>
      </c>
    </row>
    <row r="437" spans="1:17" x14ac:dyDescent="0.25">
      <c r="A437" s="4" t="s">
        <v>3381</v>
      </c>
      <c r="B437">
        <v>5016.4880000000012</v>
      </c>
      <c r="C437" s="1">
        <v>41988</v>
      </c>
      <c r="D437">
        <v>22</v>
      </c>
      <c r="G437" s="7" t="s">
        <v>3381</v>
      </c>
      <c r="H437" s="8">
        <v>5016.4880000000012</v>
      </c>
      <c r="I437" s="9">
        <v>41988</v>
      </c>
      <c r="J437" s="8">
        <v>22</v>
      </c>
      <c r="K437">
        <f t="shared" si="20"/>
        <v>17</v>
      </c>
      <c r="L437">
        <f>(1-_xlfn.PERCENTRANK.INC(Table2[Days_since_last_order],K437, 1)) * 10</f>
        <v>9</v>
      </c>
      <c r="M437">
        <f>_xlfn.PERCENTRANK.INC(Table2[Count of Order ID],J437,1)*10</f>
        <v>9</v>
      </c>
      <c r="N437">
        <f>_xlfn.PERCENTRANK.INC(Table2[Sum of Sales],H437,1)*10</f>
        <v>8</v>
      </c>
      <c r="O437">
        <f t="shared" si="18"/>
        <v>26</v>
      </c>
      <c r="P437">
        <f>_xlfn.PERCENTRANK.INC(Table2[RFM],O437,1)*10</f>
        <v>9</v>
      </c>
      <c r="Q437" t="str">
        <f t="shared" si="19"/>
        <v>Top Customer</v>
      </c>
    </row>
    <row r="438" spans="1:17" x14ac:dyDescent="0.25">
      <c r="A438" s="4" t="s">
        <v>3362</v>
      </c>
      <c r="B438">
        <v>14175.228999999999</v>
      </c>
      <c r="C438" s="1">
        <v>41957</v>
      </c>
      <c r="D438">
        <v>29</v>
      </c>
      <c r="G438" s="7" t="s">
        <v>3362</v>
      </c>
      <c r="H438" s="8">
        <v>14175.228999999999</v>
      </c>
      <c r="I438" s="9">
        <v>41957</v>
      </c>
      <c r="J438" s="8">
        <v>29</v>
      </c>
      <c r="K438">
        <f t="shared" si="20"/>
        <v>48</v>
      </c>
      <c r="L438">
        <f>(1-_xlfn.PERCENTRANK.INC(Table2[Days_since_last_order],K438, 1)) * 10</f>
        <v>7</v>
      </c>
      <c r="M438">
        <f>_xlfn.PERCENTRANK.INC(Table2[Count of Order ID],J438,1)*10</f>
        <v>9</v>
      </c>
      <c r="N438">
        <f>_xlfn.PERCENTRANK.INC(Table2[Sum of Sales],H438,1)*10</f>
        <v>9</v>
      </c>
      <c r="O438">
        <f t="shared" si="18"/>
        <v>25</v>
      </c>
      <c r="P438">
        <f>_xlfn.PERCENTRANK.INC(Table2[RFM],O438,1)*10</f>
        <v>9</v>
      </c>
      <c r="Q438" t="str">
        <f t="shared" si="19"/>
        <v>Top Customer</v>
      </c>
    </row>
    <row r="439" spans="1:17" x14ac:dyDescent="0.25">
      <c r="A439" s="4" t="s">
        <v>3621</v>
      </c>
      <c r="B439">
        <v>2260.9579999999996</v>
      </c>
      <c r="C439" s="1">
        <v>41990</v>
      </c>
      <c r="D439">
        <v>19</v>
      </c>
      <c r="G439" s="7" t="s">
        <v>3621</v>
      </c>
      <c r="H439" s="8">
        <v>2260.9579999999996</v>
      </c>
      <c r="I439" s="9">
        <v>41990</v>
      </c>
      <c r="J439" s="8">
        <v>19</v>
      </c>
      <c r="K439">
        <f t="shared" si="20"/>
        <v>15</v>
      </c>
      <c r="L439">
        <f>(1-_xlfn.PERCENTRANK.INC(Table2[Days_since_last_order],K439, 1)) * 10</f>
        <v>9</v>
      </c>
      <c r="M439">
        <f>_xlfn.PERCENTRANK.INC(Table2[Count of Order ID],J439,1)*10</f>
        <v>8</v>
      </c>
      <c r="N439">
        <f>_xlfn.PERCENTRANK.INC(Table2[Sum of Sales],H439,1)*10</f>
        <v>5</v>
      </c>
      <c r="O439">
        <f t="shared" si="18"/>
        <v>22</v>
      </c>
      <c r="P439">
        <f>_xlfn.PERCENTRANK.INC(Table2[RFM],O439,1)*10</f>
        <v>8</v>
      </c>
      <c r="Q439" t="str">
        <f t="shared" si="19"/>
        <v>Top Customer</v>
      </c>
    </row>
    <row r="440" spans="1:17" x14ac:dyDescent="0.25">
      <c r="A440" s="4" t="s">
        <v>3709</v>
      </c>
      <c r="B440">
        <v>5620.1860000000006</v>
      </c>
      <c r="C440" s="1">
        <v>41948</v>
      </c>
      <c r="D440">
        <v>20</v>
      </c>
      <c r="G440" s="7" t="s">
        <v>3709</v>
      </c>
      <c r="H440" s="8">
        <v>5620.1860000000006</v>
      </c>
      <c r="I440" s="9">
        <v>41948</v>
      </c>
      <c r="J440" s="8">
        <v>20</v>
      </c>
      <c r="K440">
        <f t="shared" si="20"/>
        <v>57</v>
      </c>
      <c r="L440">
        <f>(1-_xlfn.PERCENTRANK.INC(Table2[Days_since_last_order],K440, 1)) * 10</f>
        <v>6</v>
      </c>
      <c r="M440">
        <f>_xlfn.PERCENTRANK.INC(Table2[Count of Order ID],J440,1)*10</f>
        <v>8</v>
      </c>
      <c r="N440">
        <f>_xlfn.PERCENTRANK.INC(Table2[Sum of Sales],H440,1)*10</f>
        <v>8</v>
      </c>
      <c r="O440">
        <f t="shared" si="18"/>
        <v>22</v>
      </c>
      <c r="P440">
        <f>_xlfn.PERCENTRANK.INC(Table2[RFM],O440,1)*10</f>
        <v>8</v>
      </c>
      <c r="Q440" t="str">
        <f t="shared" si="19"/>
        <v>Top Customer</v>
      </c>
    </row>
    <row r="441" spans="1:17" x14ac:dyDescent="0.25">
      <c r="A441" s="4" t="s">
        <v>3985</v>
      </c>
      <c r="B441">
        <v>453.53800000000001</v>
      </c>
      <c r="C441" s="1">
        <v>41989</v>
      </c>
      <c r="D441">
        <v>9</v>
      </c>
      <c r="G441" s="7" t="s">
        <v>3985</v>
      </c>
      <c r="H441" s="8">
        <v>453.53800000000001</v>
      </c>
      <c r="I441" s="9">
        <v>41989</v>
      </c>
      <c r="J441" s="8">
        <v>9</v>
      </c>
      <c r="K441">
        <f t="shared" si="20"/>
        <v>16</v>
      </c>
      <c r="L441">
        <f>(1-_xlfn.PERCENTRANK.INC(Table2[Days_since_last_order],K441, 1)) * 10</f>
        <v>9</v>
      </c>
      <c r="M441">
        <f>_xlfn.PERCENTRANK.INC(Table2[Count of Order ID],J441,1)*10</f>
        <v>2</v>
      </c>
      <c r="N441">
        <f>_xlfn.PERCENTRANK.INC(Table2[Sum of Sales],H441,1)*10</f>
        <v>0</v>
      </c>
      <c r="O441">
        <f t="shared" si="18"/>
        <v>11</v>
      </c>
      <c r="P441">
        <f>_xlfn.PERCENTRANK.INC(Table2[RFM],O441,1)*10</f>
        <v>3</v>
      </c>
      <c r="Q441" t="str">
        <f t="shared" si="19"/>
        <v>At Risk/Need Attention</v>
      </c>
    </row>
    <row r="442" spans="1:17" x14ac:dyDescent="0.25">
      <c r="A442" s="4" t="s">
        <v>3282</v>
      </c>
      <c r="B442">
        <v>4909.4720000000007</v>
      </c>
      <c r="C442" s="1">
        <v>41976</v>
      </c>
      <c r="D442">
        <v>28</v>
      </c>
      <c r="G442" s="7" t="s">
        <v>3282</v>
      </c>
      <c r="H442" s="8">
        <v>4909.4720000000007</v>
      </c>
      <c r="I442" s="9">
        <v>41976</v>
      </c>
      <c r="J442" s="8">
        <v>28</v>
      </c>
      <c r="K442">
        <f t="shared" si="20"/>
        <v>29</v>
      </c>
      <c r="L442">
        <f>(1-_xlfn.PERCENTRANK.INC(Table2[Days_since_last_order],K442, 1)) * 10</f>
        <v>8</v>
      </c>
      <c r="M442">
        <f>_xlfn.PERCENTRANK.INC(Table2[Count of Order ID],J442,1)*10</f>
        <v>9</v>
      </c>
      <c r="N442">
        <f>_xlfn.PERCENTRANK.INC(Table2[Sum of Sales],H442,1)*10</f>
        <v>8</v>
      </c>
      <c r="O442">
        <f t="shared" si="18"/>
        <v>25</v>
      </c>
      <c r="P442">
        <f>_xlfn.PERCENTRANK.INC(Table2[RFM],O442,1)*10</f>
        <v>9</v>
      </c>
      <c r="Q442" t="str">
        <f t="shared" si="19"/>
        <v>Top Customer</v>
      </c>
    </row>
    <row r="443" spans="1:17" x14ac:dyDescent="0.25">
      <c r="A443" s="4" t="s">
        <v>3726</v>
      </c>
      <c r="B443">
        <v>2617.2720000000004</v>
      </c>
      <c r="C443" s="1">
        <v>41985</v>
      </c>
      <c r="D443">
        <v>17</v>
      </c>
      <c r="G443" s="7" t="s">
        <v>3726</v>
      </c>
      <c r="H443" s="8">
        <v>2617.2720000000004</v>
      </c>
      <c r="I443" s="9">
        <v>41985</v>
      </c>
      <c r="J443" s="8">
        <v>17</v>
      </c>
      <c r="K443">
        <f t="shared" si="20"/>
        <v>20</v>
      </c>
      <c r="L443">
        <f>(1-_xlfn.PERCENTRANK.INC(Table2[Days_since_last_order],K443, 1)) * 10</f>
        <v>9</v>
      </c>
      <c r="M443">
        <f>_xlfn.PERCENTRANK.INC(Table2[Count of Order ID],J443,1)*10</f>
        <v>7</v>
      </c>
      <c r="N443">
        <f>_xlfn.PERCENTRANK.INC(Table2[Sum of Sales],H443,1)*10</f>
        <v>5</v>
      </c>
      <c r="O443">
        <f t="shared" si="18"/>
        <v>21</v>
      </c>
      <c r="P443">
        <f>_xlfn.PERCENTRANK.INC(Table2[RFM],O443,1)*10</f>
        <v>7</v>
      </c>
      <c r="Q443" t="str">
        <f t="shared" si="19"/>
        <v>Loyal Customer</v>
      </c>
    </row>
    <row r="444" spans="1:17" x14ac:dyDescent="0.25">
      <c r="A444" s="4" t="s">
        <v>3889</v>
      </c>
      <c r="B444">
        <v>2171.9620000000004</v>
      </c>
      <c r="C444" s="1">
        <v>41952</v>
      </c>
      <c r="D444">
        <v>8</v>
      </c>
      <c r="G444" s="7" t="s">
        <v>3889</v>
      </c>
      <c r="H444" s="8">
        <v>2171.9620000000004</v>
      </c>
      <c r="I444" s="9">
        <v>41952</v>
      </c>
      <c r="J444" s="8">
        <v>8</v>
      </c>
      <c r="K444">
        <f t="shared" si="20"/>
        <v>53</v>
      </c>
      <c r="L444">
        <f>(1-_xlfn.PERCENTRANK.INC(Table2[Days_since_last_order],K444, 1)) * 10</f>
        <v>7</v>
      </c>
      <c r="M444">
        <f>_xlfn.PERCENTRANK.INC(Table2[Count of Order ID],J444,1)*10</f>
        <v>2</v>
      </c>
      <c r="N444">
        <f>_xlfn.PERCENTRANK.INC(Table2[Sum of Sales],H444,1)*10</f>
        <v>4</v>
      </c>
      <c r="O444">
        <f t="shared" si="18"/>
        <v>13</v>
      </c>
      <c r="P444">
        <f>_xlfn.PERCENTRANK.INC(Table2[RFM],O444,1)*10</f>
        <v>3</v>
      </c>
      <c r="Q444" t="str">
        <f t="shared" si="19"/>
        <v>At Risk/Need Attention</v>
      </c>
    </row>
    <row r="445" spans="1:17" x14ac:dyDescent="0.25">
      <c r="A445" s="4" t="s">
        <v>3862</v>
      </c>
      <c r="B445">
        <v>2280.5800000000004</v>
      </c>
      <c r="C445" s="1">
        <v>41906</v>
      </c>
      <c r="D445">
        <v>15</v>
      </c>
      <c r="G445" s="7" t="s">
        <v>3862</v>
      </c>
      <c r="H445" s="8">
        <v>2280.5800000000004</v>
      </c>
      <c r="I445" s="9">
        <v>41906</v>
      </c>
      <c r="J445" s="8">
        <v>15</v>
      </c>
      <c r="K445">
        <f t="shared" si="20"/>
        <v>99</v>
      </c>
      <c r="L445">
        <f>(1-_xlfn.PERCENTRANK.INC(Table2[Days_since_last_order],K445, 1)) * 10</f>
        <v>5</v>
      </c>
      <c r="M445">
        <f>_xlfn.PERCENTRANK.INC(Table2[Count of Order ID],J445,1)*10</f>
        <v>6</v>
      </c>
      <c r="N445">
        <f>_xlfn.PERCENTRANK.INC(Table2[Sum of Sales],H445,1)*10</f>
        <v>5</v>
      </c>
      <c r="O445">
        <f t="shared" si="18"/>
        <v>16</v>
      </c>
      <c r="P445">
        <f>_xlfn.PERCENTRANK.INC(Table2[RFM],O445,1)*10</f>
        <v>5</v>
      </c>
      <c r="Q445" t="str">
        <f t="shared" si="19"/>
        <v>Loyal Customer</v>
      </c>
    </row>
    <row r="446" spans="1:17" x14ac:dyDescent="0.25">
      <c r="A446" s="4" t="s">
        <v>4009</v>
      </c>
      <c r="B446">
        <v>88.472000000000008</v>
      </c>
      <c r="C446" s="1">
        <v>41709</v>
      </c>
      <c r="D446">
        <v>4</v>
      </c>
      <c r="G446" s="7" t="s">
        <v>4009</v>
      </c>
      <c r="H446" s="8">
        <v>88.472000000000008</v>
      </c>
      <c r="I446" s="9">
        <v>41709</v>
      </c>
      <c r="J446" s="8">
        <v>4</v>
      </c>
      <c r="K446">
        <f t="shared" si="20"/>
        <v>296</v>
      </c>
      <c r="L446">
        <f>(1-_xlfn.PERCENTRANK.INC(Table2[Days_since_last_order],K446, 1)) * 10</f>
        <v>1.9999999999999996</v>
      </c>
      <c r="M446">
        <f>_xlfn.PERCENTRANK.INC(Table2[Count of Order ID],J446,1)*10</f>
        <v>0</v>
      </c>
      <c r="N446">
        <f>_xlfn.PERCENTRANK.INC(Table2[Sum of Sales],H446,1)*10</f>
        <v>0</v>
      </c>
      <c r="O446">
        <f t="shared" si="18"/>
        <v>1.9999999999999996</v>
      </c>
      <c r="P446">
        <f>_xlfn.PERCENTRANK.INC(Table2[RFM],O446,1)*10</f>
        <v>0</v>
      </c>
      <c r="Q446" t="str">
        <f t="shared" si="19"/>
        <v>Immediate Attention</v>
      </c>
    </row>
    <row r="447" spans="1:17" x14ac:dyDescent="0.25">
      <c r="A447" s="4" t="s">
        <v>3701</v>
      </c>
      <c r="B447">
        <v>3057.0999999999995</v>
      </c>
      <c r="C447" s="1">
        <v>41613</v>
      </c>
      <c r="D447">
        <v>14</v>
      </c>
      <c r="G447" s="7" t="s">
        <v>3701</v>
      </c>
      <c r="H447" s="8">
        <v>3057.0999999999995</v>
      </c>
      <c r="I447" s="9">
        <v>41613</v>
      </c>
      <c r="J447" s="8">
        <v>14</v>
      </c>
      <c r="K447">
        <f t="shared" si="20"/>
        <v>392</v>
      </c>
      <c r="L447">
        <f>(1-_xlfn.PERCENTRANK.INC(Table2[Days_since_last_order],K447, 1)) * 10</f>
        <v>1.9999999999999996</v>
      </c>
      <c r="M447">
        <f>_xlfn.PERCENTRANK.INC(Table2[Count of Order ID],J447,1)*10</f>
        <v>6</v>
      </c>
      <c r="N447">
        <f>_xlfn.PERCENTRANK.INC(Table2[Sum of Sales],H447,1)*10</f>
        <v>6</v>
      </c>
      <c r="O447">
        <f t="shared" si="18"/>
        <v>14</v>
      </c>
      <c r="P447">
        <f>_xlfn.PERCENTRANK.INC(Table2[RFM],O447,1)*10</f>
        <v>4</v>
      </c>
      <c r="Q447" t="str">
        <f t="shared" si="19"/>
        <v>At Risk/Need Attention</v>
      </c>
    </row>
    <row r="448" spans="1:17" x14ac:dyDescent="0.25">
      <c r="A448" s="4" t="s">
        <v>3664</v>
      </c>
      <c r="B448">
        <v>4642.0884000000005</v>
      </c>
      <c r="C448" s="1">
        <v>41904</v>
      </c>
      <c r="D448">
        <v>13</v>
      </c>
      <c r="G448" s="7" t="s">
        <v>3664</v>
      </c>
      <c r="H448" s="8">
        <v>4642.0884000000005</v>
      </c>
      <c r="I448" s="9">
        <v>41904</v>
      </c>
      <c r="J448" s="8">
        <v>13</v>
      </c>
      <c r="K448">
        <f t="shared" si="20"/>
        <v>101</v>
      </c>
      <c r="L448">
        <f>(1-_xlfn.PERCENTRANK.INC(Table2[Days_since_last_order],K448, 1)) * 10</f>
        <v>5</v>
      </c>
      <c r="M448">
        <f>_xlfn.PERCENTRANK.INC(Table2[Count of Order ID],J448,1)*10</f>
        <v>5</v>
      </c>
      <c r="N448">
        <f>_xlfn.PERCENTRANK.INC(Table2[Sum of Sales],H448,1)*10</f>
        <v>8</v>
      </c>
      <c r="O448">
        <f t="shared" si="18"/>
        <v>18</v>
      </c>
      <c r="P448">
        <f>_xlfn.PERCENTRANK.INC(Table2[RFM],O448,1)*10</f>
        <v>6</v>
      </c>
      <c r="Q448" t="str">
        <f t="shared" si="19"/>
        <v>Loyal Customer</v>
      </c>
    </row>
    <row r="449" spans="1:17" x14ac:dyDescent="0.25">
      <c r="A449" s="4" t="s">
        <v>3402</v>
      </c>
      <c r="B449">
        <v>4416.5200000000004</v>
      </c>
      <c r="C449" s="1">
        <v>41908</v>
      </c>
      <c r="D449">
        <v>10</v>
      </c>
      <c r="G449" s="7" t="s">
        <v>3402</v>
      </c>
      <c r="H449" s="8">
        <v>4416.5200000000004</v>
      </c>
      <c r="I449" s="9">
        <v>41908</v>
      </c>
      <c r="J449" s="8">
        <v>10</v>
      </c>
      <c r="K449">
        <f t="shared" si="20"/>
        <v>97</v>
      </c>
      <c r="L449">
        <f>(1-_xlfn.PERCENTRANK.INC(Table2[Days_since_last_order],K449, 1)) * 10</f>
        <v>5</v>
      </c>
      <c r="M449">
        <f>_xlfn.PERCENTRANK.INC(Table2[Count of Order ID],J449,1)*10</f>
        <v>3</v>
      </c>
      <c r="N449">
        <f>_xlfn.PERCENTRANK.INC(Table2[Sum of Sales],H449,1)*10</f>
        <v>8</v>
      </c>
      <c r="O449">
        <f t="shared" si="18"/>
        <v>16</v>
      </c>
      <c r="P449">
        <f>_xlfn.PERCENTRANK.INC(Table2[RFM],O449,1)*10</f>
        <v>5</v>
      </c>
      <c r="Q449" t="str">
        <f t="shared" si="19"/>
        <v>Loyal Customer</v>
      </c>
    </row>
    <row r="450" spans="1:17" x14ac:dyDescent="0.25">
      <c r="A450" s="4" t="s">
        <v>3863</v>
      </c>
      <c r="B450">
        <v>449.09600000000006</v>
      </c>
      <c r="C450" s="1">
        <v>41233</v>
      </c>
      <c r="D450">
        <v>5</v>
      </c>
      <c r="G450" s="7" t="s">
        <v>3863</v>
      </c>
      <c r="H450" s="8">
        <v>449.09600000000006</v>
      </c>
      <c r="I450" s="9">
        <v>41233</v>
      </c>
      <c r="J450" s="8">
        <v>5</v>
      </c>
      <c r="K450">
        <f t="shared" si="20"/>
        <v>772</v>
      </c>
      <c r="L450">
        <f>(1-_xlfn.PERCENTRANK.INC(Table2[Days_since_last_order],K450, 1)) * 10</f>
        <v>0.99999999999999978</v>
      </c>
      <c r="M450">
        <f>_xlfn.PERCENTRANK.INC(Table2[Count of Order ID],J450,1)*10</f>
        <v>0</v>
      </c>
      <c r="N450">
        <f>_xlfn.PERCENTRANK.INC(Table2[Sum of Sales],H450,1)*10</f>
        <v>0</v>
      </c>
      <c r="O450">
        <f t="shared" si="18"/>
        <v>0.99999999999999978</v>
      </c>
      <c r="P450">
        <f>_xlfn.PERCENTRANK.INC(Table2[RFM],O450,1)*10</f>
        <v>0</v>
      </c>
      <c r="Q450" t="str">
        <f t="shared" si="19"/>
        <v>Immediate Attention</v>
      </c>
    </row>
    <row r="451" spans="1:17" x14ac:dyDescent="0.25">
      <c r="A451" s="4" t="s">
        <v>3411</v>
      </c>
      <c r="B451">
        <v>8673.2219999999979</v>
      </c>
      <c r="C451" s="1">
        <v>41850</v>
      </c>
      <c r="D451">
        <v>26</v>
      </c>
      <c r="G451" s="7" t="s">
        <v>3411</v>
      </c>
      <c r="H451" s="8">
        <v>8673.2219999999979</v>
      </c>
      <c r="I451" s="9">
        <v>41850</v>
      </c>
      <c r="J451" s="8">
        <v>26</v>
      </c>
      <c r="K451">
        <f t="shared" si="20"/>
        <v>155</v>
      </c>
      <c r="L451">
        <f>(1-_xlfn.PERCENTRANK.INC(Table2[Days_since_last_order],K451, 1)) * 10</f>
        <v>3.0000000000000004</v>
      </c>
      <c r="M451">
        <f>_xlfn.PERCENTRANK.INC(Table2[Count of Order ID],J451,1)*10</f>
        <v>9</v>
      </c>
      <c r="N451">
        <f>_xlfn.PERCENTRANK.INC(Table2[Sum of Sales],H451,1)*10</f>
        <v>9</v>
      </c>
      <c r="O451">
        <f t="shared" si="18"/>
        <v>21</v>
      </c>
      <c r="P451">
        <f>_xlfn.PERCENTRANK.INC(Table2[RFM],O451,1)*10</f>
        <v>7</v>
      </c>
      <c r="Q451" t="str">
        <f t="shared" si="19"/>
        <v>Loyal Customer</v>
      </c>
    </row>
    <row r="452" spans="1:17" x14ac:dyDescent="0.25">
      <c r="A452" s="4" t="s">
        <v>3700</v>
      </c>
      <c r="B452">
        <v>50.188000000000002</v>
      </c>
      <c r="C452" s="1">
        <v>41956</v>
      </c>
      <c r="D452">
        <v>3</v>
      </c>
      <c r="G452" s="7" t="s">
        <v>3700</v>
      </c>
      <c r="H452" s="8">
        <v>50.188000000000002</v>
      </c>
      <c r="I452" s="9">
        <v>41956</v>
      </c>
      <c r="J452" s="8">
        <v>3</v>
      </c>
      <c r="K452">
        <f t="shared" si="20"/>
        <v>49</v>
      </c>
      <c r="L452">
        <f>(1-_xlfn.PERCENTRANK.INC(Table2[Days_since_last_order],K452, 1)) * 10</f>
        <v>7</v>
      </c>
      <c r="M452">
        <f>_xlfn.PERCENTRANK.INC(Table2[Count of Order ID],J452,1)*10</f>
        <v>0</v>
      </c>
      <c r="N452">
        <f>_xlfn.PERCENTRANK.INC(Table2[Sum of Sales],H452,1)*10</f>
        <v>0</v>
      </c>
      <c r="O452">
        <f t="shared" ref="O452:O515" si="21">L452+M452+N452</f>
        <v>7</v>
      </c>
      <c r="P452">
        <f>_xlfn.PERCENTRANK.INC(Table2[RFM],O452,1)*10</f>
        <v>1</v>
      </c>
      <c r="Q452" t="str">
        <f t="shared" ref="Q452:Q515" si="22">VLOOKUP(P452,$T$4:$U$14,2,FALSE)</f>
        <v>Immediate Attention</v>
      </c>
    </row>
    <row r="453" spans="1:17" x14ac:dyDescent="0.25">
      <c r="A453" s="4" t="s">
        <v>3952</v>
      </c>
      <c r="B453">
        <v>4985.6760000000004</v>
      </c>
      <c r="C453" s="1">
        <v>41852</v>
      </c>
      <c r="D453">
        <v>24</v>
      </c>
      <c r="G453" s="7" t="s">
        <v>3952</v>
      </c>
      <c r="H453" s="8">
        <v>4985.6760000000004</v>
      </c>
      <c r="I453" s="9">
        <v>41852</v>
      </c>
      <c r="J453" s="8">
        <v>24</v>
      </c>
      <c r="K453">
        <f t="shared" ref="K453:K516" si="23">DATEDIF(I453,"1/1/2015","D")</f>
        <v>153</v>
      </c>
      <c r="L453">
        <f>(1-_xlfn.PERCENTRANK.INC(Table2[Days_since_last_order],K453, 1)) * 10</f>
        <v>3.0000000000000004</v>
      </c>
      <c r="M453">
        <f>_xlfn.PERCENTRANK.INC(Table2[Count of Order ID],J453,1)*10</f>
        <v>9</v>
      </c>
      <c r="N453">
        <f>_xlfn.PERCENTRANK.INC(Table2[Sum of Sales],H453,1)*10</f>
        <v>8</v>
      </c>
      <c r="O453">
        <f t="shared" si="21"/>
        <v>20</v>
      </c>
      <c r="P453">
        <f>_xlfn.PERCENTRANK.INC(Table2[RFM],O453,1)*10</f>
        <v>7</v>
      </c>
      <c r="Q453" t="str">
        <f t="shared" si="22"/>
        <v>Loyal Customer</v>
      </c>
    </row>
    <row r="454" spans="1:17" x14ac:dyDescent="0.25">
      <c r="A454" s="4" t="s">
        <v>3303</v>
      </c>
      <c r="B454">
        <v>2580.7039999999997</v>
      </c>
      <c r="C454" s="1">
        <v>41977</v>
      </c>
      <c r="D454">
        <v>30</v>
      </c>
      <c r="G454" s="7" t="s">
        <v>3303</v>
      </c>
      <c r="H454" s="8">
        <v>2580.7039999999997</v>
      </c>
      <c r="I454" s="9">
        <v>41977</v>
      </c>
      <c r="J454" s="8">
        <v>30</v>
      </c>
      <c r="K454">
        <f t="shared" si="23"/>
        <v>28</v>
      </c>
      <c r="L454">
        <f>(1-_xlfn.PERCENTRANK.INC(Table2[Days_since_last_order],K454, 1)) * 10</f>
        <v>8</v>
      </c>
      <c r="M454">
        <f>_xlfn.PERCENTRANK.INC(Table2[Count of Order ID],J454,1)*10</f>
        <v>9</v>
      </c>
      <c r="N454">
        <f>_xlfn.PERCENTRANK.INC(Table2[Sum of Sales],H454,1)*10</f>
        <v>5</v>
      </c>
      <c r="O454">
        <f t="shared" si="21"/>
        <v>22</v>
      </c>
      <c r="P454">
        <f>_xlfn.PERCENTRANK.INC(Table2[RFM],O454,1)*10</f>
        <v>8</v>
      </c>
      <c r="Q454" t="str">
        <f t="shared" si="22"/>
        <v>Top Customer</v>
      </c>
    </row>
    <row r="455" spans="1:17" x14ac:dyDescent="0.25">
      <c r="A455" s="4" t="s">
        <v>3317</v>
      </c>
      <c r="B455">
        <v>7663.1259999999993</v>
      </c>
      <c r="C455" s="1">
        <v>41988</v>
      </c>
      <c r="D455">
        <v>23</v>
      </c>
      <c r="G455" s="7" t="s">
        <v>3317</v>
      </c>
      <c r="H455" s="8">
        <v>7663.1259999999993</v>
      </c>
      <c r="I455" s="9">
        <v>41988</v>
      </c>
      <c r="J455" s="8">
        <v>23</v>
      </c>
      <c r="K455">
        <f t="shared" si="23"/>
        <v>17</v>
      </c>
      <c r="L455">
        <f>(1-_xlfn.PERCENTRANK.INC(Table2[Days_since_last_order],K455, 1)) * 10</f>
        <v>9</v>
      </c>
      <c r="M455">
        <f>_xlfn.PERCENTRANK.INC(Table2[Count of Order ID],J455,1)*10</f>
        <v>9</v>
      </c>
      <c r="N455">
        <f>_xlfn.PERCENTRANK.INC(Table2[Sum of Sales],H455,1)*10</f>
        <v>9</v>
      </c>
      <c r="O455">
        <f t="shared" si="21"/>
        <v>27</v>
      </c>
      <c r="P455">
        <f>_xlfn.PERCENTRANK.INC(Table2[RFM],O455,1)*10</f>
        <v>9</v>
      </c>
      <c r="Q455" t="str">
        <f t="shared" si="22"/>
        <v>Top Customer</v>
      </c>
    </row>
    <row r="456" spans="1:17" x14ac:dyDescent="0.25">
      <c r="A456" s="4" t="s">
        <v>3273</v>
      </c>
      <c r="B456">
        <v>4492.9459999999999</v>
      </c>
      <c r="C456" s="1">
        <v>41963</v>
      </c>
      <c r="D456">
        <v>14</v>
      </c>
      <c r="G456" s="7" t="s">
        <v>3273</v>
      </c>
      <c r="H456" s="8">
        <v>4492.9459999999999</v>
      </c>
      <c r="I456" s="9">
        <v>41963</v>
      </c>
      <c r="J456" s="8">
        <v>14</v>
      </c>
      <c r="K456">
        <f t="shared" si="23"/>
        <v>42</v>
      </c>
      <c r="L456">
        <f>(1-_xlfn.PERCENTRANK.INC(Table2[Days_since_last_order],K456, 1)) * 10</f>
        <v>7</v>
      </c>
      <c r="M456">
        <f>_xlfn.PERCENTRANK.INC(Table2[Count of Order ID],J456,1)*10</f>
        <v>6</v>
      </c>
      <c r="N456">
        <f>_xlfn.PERCENTRANK.INC(Table2[Sum of Sales],H456,1)*10</f>
        <v>8</v>
      </c>
      <c r="O456">
        <f t="shared" si="21"/>
        <v>21</v>
      </c>
      <c r="P456">
        <f>_xlfn.PERCENTRANK.INC(Table2[RFM],O456,1)*10</f>
        <v>7</v>
      </c>
      <c r="Q456" t="str">
        <f t="shared" si="22"/>
        <v>Loyal Customer</v>
      </c>
    </row>
    <row r="457" spans="1:17" x14ac:dyDescent="0.25">
      <c r="A457" s="4" t="s">
        <v>4039</v>
      </c>
      <c r="B457">
        <v>3246.6260000000002</v>
      </c>
      <c r="C457" s="1">
        <v>41568</v>
      </c>
      <c r="D457">
        <v>7</v>
      </c>
      <c r="G457" s="7" t="s">
        <v>4039</v>
      </c>
      <c r="H457" s="8">
        <v>3246.6260000000002</v>
      </c>
      <c r="I457" s="9">
        <v>41568</v>
      </c>
      <c r="J457" s="8">
        <v>7</v>
      </c>
      <c r="K457">
        <f t="shared" si="23"/>
        <v>437</v>
      </c>
      <c r="L457">
        <f>(1-_xlfn.PERCENTRANK.INC(Table2[Days_since_last_order],K457, 1)) * 10</f>
        <v>0.99999999999999978</v>
      </c>
      <c r="M457">
        <f>_xlfn.PERCENTRANK.INC(Table2[Count of Order ID],J457,1)*10</f>
        <v>1</v>
      </c>
      <c r="N457">
        <f>_xlfn.PERCENTRANK.INC(Table2[Sum of Sales],H457,1)*10</f>
        <v>6</v>
      </c>
      <c r="O457">
        <f t="shared" si="21"/>
        <v>8</v>
      </c>
      <c r="P457">
        <f>_xlfn.PERCENTRANK.INC(Table2[RFM],O457,1)*10</f>
        <v>1</v>
      </c>
      <c r="Q457" t="str">
        <f t="shared" si="22"/>
        <v>Immediate Attention</v>
      </c>
    </row>
    <row r="458" spans="1:17" x14ac:dyDescent="0.25">
      <c r="A458" s="4" t="s">
        <v>3957</v>
      </c>
      <c r="B458">
        <v>2095.0639999999999</v>
      </c>
      <c r="C458" s="1">
        <v>41950</v>
      </c>
      <c r="D458">
        <v>9</v>
      </c>
      <c r="G458" s="7" t="s">
        <v>3957</v>
      </c>
      <c r="H458" s="8">
        <v>2095.0639999999999</v>
      </c>
      <c r="I458" s="9">
        <v>41950</v>
      </c>
      <c r="J458" s="8">
        <v>9</v>
      </c>
      <c r="K458">
        <f t="shared" si="23"/>
        <v>55</v>
      </c>
      <c r="L458">
        <f>(1-_xlfn.PERCENTRANK.INC(Table2[Days_since_last_order],K458, 1)) * 10</f>
        <v>6</v>
      </c>
      <c r="M458">
        <f>_xlfn.PERCENTRANK.INC(Table2[Count of Order ID],J458,1)*10</f>
        <v>2</v>
      </c>
      <c r="N458">
        <f>_xlfn.PERCENTRANK.INC(Table2[Sum of Sales],H458,1)*10</f>
        <v>4</v>
      </c>
      <c r="O458">
        <f t="shared" si="21"/>
        <v>12</v>
      </c>
      <c r="P458">
        <f>_xlfn.PERCENTRANK.INC(Table2[RFM],O458,1)*10</f>
        <v>3</v>
      </c>
      <c r="Q458" t="str">
        <f t="shared" si="22"/>
        <v>At Risk/Need Attention</v>
      </c>
    </row>
    <row r="459" spans="1:17" x14ac:dyDescent="0.25">
      <c r="A459" s="4" t="s">
        <v>3350</v>
      </c>
      <c r="B459">
        <v>2633.5819999999999</v>
      </c>
      <c r="C459" s="1">
        <v>41991</v>
      </c>
      <c r="D459">
        <v>19</v>
      </c>
      <c r="G459" s="7" t="s">
        <v>3350</v>
      </c>
      <c r="H459" s="8">
        <v>2633.5819999999999</v>
      </c>
      <c r="I459" s="9">
        <v>41991</v>
      </c>
      <c r="J459" s="8">
        <v>19</v>
      </c>
      <c r="K459">
        <f t="shared" si="23"/>
        <v>14</v>
      </c>
      <c r="L459">
        <f>(1-_xlfn.PERCENTRANK.INC(Table2[Days_since_last_order],K459, 1)) * 10</f>
        <v>9</v>
      </c>
      <c r="M459">
        <f>_xlfn.PERCENTRANK.INC(Table2[Count of Order ID],J459,1)*10</f>
        <v>8</v>
      </c>
      <c r="N459">
        <f>_xlfn.PERCENTRANK.INC(Table2[Sum of Sales],H459,1)*10</f>
        <v>5</v>
      </c>
      <c r="O459">
        <f t="shared" si="21"/>
        <v>22</v>
      </c>
      <c r="P459">
        <f>_xlfn.PERCENTRANK.INC(Table2[RFM],O459,1)*10</f>
        <v>8</v>
      </c>
      <c r="Q459" t="str">
        <f t="shared" si="22"/>
        <v>Top Customer</v>
      </c>
    </row>
    <row r="460" spans="1:17" x14ac:dyDescent="0.25">
      <c r="A460" s="4" t="s">
        <v>4033</v>
      </c>
      <c r="B460">
        <v>5.3040000000000003</v>
      </c>
      <c r="C460" s="1">
        <v>41452</v>
      </c>
      <c r="D460">
        <v>1</v>
      </c>
      <c r="G460" s="7" t="s">
        <v>4033</v>
      </c>
      <c r="H460" s="8">
        <v>5.3040000000000003</v>
      </c>
      <c r="I460" s="9">
        <v>41452</v>
      </c>
      <c r="J460" s="8">
        <v>1</v>
      </c>
      <c r="K460">
        <f t="shared" si="23"/>
        <v>553</v>
      </c>
      <c r="L460">
        <f>(1-_xlfn.PERCENTRANK.INC(Table2[Days_since_last_order],K460, 1)) * 10</f>
        <v>0.99999999999999978</v>
      </c>
      <c r="M460">
        <f>_xlfn.PERCENTRANK.INC(Table2[Count of Order ID],J460,1)*10</f>
        <v>0</v>
      </c>
      <c r="N460">
        <f>_xlfn.PERCENTRANK.INC(Table2[Sum of Sales],H460,1)*10</f>
        <v>0</v>
      </c>
      <c r="O460">
        <f t="shared" si="21"/>
        <v>0.99999999999999978</v>
      </c>
      <c r="P460">
        <f>_xlfn.PERCENTRANK.INC(Table2[RFM],O460,1)*10</f>
        <v>0</v>
      </c>
      <c r="Q460" t="str">
        <f t="shared" si="22"/>
        <v>Immediate Attention</v>
      </c>
    </row>
    <row r="461" spans="1:17" x14ac:dyDescent="0.25">
      <c r="A461" s="4" t="s">
        <v>3691</v>
      </c>
      <c r="B461">
        <v>1961.934</v>
      </c>
      <c r="C461" s="1">
        <v>41590</v>
      </c>
      <c r="D461">
        <v>7</v>
      </c>
      <c r="G461" s="7" t="s">
        <v>3691</v>
      </c>
      <c r="H461" s="8">
        <v>1961.934</v>
      </c>
      <c r="I461" s="9">
        <v>41590</v>
      </c>
      <c r="J461" s="8">
        <v>7</v>
      </c>
      <c r="K461">
        <f t="shared" si="23"/>
        <v>415</v>
      </c>
      <c r="L461">
        <f>(1-_xlfn.PERCENTRANK.INC(Table2[Days_since_last_order],K461, 1)) * 10</f>
        <v>0.99999999999999978</v>
      </c>
      <c r="M461">
        <f>_xlfn.PERCENTRANK.INC(Table2[Count of Order ID],J461,1)*10</f>
        <v>1</v>
      </c>
      <c r="N461">
        <f>_xlfn.PERCENTRANK.INC(Table2[Sum of Sales],H461,1)*10</f>
        <v>4</v>
      </c>
      <c r="O461">
        <f t="shared" si="21"/>
        <v>6</v>
      </c>
      <c r="P461">
        <f>_xlfn.PERCENTRANK.INC(Table2[RFM],O461,1)*10</f>
        <v>1</v>
      </c>
      <c r="Q461" t="str">
        <f t="shared" si="22"/>
        <v>Immediate Attention</v>
      </c>
    </row>
    <row r="462" spans="1:17" x14ac:dyDescent="0.25">
      <c r="A462" s="4" t="s">
        <v>3352</v>
      </c>
      <c r="B462">
        <v>1469.4500000000003</v>
      </c>
      <c r="C462" s="1">
        <v>41983</v>
      </c>
      <c r="D462">
        <v>9</v>
      </c>
      <c r="G462" s="7" t="s">
        <v>3352</v>
      </c>
      <c r="H462" s="8">
        <v>1469.4500000000003</v>
      </c>
      <c r="I462" s="9">
        <v>41983</v>
      </c>
      <c r="J462" s="8">
        <v>9</v>
      </c>
      <c r="K462">
        <f t="shared" si="23"/>
        <v>22</v>
      </c>
      <c r="L462">
        <f>(1-_xlfn.PERCENTRANK.INC(Table2[Days_since_last_order],K462, 1)) * 10</f>
        <v>9</v>
      </c>
      <c r="M462">
        <f>_xlfn.PERCENTRANK.INC(Table2[Count of Order ID],J462,1)*10</f>
        <v>2</v>
      </c>
      <c r="N462">
        <f>_xlfn.PERCENTRANK.INC(Table2[Sum of Sales],H462,1)*10</f>
        <v>3</v>
      </c>
      <c r="O462">
        <f t="shared" si="21"/>
        <v>14</v>
      </c>
      <c r="P462">
        <f>_xlfn.PERCENTRANK.INC(Table2[RFM],O462,1)*10</f>
        <v>4</v>
      </c>
      <c r="Q462" t="str">
        <f t="shared" si="22"/>
        <v>At Risk/Need Attention</v>
      </c>
    </row>
    <row r="463" spans="1:17" x14ac:dyDescent="0.25">
      <c r="A463" s="4" t="s">
        <v>3421</v>
      </c>
      <c r="B463">
        <v>3930.5089999999996</v>
      </c>
      <c r="C463" s="1">
        <v>41982</v>
      </c>
      <c r="D463">
        <v>16</v>
      </c>
      <c r="G463" s="7" t="s">
        <v>3421</v>
      </c>
      <c r="H463" s="8">
        <v>3930.5089999999996</v>
      </c>
      <c r="I463" s="9">
        <v>41982</v>
      </c>
      <c r="J463" s="8">
        <v>16</v>
      </c>
      <c r="K463">
        <f t="shared" si="23"/>
        <v>23</v>
      </c>
      <c r="L463">
        <f>(1-_xlfn.PERCENTRANK.INC(Table2[Days_since_last_order],K463, 1)) * 10</f>
        <v>9</v>
      </c>
      <c r="M463">
        <f>_xlfn.PERCENTRANK.INC(Table2[Count of Order ID],J463,1)*10</f>
        <v>7</v>
      </c>
      <c r="N463">
        <f>_xlfn.PERCENTRANK.INC(Table2[Sum of Sales],H463,1)*10</f>
        <v>7</v>
      </c>
      <c r="O463">
        <f t="shared" si="21"/>
        <v>23</v>
      </c>
      <c r="P463">
        <f>_xlfn.PERCENTRANK.INC(Table2[RFM],O463,1)*10</f>
        <v>8</v>
      </c>
      <c r="Q463" t="str">
        <f t="shared" si="22"/>
        <v>Top Customer</v>
      </c>
    </row>
    <row r="464" spans="1:17" x14ac:dyDescent="0.25">
      <c r="A464" s="4" t="s">
        <v>3660</v>
      </c>
      <c r="B464">
        <v>287.42599999999999</v>
      </c>
      <c r="C464" s="1">
        <v>41853</v>
      </c>
      <c r="D464">
        <v>3</v>
      </c>
      <c r="G464" s="7" t="s">
        <v>3660</v>
      </c>
      <c r="H464" s="8">
        <v>287.42599999999999</v>
      </c>
      <c r="I464" s="9">
        <v>41853</v>
      </c>
      <c r="J464" s="8">
        <v>3</v>
      </c>
      <c r="K464">
        <f t="shared" si="23"/>
        <v>152</v>
      </c>
      <c r="L464">
        <f>(1-_xlfn.PERCENTRANK.INC(Table2[Days_since_last_order],K464, 1)) * 10</f>
        <v>3.0000000000000004</v>
      </c>
      <c r="M464">
        <f>_xlfn.PERCENTRANK.INC(Table2[Count of Order ID],J464,1)*10</f>
        <v>0</v>
      </c>
      <c r="N464">
        <f>_xlfn.PERCENTRANK.INC(Table2[Sum of Sales],H464,1)*10</f>
        <v>0</v>
      </c>
      <c r="O464">
        <f t="shared" si="21"/>
        <v>3.0000000000000004</v>
      </c>
      <c r="P464">
        <f>_xlfn.PERCENTRANK.INC(Table2[RFM],O464,1)*10</f>
        <v>0</v>
      </c>
      <c r="Q464" t="str">
        <f t="shared" si="22"/>
        <v>Immediate Attention</v>
      </c>
    </row>
    <row r="465" spans="1:17" x14ac:dyDescent="0.25">
      <c r="A465" s="4" t="s">
        <v>3278</v>
      </c>
      <c r="B465">
        <v>2295.3320000000003</v>
      </c>
      <c r="C465" s="1">
        <v>41983</v>
      </c>
      <c r="D465">
        <v>15</v>
      </c>
      <c r="G465" s="7" t="s">
        <v>3278</v>
      </c>
      <c r="H465" s="8">
        <v>2295.3320000000003</v>
      </c>
      <c r="I465" s="9">
        <v>41983</v>
      </c>
      <c r="J465" s="8">
        <v>15</v>
      </c>
      <c r="K465">
        <f t="shared" si="23"/>
        <v>22</v>
      </c>
      <c r="L465">
        <f>(1-_xlfn.PERCENTRANK.INC(Table2[Days_since_last_order],K465, 1)) * 10</f>
        <v>9</v>
      </c>
      <c r="M465">
        <f>_xlfn.PERCENTRANK.INC(Table2[Count of Order ID],J465,1)*10</f>
        <v>6</v>
      </c>
      <c r="N465">
        <f>_xlfn.PERCENTRANK.INC(Table2[Sum of Sales],H465,1)*10</f>
        <v>5</v>
      </c>
      <c r="O465">
        <f t="shared" si="21"/>
        <v>20</v>
      </c>
      <c r="P465">
        <f>_xlfn.PERCENTRANK.INC(Table2[RFM],O465,1)*10</f>
        <v>7</v>
      </c>
      <c r="Q465" t="str">
        <f t="shared" si="22"/>
        <v>Loyal Customer</v>
      </c>
    </row>
    <row r="466" spans="1:17" x14ac:dyDescent="0.25">
      <c r="A466" s="4" t="s">
        <v>3548</v>
      </c>
      <c r="B466">
        <v>318.23900000000003</v>
      </c>
      <c r="C466" s="1">
        <v>41765</v>
      </c>
      <c r="D466">
        <v>6</v>
      </c>
      <c r="G466" s="7" t="s">
        <v>3548</v>
      </c>
      <c r="H466" s="8">
        <v>318.23900000000003</v>
      </c>
      <c r="I466" s="9">
        <v>41765</v>
      </c>
      <c r="J466" s="8">
        <v>6</v>
      </c>
      <c r="K466">
        <f t="shared" si="23"/>
        <v>240</v>
      </c>
      <c r="L466">
        <f>(1-_xlfn.PERCENTRANK.INC(Table2[Days_since_last_order],K466, 1)) * 10</f>
        <v>1.9999999999999996</v>
      </c>
      <c r="M466">
        <f>_xlfn.PERCENTRANK.INC(Table2[Count of Order ID],J466,1)*10</f>
        <v>1</v>
      </c>
      <c r="N466">
        <f>_xlfn.PERCENTRANK.INC(Table2[Sum of Sales],H466,1)*10</f>
        <v>0</v>
      </c>
      <c r="O466">
        <f t="shared" si="21"/>
        <v>2.9999999999999996</v>
      </c>
      <c r="P466">
        <f>_xlfn.PERCENTRANK.INC(Table2[RFM],O466,1)*10</f>
        <v>0</v>
      </c>
      <c r="Q466" t="str">
        <f t="shared" si="22"/>
        <v>Immediate Attention</v>
      </c>
    </row>
    <row r="467" spans="1:17" x14ac:dyDescent="0.25">
      <c r="A467" s="4" t="s">
        <v>3364</v>
      </c>
      <c r="B467">
        <v>1739.6889999999999</v>
      </c>
      <c r="C467" s="1">
        <v>41619</v>
      </c>
      <c r="D467">
        <v>19</v>
      </c>
      <c r="G467" s="7" t="s">
        <v>3364</v>
      </c>
      <c r="H467" s="8">
        <v>1739.6889999999999</v>
      </c>
      <c r="I467" s="9">
        <v>41619</v>
      </c>
      <c r="J467" s="8">
        <v>19</v>
      </c>
      <c r="K467">
        <f t="shared" si="23"/>
        <v>386</v>
      </c>
      <c r="L467">
        <f>(1-_xlfn.PERCENTRANK.INC(Table2[Days_since_last_order],K467, 1)) * 10</f>
        <v>1.9999999999999996</v>
      </c>
      <c r="M467">
        <f>_xlfn.PERCENTRANK.INC(Table2[Count of Order ID],J467,1)*10</f>
        <v>8</v>
      </c>
      <c r="N467">
        <f>_xlfn.PERCENTRANK.INC(Table2[Sum of Sales],H467,1)*10</f>
        <v>4</v>
      </c>
      <c r="O467">
        <f t="shared" si="21"/>
        <v>14</v>
      </c>
      <c r="P467">
        <f>_xlfn.PERCENTRANK.INC(Table2[RFM],O467,1)*10</f>
        <v>4</v>
      </c>
      <c r="Q467" t="str">
        <f t="shared" si="22"/>
        <v>At Risk/Need Attention</v>
      </c>
    </row>
    <row r="468" spans="1:17" x14ac:dyDescent="0.25">
      <c r="A468" s="4" t="s">
        <v>3583</v>
      </c>
      <c r="B468">
        <v>2741.2040000000002</v>
      </c>
      <c r="C468" s="1">
        <v>41755</v>
      </c>
      <c r="D468">
        <v>12</v>
      </c>
      <c r="G468" s="7" t="s">
        <v>3583</v>
      </c>
      <c r="H468" s="8">
        <v>2741.2040000000002</v>
      </c>
      <c r="I468" s="9">
        <v>41755</v>
      </c>
      <c r="J468" s="8">
        <v>12</v>
      </c>
      <c r="K468">
        <f t="shared" si="23"/>
        <v>250</v>
      </c>
      <c r="L468">
        <f>(1-_xlfn.PERCENTRANK.INC(Table2[Days_since_last_order],K468, 1)) * 10</f>
        <v>1.9999999999999996</v>
      </c>
      <c r="M468">
        <f>_xlfn.PERCENTRANK.INC(Table2[Count of Order ID],J468,1)*10</f>
        <v>4</v>
      </c>
      <c r="N468">
        <f>_xlfn.PERCENTRANK.INC(Table2[Sum of Sales],H468,1)*10</f>
        <v>5</v>
      </c>
      <c r="O468">
        <f t="shared" si="21"/>
        <v>11</v>
      </c>
      <c r="P468">
        <f>_xlfn.PERCENTRANK.INC(Table2[RFM],O468,1)*10</f>
        <v>3</v>
      </c>
      <c r="Q468" t="str">
        <f t="shared" si="22"/>
        <v>At Risk/Need Attention</v>
      </c>
    </row>
    <row r="469" spans="1:17" x14ac:dyDescent="0.25">
      <c r="A469" s="4" t="s">
        <v>3470</v>
      </c>
      <c r="B469">
        <v>1346.7740000000001</v>
      </c>
      <c r="C469" s="1">
        <v>41613</v>
      </c>
      <c r="D469">
        <v>7</v>
      </c>
      <c r="G469" s="7" t="s">
        <v>3470</v>
      </c>
      <c r="H469" s="8">
        <v>1346.7740000000001</v>
      </c>
      <c r="I469" s="9">
        <v>41613</v>
      </c>
      <c r="J469" s="8">
        <v>7</v>
      </c>
      <c r="K469">
        <f t="shared" si="23"/>
        <v>392</v>
      </c>
      <c r="L469">
        <f>(1-_xlfn.PERCENTRANK.INC(Table2[Days_since_last_order],K469, 1)) * 10</f>
        <v>1.9999999999999996</v>
      </c>
      <c r="M469">
        <f>_xlfn.PERCENTRANK.INC(Table2[Count of Order ID],J469,1)*10</f>
        <v>1</v>
      </c>
      <c r="N469">
        <f>_xlfn.PERCENTRANK.INC(Table2[Sum of Sales],H469,1)*10</f>
        <v>3</v>
      </c>
      <c r="O469">
        <f t="shared" si="21"/>
        <v>6</v>
      </c>
      <c r="P469">
        <f>_xlfn.PERCENTRANK.INC(Table2[RFM],O469,1)*10</f>
        <v>1</v>
      </c>
      <c r="Q469" t="str">
        <f t="shared" si="22"/>
        <v>Immediate Attention</v>
      </c>
    </row>
    <row r="470" spans="1:17" x14ac:dyDescent="0.25">
      <c r="A470" s="4" t="s">
        <v>3883</v>
      </c>
      <c r="B470">
        <v>644.35</v>
      </c>
      <c r="C470" s="1">
        <v>42002</v>
      </c>
      <c r="D470">
        <v>9</v>
      </c>
      <c r="G470" s="7" t="s">
        <v>3883</v>
      </c>
      <c r="H470" s="8">
        <v>644.35</v>
      </c>
      <c r="I470" s="9">
        <v>42002</v>
      </c>
      <c r="J470" s="8">
        <v>9</v>
      </c>
      <c r="K470">
        <f t="shared" si="23"/>
        <v>3</v>
      </c>
      <c r="L470">
        <f>(1-_xlfn.PERCENTRANK.INC(Table2[Days_since_last_order],K470, 1)) * 10</f>
        <v>10</v>
      </c>
      <c r="M470">
        <f>_xlfn.PERCENTRANK.INC(Table2[Count of Order ID],J470,1)*10</f>
        <v>2</v>
      </c>
      <c r="N470">
        <f>_xlfn.PERCENTRANK.INC(Table2[Sum of Sales],H470,1)*10</f>
        <v>1</v>
      </c>
      <c r="O470">
        <f t="shared" si="21"/>
        <v>13</v>
      </c>
      <c r="P470">
        <f>_xlfn.PERCENTRANK.INC(Table2[RFM],O470,1)*10</f>
        <v>3</v>
      </c>
      <c r="Q470" t="str">
        <f t="shared" si="22"/>
        <v>At Risk/Need Attention</v>
      </c>
    </row>
    <row r="471" spans="1:17" x14ac:dyDescent="0.25">
      <c r="A471" s="4" t="s">
        <v>3476</v>
      </c>
      <c r="B471">
        <v>756.60599999999999</v>
      </c>
      <c r="C471" s="1">
        <v>41964</v>
      </c>
      <c r="D471">
        <v>9</v>
      </c>
      <c r="G471" s="7" t="s">
        <v>3476</v>
      </c>
      <c r="H471" s="8">
        <v>756.60599999999999</v>
      </c>
      <c r="I471" s="9">
        <v>41964</v>
      </c>
      <c r="J471" s="8">
        <v>9</v>
      </c>
      <c r="K471">
        <f t="shared" si="23"/>
        <v>41</v>
      </c>
      <c r="L471">
        <f>(1-_xlfn.PERCENTRANK.INC(Table2[Days_since_last_order],K471, 1)) * 10</f>
        <v>7</v>
      </c>
      <c r="M471">
        <f>_xlfn.PERCENTRANK.INC(Table2[Count of Order ID],J471,1)*10</f>
        <v>2</v>
      </c>
      <c r="N471">
        <f>_xlfn.PERCENTRANK.INC(Table2[Sum of Sales],H471,1)*10</f>
        <v>1</v>
      </c>
      <c r="O471">
        <f t="shared" si="21"/>
        <v>10</v>
      </c>
      <c r="P471">
        <f>_xlfn.PERCENTRANK.INC(Table2[RFM],O471,1)*10</f>
        <v>2</v>
      </c>
      <c r="Q471" t="str">
        <f t="shared" si="22"/>
        <v>At Risk/Need Attention</v>
      </c>
    </row>
    <row r="472" spans="1:17" x14ac:dyDescent="0.25">
      <c r="A472" s="4" t="s">
        <v>3686</v>
      </c>
      <c r="B472">
        <v>3653.3990000000003</v>
      </c>
      <c r="C472" s="1">
        <v>41995</v>
      </c>
      <c r="D472">
        <v>15</v>
      </c>
      <c r="G472" s="7" t="s">
        <v>3686</v>
      </c>
      <c r="H472" s="8">
        <v>3653.3990000000003</v>
      </c>
      <c r="I472" s="9">
        <v>41995</v>
      </c>
      <c r="J472" s="8">
        <v>15</v>
      </c>
      <c r="K472">
        <f t="shared" si="23"/>
        <v>10</v>
      </c>
      <c r="L472">
        <f>(1-_xlfn.PERCENTRANK.INC(Table2[Days_since_last_order],K472, 1)) * 10</f>
        <v>10</v>
      </c>
      <c r="M472">
        <f>_xlfn.PERCENTRANK.INC(Table2[Count of Order ID],J472,1)*10</f>
        <v>6</v>
      </c>
      <c r="N472">
        <f>_xlfn.PERCENTRANK.INC(Table2[Sum of Sales],H472,1)*10</f>
        <v>7</v>
      </c>
      <c r="O472">
        <f t="shared" si="21"/>
        <v>23</v>
      </c>
      <c r="P472">
        <f>_xlfn.PERCENTRANK.INC(Table2[RFM],O472,1)*10</f>
        <v>8</v>
      </c>
      <c r="Q472" t="str">
        <f t="shared" si="22"/>
        <v>Top Customer</v>
      </c>
    </row>
    <row r="473" spans="1:17" x14ac:dyDescent="0.25">
      <c r="A473" s="4" t="s">
        <v>3490</v>
      </c>
      <c r="B473">
        <v>5142.8919999999998</v>
      </c>
      <c r="C473" s="1">
        <v>41978</v>
      </c>
      <c r="D473">
        <v>16</v>
      </c>
      <c r="G473" s="7" t="s">
        <v>3490</v>
      </c>
      <c r="H473" s="8">
        <v>5142.8919999999998</v>
      </c>
      <c r="I473" s="9">
        <v>41978</v>
      </c>
      <c r="J473" s="8">
        <v>16</v>
      </c>
      <c r="K473">
        <f t="shared" si="23"/>
        <v>27</v>
      </c>
      <c r="L473">
        <f>(1-_xlfn.PERCENTRANK.INC(Table2[Days_since_last_order],K473, 1)) * 10</f>
        <v>9</v>
      </c>
      <c r="M473">
        <f>_xlfn.PERCENTRANK.INC(Table2[Count of Order ID],J473,1)*10</f>
        <v>7</v>
      </c>
      <c r="N473">
        <f>_xlfn.PERCENTRANK.INC(Table2[Sum of Sales],H473,1)*10</f>
        <v>8</v>
      </c>
      <c r="O473">
        <f t="shared" si="21"/>
        <v>24</v>
      </c>
      <c r="P473">
        <f>_xlfn.PERCENTRANK.INC(Table2[RFM],O473,1)*10</f>
        <v>9</v>
      </c>
      <c r="Q473" t="str">
        <f t="shared" si="22"/>
        <v>Top Customer</v>
      </c>
    </row>
    <row r="474" spans="1:17" x14ac:dyDescent="0.25">
      <c r="A474" s="4" t="s">
        <v>4011</v>
      </c>
      <c r="B474">
        <v>1879.3059999999998</v>
      </c>
      <c r="C474" s="1">
        <v>41872</v>
      </c>
      <c r="D474">
        <v>12</v>
      </c>
      <c r="G474" s="7" t="s">
        <v>4011</v>
      </c>
      <c r="H474" s="8">
        <v>1879.3059999999998</v>
      </c>
      <c r="I474" s="9">
        <v>41872</v>
      </c>
      <c r="J474" s="8">
        <v>12</v>
      </c>
      <c r="K474">
        <f t="shared" si="23"/>
        <v>133</v>
      </c>
      <c r="L474">
        <f>(1-_xlfn.PERCENTRANK.INC(Table2[Days_since_last_order],K474, 1)) * 10</f>
        <v>4</v>
      </c>
      <c r="M474">
        <f>_xlfn.PERCENTRANK.INC(Table2[Count of Order ID],J474,1)*10</f>
        <v>4</v>
      </c>
      <c r="N474">
        <f>_xlfn.PERCENTRANK.INC(Table2[Sum of Sales],H474,1)*10</f>
        <v>4</v>
      </c>
      <c r="O474">
        <f t="shared" si="21"/>
        <v>12</v>
      </c>
      <c r="P474">
        <f>_xlfn.PERCENTRANK.INC(Table2[RFM],O474,1)*10</f>
        <v>3</v>
      </c>
      <c r="Q474" t="str">
        <f t="shared" si="22"/>
        <v>At Risk/Need Attention</v>
      </c>
    </row>
    <row r="475" spans="1:17" x14ac:dyDescent="0.25">
      <c r="A475" s="4" t="s">
        <v>3577</v>
      </c>
      <c r="B475">
        <v>2845.27</v>
      </c>
      <c r="C475" s="1">
        <v>41826</v>
      </c>
      <c r="D475">
        <v>14</v>
      </c>
      <c r="G475" s="7" t="s">
        <v>3577</v>
      </c>
      <c r="H475" s="8">
        <v>2845.27</v>
      </c>
      <c r="I475" s="9">
        <v>41826</v>
      </c>
      <c r="J475" s="8">
        <v>14</v>
      </c>
      <c r="K475">
        <f t="shared" si="23"/>
        <v>179</v>
      </c>
      <c r="L475">
        <f>(1-_xlfn.PERCENTRANK.INC(Table2[Days_since_last_order],K475, 1)) * 10</f>
        <v>3.0000000000000004</v>
      </c>
      <c r="M475">
        <f>_xlfn.PERCENTRANK.INC(Table2[Count of Order ID],J475,1)*10</f>
        <v>6</v>
      </c>
      <c r="N475">
        <f>_xlfn.PERCENTRANK.INC(Table2[Sum of Sales],H475,1)*10</f>
        <v>6</v>
      </c>
      <c r="O475">
        <f t="shared" si="21"/>
        <v>15</v>
      </c>
      <c r="P475">
        <f>_xlfn.PERCENTRANK.INC(Table2[RFM],O475,1)*10</f>
        <v>4</v>
      </c>
      <c r="Q475" t="str">
        <f t="shared" si="22"/>
        <v>At Risk/Need Attention</v>
      </c>
    </row>
    <row r="476" spans="1:17" x14ac:dyDescent="0.25">
      <c r="A476" s="4" t="s">
        <v>3315</v>
      </c>
      <c r="B476">
        <v>2988.674</v>
      </c>
      <c r="C476" s="1">
        <v>41984</v>
      </c>
      <c r="D476">
        <v>22</v>
      </c>
      <c r="G476" s="7" t="s">
        <v>3315</v>
      </c>
      <c r="H476" s="8">
        <v>2988.674</v>
      </c>
      <c r="I476" s="9">
        <v>41984</v>
      </c>
      <c r="J476" s="8">
        <v>22</v>
      </c>
      <c r="K476">
        <f t="shared" si="23"/>
        <v>21</v>
      </c>
      <c r="L476">
        <f>(1-_xlfn.PERCENTRANK.INC(Table2[Days_since_last_order],K476, 1)) * 10</f>
        <v>9</v>
      </c>
      <c r="M476">
        <f>_xlfn.PERCENTRANK.INC(Table2[Count of Order ID],J476,1)*10</f>
        <v>9</v>
      </c>
      <c r="N476">
        <f>_xlfn.PERCENTRANK.INC(Table2[Sum of Sales],H476,1)*10</f>
        <v>6</v>
      </c>
      <c r="O476">
        <f t="shared" si="21"/>
        <v>24</v>
      </c>
      <c r="P476">
        <f>_xlfn.PERCENTRANK.INC(Table2[RFM],O476,1)*10</f>
        <v>9</v>
      </c>
      <c r="Q476" t="str">
        <f t="shared" si="22"/>
        <v>Top Customer</v>
      </c>
    </row>
    <row r="477" spans="1:17" x14ac:dyDescent="0.25">
      <c r="A477" s="4" t="s">
        <v>3879</v>
      </c>
      <c r="B477">
        <v>1010.2560000000001</v>
      </c>
      <c r="C477" s="1">
        <v>41908</v>
      </c>
      <c r="D477">
        <v>14</v>
      </c>
      <c r="G477" s="7" t="s">
        <v>3879</v>
      </c>
      <c r="H477" s="8">
        <v>1010.2560000000001</v>
      </c>
      <c r="I477" s="9">
        <v>41908</v>
      </c>
      <c r="J477" s="8">
        <v>14</v>
      </c>
      <c r="K477">
        <f t="shared" si="23"/>
        <v>97</v>
      </c>
      <c r="L477">
        <f>(1-_xlfn.PERCENTRANK.INC(Table2[Days_since_last_order],K477, 1)) * 10</f>
        <v>5</v>
      </c>
      <c r="M477">
        <f>_xlfn.PERCENTRANK.INC(Table2[Count of Order ID],J477,1)*10</f>
        <v>6</v>
      </c>
      <c r="N477">
        <f>_xlfn.PERCENTRANK.INC(Table2[Sum of Sales],H477,1)*10</f>
        <v>2</v>
      </c>
      <c r="O477">
        <f t="shared" si="21"/>
        <v>13</v>
      </c>
      <c r="P477">
        <f>_xlfn.PERCENTRANK.INC(Table2[RFM],O477,1)*10</f>
        <v>3</v>
      </c>
      <c r="Q477" t="str">
        <f t="shared" si="22"/>
        <v>At Risk/Need Attention</v>
      </c>
    </row>
    <row r="478" spans="1:17" x14ac:dyDescent="0.25">
      <c r="A478" s="4" t="s">
        <v>3976</v>
      </c>
      <c r="B478">
        <v>368.88</v>
      </c>
      <c r="C478" s="1">
        <v>41227</v>
      </c>
      <c r="D478">
        <v>6</v>
      </c>
      <c r="G478" s="7" t="s">
        <v>3976</v>
      </c>
      <c r="H478" s="8">
        <v>368.88</v>
      </c>
      <c r="I478" s="9">
        <v>41227</v>
      </c>
      <c r="J478" s="8">
        <v>6</v>
      </c>
      <c r="K478">
        <f t="shared" si="23"/>
        <v>778</v>
      </c>
      <c r="L478">
        <f>(1-_xlfn.PERCENTRANK.INC(Table2[Days_since_last_order],K478, 1)) * 10</f>
        <v>0.99999999999999978</v>
      </c>
      <c r="M478">
        <f>_xlfn.PERCENTRANK.INC(Table2[Count of Order ID],J478,1)*10</f>
        <v>1</v>
      </c>
      <c r="N478">
        <f>_xlfn.PERCENTRANK.INC(Table2[Sum of Sales],H478,1)*10</f>
        <v>0</v>
      </c>
      <c r="O478">
        <f t="shared" si="21"/>
        <v>1.9999999999999998</v>
      </c>
      <c r="P478">
        <f>_xlfn.PERCENTRANK.INC(Table2[RFM],O478,1)*10</f>
        <v>0</v>
      </c>
      <c r="Q478" t="str">
        <f t="shared" si="22"/>
        <v>Immediate Attention</v>
      </c>
    </row>
    <row r="479" spans="1:17" x14ac:dyDescent="0.25">
      <c r="A479" s="4" t="s">
        <v>3456</v>
      </c>
      <c r="B479">
        <v>1008.136</v>
      </c>
      <c r="C479" s="1">
        <v>41970</v>
      </c>
      <c r="D479">
        <v>12</v>
      </c>
      <c r="G479" s="7" t="s">
        <v>3456</v>
      </c>
      <c r="H479" s="8">
        <v>1008.136</v>
      </c>
      <c r="I479" s="9">
        <v>41970</v>
      </c>
      <c r="J479" s="8">
        <v>12</v>
      </c>
      <c r="K479">
        <f t="shared" si="23"/>
        <v>35</v>
      </c>
      <c r="L479">
        <f>(1-_xlfn.PERCENTRANK.INC(Table2[Days_since_last_order],K479, 1)) * 10</f>
        <v>8</v>
      </c>
      <c r="M479">
        <f>_xlfn.PERCENTRANK.INC(Table2[Count of Order ID],J479,1)*10</f>
        <v>4</v>
      </c>
      <c r="N479">
        <f>_xlfn.PERCENTRANK.INC(Table2[Sum of Sales],H479,1)*10</f>
        <v>2</v>
      </c>
      <c r="O479">
        <f t="shared" si="21"/>
        <v>14</v>
      </c>
      <c r="P479">
        <f>_xlfn.PERCENTRANK.INC(Table2[RFM],O479,1)*10</f>
        <v>4</v>
      </c>
      <c r="Q479" t="str">
        <f t="shared" si="22"/>
        <v>At Risk/Need Attention</v>
      </c>
    </row>
    <row r="480" spans="1:17" x14ac:dyDescent="0.25">
      <c r="A480" s="4" t="s">
        <v>3653</v>
      </c>
      <c r="B480">
        <v>329.87599999999998</v>
      </c>
      <c r="C480" s="1">
        <v>41978</v>
      </c>
      <c r="D480">
        <v>3</v>
      </c>
      <c r="G480" s="7" t="s">
        <v>3653</v>
      </c>
      <c r="H480" s="8">
        <v>329.87599999999998</v>
      </c>
      <c r="I480" s="9">
        <v>41978</v>
      </c>
      <c r="J480" s="8">
        <v>3</v>
      </c>
      <c r="K480">
        <f t="shared" si="23"/>
        <v>27</v>
      </c>
      <c r="L480">
        <f>(1-_xlfn.PERCENTRANK.INC(Table2[Days_since_last_order],K480, 1)) * 10</f>
        <v>9</v>
      </c>
      <c r="M480">
        <f>_xlfn.PERCENTRANK.INC(Table2[Count of Order ID],J480,1)*10</f>
        <v>0</v>
      </c>
      <c r="N480">
        <f>_xlfn.PERCENTRANK.INC(Table2[Sum of Sales],H480,1)*10</f>
        <v>0</v>
      </c>
      <c r="O480">
        <f t="shared" si="21"/>
        <v>9</v>
      </c>
      <c r="P480">
        <f>_xlfn.PERCENTRANK.INC(Table2[RFM],O480,1)*10</f>
        <v>2</v>
      </c>
      <c r="Q480" t="str">
        <f t="shared" si="22"/>
        <v>At Risk/Need Attention</v>
      </c>
    </row>
    <row r="481" spans="1:17" x14ac:dyDescent="0.25">
      <c r="A481" s="4" t="s">
        <v>3554</v>
      </c>
      <c r="B481">
        <v>2936.2519999999995</v>
      </c>
      <c r="C481" s="1">
        <v>41970</v>
      </c>
      <c r="D481">
        <v>14</v>
      </c>
      <c r="G481" s="7" t="s">
        <v>3554</v>
      </c>
      <c r="H481" s="8">
        <v>2936.2519999999995</v>
      </c>
      <c r="I481" s="9">
        <v>41970</v>
      </c>
      <c r="J481" s="8">
        <v>14</v>
      </c>
      <c r="K481">
        <f t="shared" si="23"/>
        <v>35</v>
      </c>
      <c r="L481">
        <f>(1-_xlfn.PERCENTRANK.INC(Table2[Days_since_last_order],K481, 1)) * 10</f>
        <v>8</v>
      </c>
      <c r="M481">
        <f>_xlfn.PERCENTRANK.INC(Table2[Count of Order ID],J481,1)*10</f>
        <v>6</v>
      </c>
      <c r="N481">
        <f>_xlfn.PERCENTRANK.INC(Table2[Sum of Sales],H481,1)*10</f>
        <v>6</v>
      </c>
      <c r="O481">
        <f t="shared" si="21"/>
        <v>20</v>
      </c>
      <c r="P481">
        <f>_xlfn.PERCENTRANK.INC(Table2[RFM],O481,1)*10</f>
        <v>7</v>
      </c>
      <c r="Q481" t="str">
        <f t="shared" si="22"/>
        <v>Loyal Customer</v>
      </c>
    </row>
    <row r="482" spans="1:17" x14ac:dyDescent="0.25">
      <c r="A482" s="4" t="s">
        <v>3684</v>
      </c>
      <c r="B482">
        <v>2238.0610000000001</v>
      </c>
      <c r="C482" s="1">
        <v>41916</v>
      </c>
      <c r="D482">
        <v>15</v>
      </c>
      <c r="G482" s="7" t="s">
        <v>3684</v>
      </c>
      <c r="H482" s="8">
        <v>2238.0610000000001</v>
      </c>
      <c r="I482" s="9">
        <v>41916</v>
      </c>
      <c r="J482" s="8">
        <v>15</v>
      </c>
      <c r="K482">
        <f t="shared" si="23"/>
        <v>89</v>
      </c>
      <c r="L482">
        <f>(1-_xlfn.PERCENTRANK.INC(Table2[Days_since_last_order],K482, 1)) * 10</f>
        <v>5</v>
      </c>
      <c r="M482">
        <f>_xlfn.PERCENTRANK.INC(Table2[Count of Order ID],J482,1)*10</f>
        <v>6</v>
      </c>
      <c r="N482">
        <f>_xlfn.PERCENTRANK.INC(Table2[Sum of Sales],H482,1)*10</f>
        <v>4</v>
      </c>
      <c r="O482">
        <f t="shared" si="21"/>
        <v>15</v>
      </c>
      <c r="P482">
        <f>_xlfn.PERCENTRANK.INC(Table2[RFM],O482,1)*10</f>
        <v>4</v>
      </c>
      <c r="Q482" t="str">
        <f t="shared" si="22"/>
        <v>At Risk/Need Attention</v>
      </c>
    </row>
    <row r="483" spans="1:17" x14ac:dyDescent="0.25">
      <c r="A483" s="4" t="s">
        <v>3607</v>
      </c>
      <c r="B483">
        <v>3230.308</v>
      </c>
      <c r="C483" s="1">
        <v>41971</v>
      </c>
      <c r="D483">
        <v>11</v>
      </c>
      <c r="G483" s="7" t="s">
        <v>3607</v>
      </c>
      <c r="H483" s="8">
        <v>3230.308</v>
      </c>
      <c r="I483" s="9">
        <v>41971</v>
      </c>
      <c r="J483" s="8">
        <v>11</v>
      </c>
      <c r="K483">
        <f t="shared" si="23"/>
        <v>34</v>
      </c>
      <c r="L483">
        <f>(1-_xlfn.PERCENTRANK.INC(Table2[Days_since_last_order],K483, 1)) * 10</f>
        <v>8</v>
      </c>
      <c r="M483">
        <f>_xlfn.PERCENTRANK.INC(Table2[Count of Order ID],J483,1)*10</f>
        <v>4</v>
      </c>
      <c r="N483">
        <f>_xlfn.PERCENTRANK.INC(Table2[Sum of Sales],H483,1)*10</f>
        <v>6</v>
      </c>
      <c r="O483">
        <f t="shared" si="21"/>
        <v>18</v>
      </c>
      <c r="P483">
        <f>_xlfn.PERCENTRANK.INC(Table2[RFM],O483,1)*10</f>
        <v>6</v>
      </c>
      <c r="Q483" t="str">
        <f t="shared" si="22"/>
        <v>Loyal Customer</v>
      </c>
    </row>
    <row r="484" spans="1:17" x14ac:dyDescent="0.25">
      <c r="A484" s="4" t="s">
        <v>4007</v>
      </c>
      <c r="B484">
        <v>1259.04</v>
      </c>
      <c r="C484" s="1">
        <v>41799</v>
      </c>
      <c r="D484">
        <v>5</v>
      </c>
      <c r="G484" s="7" t="s">
        <v>4007</v>
      </c>
      <c r="H484" s="8">
        <v>1259.04</v>
      </c>
      <c r="I484" s="9">
        <v>41799</v>
      </c>
      <c r="J484" s="8">
        <v>5</v>
      </c>
      <c r="K484">
        <f t="shared" si="23"/>
        <v>206</v>
      </c>
      <c r="L484">
        <f>(1-_xlfn.PERCENTRANK.INC(Table2[Days_since_last_order],K484, 1)) * 10</f>
        <v>3.0000000000000004</v>
      </c>
      <c r="M484">
        <f>_xlfn.PERCENTRANK.INC(Table2[Count of Order ID],J484,1)*10</f>
        <v>0</v>
      </c>
      <c r="N484">
        <f>_xlfn.PERCENTRANK.INC(Table2[Sum of Sales],H484,1)*10</f>
        <v>2</v>
      </c>
      <c r="O484">
        <f t="shared" si="21"/>
        <v>5</v>
      </c>
      <c r="P484">
        <f>_xlfn.PERCENTRANK.INC(Table2[RFM],O484,1)*10</f>
        <v>0</v>
      </c>
      <c r="Q484" t="str">
        <f t="shared" si="22"/>
        <v>Immediate Attention</v>
      </c>
    </row>
    <row r="485" spans="1:17" x14ac:dyDescent="0.25">
      <c r="A485" s="4" t="s">
        <v>3815</v>
      </c>
      <c r="B485">
        <v>5420.5140000000001</v>
      </c>
      <c r="C485" s="1">
        <v>41983</v>
      </c>
      <c r="D485">
        <v>15</v>
      </c>
      <c r="G485" s="7" t="s">
        <v>3815</v>
      </c>
      <c r="H485" s="8">
        <v>5420.5140000000001</v>
      </c>
      <c r="I485" s="9">
        <v>41983</v>
      </c>
      <c r="J485" s="8">
        <v>15</v>
      </c>
      <c r="K485">
        <f t="shared" si="23"/>
        <v>22</v>
      </c>
      <c r="L485">
        <f>(1-_xlfn.PERCENTRANK.INC(Table2[Days_since_last_order],K485, 1)) * 10</f>
        <v>9</v>
      </c>
      <c r="M485">
        <f>_xlfn.PERCENTRANK.INC(Table2[Count of Order ID],J485,1)*10</f>
        <v>6</v>
      </c>
      <c r="N485">
        <f>_xlfn.PERCENTRANK.INC(Table2[Sum of Sales],H485,1)*10</f>
        <v>8</v>
      </c>
      <c r="O485">
        <f t="shared" si="21"/>
        <v>23</v>
      </c>
      <c r="P485">
        <f>_xlfn.PERCENTRANK.INC(Table2[RFM],O485,1)*10</f>
        <v>8</v>
      </c>
      <c r="Q485" t="str">
        <f t="shared" si="22"/>
        <v>Top Customer</v>
      </c>
    </row>
    <row r="486" spans="1:17" x14ac:dyDescent="0.25">
      <c r="A486" s="4" t="s">
        <v>3270</v>
      </c>
      <c r="B486">
        <v>4299.1609999999991</v>
      </c>
      <c r="C486" s="1">
        <v>41940</v>
      </c>
      <c r="D486">
        <v>34</v>
      </c>
      <c r="G486" s="7" t="s">
        <v>3270</v>
      </c>
      <c r="H486" s="8">
        <v>4299.1609999999991</v>
      </c>
      <c r="I486" s="9">
        <v>41940</v>
      </c>
      <c r="J486" s="8">
        <v>34</v>
      </c>
      <c r="K486">
        <f t="shared" si="23"/>
        <v>65</v>
      </c>
      <c r="L486">
        <f>(1-_xlfn.PERCENTRANK.INC(Table2[Days_since_last_order],K486, 1)) * 10</f>
        <v>6</v>
      </c>
      <c r="M486">
        <f>_xlfn.PERCENTRANK.INC(Table2[Count of Order ID],J486,1)*10</f>
        <v>9</v>
      </c>
      <c r="N486">
        <f>_xlfn.PERCENTRANK.INC(Table2[Sum of Sales],H486,1)*10</f>
        <v>8</v>
      </c>
      <c r="O486">
        <f t="shared" si="21"/>
        <v>23</v>
      </c>
      <c r="P486">
        <f>_xlfn.PERCENTRANK.INC(Table2[RFM],O486,1)*10</f>
        <v>8</v>
      </c>
      <c r="Q486" t="str">
        <f t="shared" si="22"/>
        <v>Top Customer</v>
      </c>
    </row>
    <row r="487" spans="1:17" x14ac:dyDescent="0.25">
      <c r="A487" s="4" t="s">
        <v>3926</v>
      </c>
      <c r="B487">
        <v>2453.2840000000001</v>
      </c>
      <c r="C487" s="1">
        <v>41818</v>
      </c>
      <c r="D487">
        <v>12</v>
      </c>
      <c r="G487" s="7" t="s">
        <v>3926</v>
      </c>
      <c r="H487" s="8">
        <v>2453.2840000000001</v>
      </c>
      <c r="I487" s="9">
        <v>41818</v>
      </c>
      <c r="J487" s="8">
        <v>12</v>
      </c>
      <c r="K487">
        <f t="shared" si="23"/>
        <v>187</v>
      </c>
      <c r="L487">
        <f>(1-_xlfn.PERCENTRANK.INC(Table2[Days_since_last_order],K487, 1)) * 10</f>
        <v>3.0000000000000004</v>
      </c>
      <c r="M487">
        <f>_xlfn.PERCENTRANK.INC(Table2[Count of Order ID],J487,1)*10</f>
        <v>4</v>
      </c>
      <c r="N487">
        <f>_xlfn.PERCENTRANK.INC(Table2[Sum of Sales],H487,1)*10</f>
        <v>5</v>
      </c>
      <c r="O487">
        <f t="shared" si="21"/>
        <v>12</v>
      </c>
      <c r="P487">
        <f>_xlfn.PERCENTRANK.INC(Table2[RFM],O487,1)*10</f>
        <v>3</v>
      </c>
      <c r="Q487" t="str">
        <f t="shared" si="22"/>
        <v>At Risk/Need Attention</v>
      </c>
    </row>
    <row r="488" spans="1:17" x14ac:dyDescent="0.25">
      <c r="A488" s="4" t="s">
        <v>3348</v>
      </c>
      <c r="B488">
        <v>1548.7019999999998</v>
      </c>
      <c r="C488" s="1">
        <v>41956</v>
      </c>
      <c r="D488">
        <v>19</v>
      </c>
      <c r="G488" s="7" t="s">
        <v>3348</v>
      </c>
      <c r="H488" s="8">
        <v>1548.7019999999998</v>
      </c>
      <c r="I488" s="9">
        <v>41956</v>
      </c>
      <c r="J488" s="8">
        <v>19</v>
      </c>
      <c r="K488">
        <f t="shared" si="23"/>
        <v>49</v>
      </c>
      <c r="L488">
        <f>(1-_xlfn.PERCENTRANK.INC(Table2[Days_since_last_order],K488, 1)) * 10</f>
        <v>7</v>
      </c>
      <c r="M488">
        <f>_xlfn.PERCENTRANK.INC(Table2[Count of Order ID],J488,1)*10</f>
        <v>8</v>
      </c>
      <c r="N488">
        <f>_xlfn.PERCENTRANK.INC(Table2[Sum of Sales],H488,1)*10</f>
        <v>3</v>
      </c>
      <c r="O488">
        <f t="shared" si="21"/>
        <v>18</v>
      </c>
      <c r="P488">
        <f>_xlfn.PERCENTRANK.INC(Table2[RFM],O488,1)*10</f>
        <v>6</v>
      </c>
      <c r="Q488" t="str">
        <f t="shared" si="22"/>
        <v>Loyal Customer</v>
      </c>
    </row>
    <row r="489" spans="1:17" x14ac:dyDescent="0.25">
      <c r="A489" s="4" t="s">
        <v>3724</v>
      </c>
      <c r="B489">
        <v>1428.231</v>
      </c>
      <c r="C489" s="1">
        <v>41960</v>
      </c>
      <c r="D489">
        <v>10</v>
      </c>
      <c r="G489" s="7" t="s">
        <v>3724</v>
      </c>
      <c r="H489" s="8">
        <v>1428.231</v>
      </c>
      <c r="I489" s="9">
        <v>41960</v>
      </c>
      <c r="J489" s="8">
        <v>10</v>
      </c>
      <c r="K489">
        <f t="shared" si="23"/>
        <v>45</v>
      </c>
      <c r="L489">
        <f>(1-_xlfn.PERCENTRANK.INC(Table2[Days_since_last_order],K489, 1)) * 10</f>
        <v>7</v>
      </c>
      <c r="M489">
        <f>_xlfn.PERCENTRANK.INC(Table2[Count of Order ID],J489,1)*10</f>
        <v>3</v>
      </c>
      <c r="N489">
        <f>_xlfn.PERCENTRANK.INC(Table2[Sum of Sales],H489,1)*10</f>
        <v>3</v>
      </c>
      <c r="O489">
        <f t="shared" si="21"/>
        <v>13</v>
      </c>
      <c r="P489">
        <f>_xlfn.PERCENTRANK.INC(Table2[RFM],O489,1)*10</f>
        <v>3</v>
      </c>
      <c r="Q489" t="str">
        <f t="shared" si="22"/>
        <v>At Risk/Need Attention</v>
      </c>
    </row>
    <row r="490" spans="1:17" x14ac:dyDescent="0.25">
      <c r="A490" s="4" t="s">
        <v>3762</v>
      </c>
      <c r="B490">
        <v>2725.982</v>
      </c>
      <c r="C490" s="1">
        <v>41928</v>
      </c>
      <c r="D490">
        <v>13</v>
      </c>
      <c r="G490" s="7" t="s">
        <v>3762</v>
      </c>
      <c r="H490" s="8">
        <v>2725.982</v>
      </c>
      <c r="I490" s="9">
        <v>41928</v>
      </c>
      <c r="J490" s="8">
        <v>13</v>
      </c>
      <c r="K490">
        <f t="shared" si="23"/>
        <v>77</v>
      </c>
      <c r="L490">
        <f>(1-_xlfn.PERCENTRANK.INC(Table2[Days_since_last_order],K490, 1)) * 10</f>
        <v>5</v>
      </c>
      <c r="M490">
        <f>_xlfn.PERCENTRANK.INC(Table2[Count of Order ID],J490,1)*10</f>
        <v>5</v>
      </c>
      <c r="N490">
        <f>_xlfn.PERCENTRANK.INC(Table2[Sum of Sales],H490,1)*10</f>
        <v>5</v>
      </c>
      <c r="O490">
        <f t="shared" si="21"/>
        <v>15</v>
      </c>
      <c r="P490">
        <f>_xlfn.PERCENTRANK.INC(Table2[RFM],O490,1)*10</f>
        <v>4</v>
      </c>
      <c r="Q490" t="str">
        <f t="shared" si="22"/>
        <v>At Risk/Need Attention</v>
      </c>
    </row>
    <row r="491" spans="1:17" x14ac:dyDescent="0.25">
      <c r="A491" s="4" t="s">
        <v>3721</v>
      </c>
      <c r="B491">
        <v>4432.1379999999999</v>
      </c>
      <c r="C491" s="1">
        <v>41605</v>
      </c>
      <c r="D491">
        <v>10</v>
      </c>
      <c r="G491" s="7" t="s">
        <v>3721</v>
      </c>
      <c r="H491" s="8">
        <v>4432.1379999999999</v>
      </c>
      <c r="I491" s="9">
        <v>41605</v>
      </c>
      <c r="J491" s="8">
        <v>10</v>
      </c>
      <c r="K491">
        <f t="shared" si="23"/>
        <v>400</v>
      </c>
      <c r="L491">
        <f>(1-_xlfn.PERCENTRANK.INC(Table2[Days_since_last_order],K491, 1)) * 10</f>
        <v>1.9999999999999996</v>
      </c>
      <c r="M491">
        <f>_xlfn.PERCENTRANK.INC(Table2[Count of Order ID],J491,1)*10</f>
        <v>3</v>
      </c>
      <c r="N491">
        <f>_xlfn.PERCENTRANK.INC(Table2[Sum of Sales],H491,1)*10</f>
        <v>8</v>
      </c>
      <c r="O491">
        <f t="shared" si="21"/>
        <v>13</v>
      </c>
      <c r="P491">
        <f>_xlfn.PERCENTRANK.INC(Table2[RFM],O491,1)*10</f>
        <v>3</v>
      </c>
      <c r="Q491" t="str">
        <f t="shared" si="22"/>
        <v>At Risk/Need Attention</v>
      </c>
    </row>
    <row r="492" spans="1:17" x14ac:dyDescent="0.25">
      <c r="A492" s="4" t="s">
        <v>3685</v>
      </c>
      <c r="B492">
        <v>1303.893</v>
      </c>
      <c r="C492" s="1">
        <v>41977</v>
      </c>
      <c r="D492">
        <v>11</v>
      </c>
      <c r="G492" s="7" t="s">
        <v>3685</v>
      </c>
      <c r="H492" s="8">
        <v>1303.893</v>
      </c>
      <c r="I492" s="9">
        <v>41977</v>
      </c>
      <c r="J492" s="8">
        <v>11</v>
      </c>
      <c r="K492">
        <f t="shared" si="23"/>
        <v>28</v>
      </c>
      <c r="L492">
        <f>(1-_xlfn.PERCENTRANK.INC(Table2[Days_since_last_order],K492, 1)) * 10</f>
        <v>8</v>
      </c>
      <c r="M492">
        <f>_xlfn.PERCENTRANK.INC(Table2[Count of Order ID],J492,1)*10</f>
        <v>4</v>
      </c>
      <c r="N492">
        <f>_xlfn.PERCENTRANK.INC(Table2[Sum of Sales],H492,1)*10</f>
        <v>2</v>
      </c>
      <c r="O492">
        <f t="shared" si="21"/>
        <v>14</v>
      </c>
      <c r="P492">
        <f>_xlfn.PERCENTRANK.INC(Table2[RFM],O492,1)*10</f>
        <v>4</v>
      </c>
      <c r="Q492" t="str">
        <f t="shared" si="22"/>
        <v>At Risk/Need Attention</v>
      </c>
    </row>
    <row r="493" spans="1:17" x14ac:dyDescent="0.25">
      <c r="A493" s="4" t="s">
        <v>3820</v>
      </c>
      <c r="B493">
        <v>2426.0669999999996</v>
      </c>
      <c r="C493" s="1">
        <v>41953</v>
      </c>
      <c r="D493">
        <v>17</v>
      </c>
      <c r="G493" s="7" t="s">
        <v>3820</v>
      </c>
      <c r="H493" s="8">
        <v>2426.0669999999996</v>
      </c>
      <c r="I493" s="9">
        <v>41953</v>
      </c>
      <c r="J493" s="8">
        <v>17</v>
      </c>
      <c r="K493">
        <f t="shared" si="23"/>
        <v>52</v>
      </c>
      <c r="L493">
        <f>(1-_xlfn.PERCENTRANK.INC(Table2[Days_since_last_order],K493, 1)) * 10</f>
        <v>7</v>
      </c>
      <c r="M493">
        <f>_xlfn.PERCENTRANK.INC(Table2[Count of Order ID],J493,1)*10</f>
        <v>7</v>
      </c>
      <c r="N493">
        <f>_xlfn.PERCENTRANK.INC(Table2[Sum of Sales],H493,1)*10</f>
        <v>5</v>
      </c>
      <c r="O493">
        <f t="shared" si="21"/>
        <v>19</v>
      </c>
      <c r="P493">
        <f>_xlfn.PERCENTRANK.INC(Table2[RFM],O493,1)*10</f>
        <v>6</v>
      </c>
      <c r="Q493" t="str">
        <f t="shared" si="22"/>
        <v>Loyal Customer</v>
      </c>
    </row>
    <row r="494" spans="1:17" x14ac:dyDescent="0.25">
      <c r="A494" s="4" t="s">
        <v>3459</v>
      </c>
      <c r="B494">
        <v>2258.192</v>
      </c>
      <c r="C494" s="1">
        <v>41892</v>
      </c>
      <c r="D494">
        <v>18</v>
      </c>
      <c r="G494" s="7" t="s">
        <v>3459</v>
      </c>
      <c r="H494" s="8">
        <v>2258.192</v>
      </c>
      <c r="I494" s="9">
        <v>41892</v>
      </c>
      <c r="J494" s="8">
        <v>18</v>
      </c>
      <c r="K494">
        <f t="shared" si="23"/>
        <v>113</v>
      </c>
      <c r="L494">
        <f>(1-_xlfn.PERCENTRANK.INC(Table2[Days_since_last_order],K494, 1)) * 10</f>
        <v>4</v>
      </c>
      <c r="M494">
        <f>_xlfn.PERCENTRANK.INC(Table2[Count of Order ID],J494,1)*10</f>
        <v>7</v>
      </c>
      <c r="N494">
        <f>_xlfn.PERCENTRANK.INC(Table2[Sum of Sales],H494,1)*10</f>
        <v>5</v>
      </c>
      <c r="O494">
        <f t="shared" si="21"/>
        <v>16</v>
      </c>
      <c r="P494">
        <f>_xlfn.PERCENTRANK.INC(Table2[RFM],O494,1)*10</f>
        <v>5</v>
      </c>
      <c r="Q494" t="str">
        <f t="shared" si="22"/>
        <v>Loyal Customer</v>
      </c>
    </row>
    <row r="495" spans="1:17" x14ac:dyDescent="0.25">
      <c r="A495" s="4" t="s">
        <v>3892</v>
      </c>
      <c r="B495">
        <v>795.15400000000011</v>
      </c>
      <c r="C495" s="1">
        <v>41815</v>
      </c>
      <c r="D495">
        <v>8</v>
      </c>
      <c r="G495" s="7" t="s">
        <v>3892</v>
      </c>
      <c r="H495" s="8">
        <v>795.15400000000011</v>
      </c>
      <c r="I495" s="9">
        <v>41815</v>
      </c>
      <c r="J495" s="8">
        <v>8</v>
      </c>
      <c r="K495">
        <f t="shared" si="23"/>
        <v>190</v>
      </c>
      <c r="L495">
        <f>(1-_xlfn.PERCENTRANK.INC(Table2[Days_since_last_order],K495, 1)) * 10</f>
        <v>3.0000000000000004</v>
      </c>
      <c r="M495">
        <f>_xlfn.PERCENTRANK.INC(Table2[Count of Order ID],J495,1)*10</f>
        <v>2</v>
      </c>
      <c r="N495">
        <f>_xlfn.PERCENTRANK.INC(Table2[Sum of Sales],H495,1)*10</f>
        <v>1</v>
      </c>
      <c r="O495">
        <f t="shared" si="21"/>
        <v>6</v>
      </c>
      <c r="P495">
        <f>_xlfn.PERCENTRANK.INC(Table2[RFM],O495,1)*10</f>
        <v>1</v>
      </c>
      <c r="Q495" t="str">
        <f t="shared" si="22"/>
        <v>Immediate Attention</v>
      </c>
    </row>
    <row r="496" spans="1:17" x14ac:dyDescent="0.25">
      <c r="A496" s="4" t="s">
        <v>3521</v>
      </c>
      <c r="B496">
        <v>3805.7140000000009</v>
      </c>
      <c r="C496" s="1">
        <v>42003</v>
      </c>
      <c r="D496">
        <v>14</v>
      </c>
      <c r="G496" s="7" t="s">
        <v>3521</v>
      </c>
      <c r="H496" s="8">
        <v>3805.7140000000009</v>
      </c>
      <c r="I496" s="9">
        <v>42003</v>
      </c>
      <c r="J496" s="8">
        <v>14</v>
      </c>
      <c r="K496">
        <f t="shared" si="23"/>
        <v>2</v>
      </c>
      <c r="L496">
        <f>(1-_xlfn.PERCENTRANK.INC(Table2[Days_since_last_order],K496, 1)) * 10</f>
        <v>10</v>
      </c>
      <c r="M496">
        <f>_xlfn.PERCENTRANK.INC(Table2[Count of Order ID],J496,1)*10</f>
        <v>6</v>
      </c>
      <c r="N496">
        <f>_xlfn.PERCENTRANK.INC(Table2[Sum of Sales],H496,1)*10</f>
        <v>7</v>
      </c>
      <c r="O496">
        <f t="shared" si="21"/>
        <v>23</v>
      </c>
      <c r="P496">
        <f>_xlfn.PERCENTRANK.INC(Table2[RFM],O496,1)*10</f>
        <v>8</v>
      </c>
      <c r="Q496" t="str">
        <f t="shared" si="22"/>
        <v>Top Customer</v>
      </c>
    </row>
    <row r="497" spans="1:17" x14ac:dyDescent="0.25">
      <c r="A497" s="4" t="s">
        <v>3753</v>
      </c>
      <c r="B497">
        <v>2218.9800000000005</v>
      </c>
      <c r="C497" s="1">
        <v>41963</v>
      </c>
      <c r="D497">
        <v>19</v>
      </c>
      <c r="G497" s="7" t="s">
        <v>3753</v>
      </c>
      <c r="H497" s="8">
        <v>2218.9800000000005</v>
      </c>
      <c r="I497" s="9">
        <v>41963</v>
      </c>
      <c r="J497" s="8">
        <v>19</v>
      </c>
      <c r="K497">
        <f t="shared" si="23"/>
        <v>42</v>
      </c>
      <c r="L497">
        <f>(1-_xlfn.PERCENTRANK.INC(Table2[Days_since_last_order],K497, 1)) * 10</f>
        <v>7</v>
      </c>
      <c r="M497">
        <f>_xlfn.PERCENTRANK.INC(Table2[Count of Order ID],J497,1)*10</f>
        <v>8</v>
      </c>
      <c r="N497">
        <f>_xlfn.PERCENTRANK.INC(Table2[Sum of Sales],H497,1)*10</f>
        <v>4</v>
      </c>
      <c r="O497">
        <f t="shared" si="21"/>
        <v>19</v>
      </c>
      <c r="P497">
        <f>_xlfn.PERCENTRANK.INC(Table2[RFM],O497,1)*10</f>
        <v>6</v>
      </c>
      <c r="Q497" t="str">
        <f t="shared" si="22"/>
        <v>Loyal Customer</v>
      </c>
    </row>
    <row r="498" spans="1:17" x14ac:dyDescent="0.25">
      <c r="A498" s="4" t="s">
        <v>3560</v>
      </c>
      <c r="B498">
        <v>1581.9979999999998</v>
      </c>
      <c r="C498" s="1">
        <v>41635</v>
      </c>
      <c r="D498">
        <v>11</v>
      </c>
      <c r="G498" s="7" t="s">
        <v>3560</v>
      </c>
      <c r="H498" s="8">
        <v>1581.9979999999998</v>
      </c>
      <c r="I498" s="9">
        <v>41635</v>
      </c>
      <c r="J498" s="8">
        <v>11</v>
      </c>
      <c r="K498">
        <f t="shared" si="23"/>
        <v>370</v>
      </c>
      <c r="L498">
        <f>(1-_xlfn.PERCENTRANK.INC(Table2[Days_since_last_order],K498, 1)) * 10</f>
        <v>1.9999999999999996</v>
      </c>
      <c r="M498">
        <f>_xlfn.PERCENTRANK.INC(Table2[Count of Order ID],J498,1)*10</f>
        <v>4</v>
      </c>
      <c r="N498">
        <f>_xlfn.PERCENTRANK.INC(Table2[Sum of Sales],H498,1)*10</f>
        <v>3</v>
      </c>
      <c r="O498">
        <f t="shared" si="21"/>
        <v>9</v>
      </c>
      <c r="P498">
        <f>_xlfn.PERCENTRANK.INC(Table2[RFM],O498,1)*10</f>
        <v>2</v>
      </c>
      <c r="Q498" t="str">
        <f t="shared" si="22"/>
        <v>At Risk/Need Attention</v>
      </c>
    </row>
    <row r="499" spans="1:17" x14ac:dyDescent="0.25">
      <c r="A499" s="4" t="s">
        <v>3453</v>
      </c>
      <c r="B499">
        <v>3766.3820000000001</v>
      </c>
      <c r="C499" s="1">
        <v>41887</v>
      </c>
      <c r="D499">
        <v>17</v>
      </c>
      <c r="G499" s="7" t="s">
        <v>3453</v>
      </c>
      <c r="H499" s="8">
        <v>3766.3820000000001</v>
      </c>
      <c r="I499" s="9">
        <v>41887</v>
      </c>
      <c r="J499" s="8">
        <v>17</v>
      </c>
      <c r="K499">
        <f t="shared" si="23"/>
        <v>118</v>
      </c>
      <c r="L499">
        <f>(1-_xlfn.PERCENTRANK.INC(Table2[Days_since_last_order],K499, 1)) * 10</f>
        <v>4</v>
      </c>
      <c r="M499">
        <f>_xlfn.PERCENTRANK.INC(Table2[Count of Order ID],J499,1)*10</f>
        <v>7</v>
      </c>
      <c r="N499">
        <f>_xlfn.PERCENTRANK.INC(Table2[Sum of Sales],H499,1)*10</f>
        <v>7</v>
      </c>
      <c r="O499">
        <f t="shared" si="21"/>
        <v>18</v>
      </c>
      <c r="P499">
        <f>_xlfn.PERCENTRANK.INC(Table2[RFM],O499,1)*10</f>
        <v>6</v>
      </c>
      <c r="Q499" t="str">
        <f t="shared" si="22"/>
        <v>Loyal Customer</v>
      </c>
    </row>
    <row r="500" spans="1:17" x14ac:dyDescent="0.25">
      <c r="A500" s="4" t="s">
        <v>3805</v>
      </c>
      <c r="B500">
        <v>1204.9099999999999</v>
      </c>
      <c r="C500" s="1">
        <v>41968</v>
      </c>
      <c r="D500">
        <v>8</v>
      </c>
      <c r="G500" s="7" t="s">
        <v>3805</v>
      </c>
      <c r="H500" s="8">
        <v>1204.9099999999999</v>
      </c>
      <c r="I500" s="9">
        <v>41968</v>
      </c>
      <c r="J500" s="8">
        <v>8</v>
      </c>
      <c r="K500">
        <f t="shared" si="23"/>
        <v>37</v>
      </c>
      <c r="L500">
        <f>(1-_xlfn.PERCENTRANK.INC(Table2[Days_since_last_order],K500, 1)) * 10</f>
        <v>8</v>
      </c>
      <c r="M500">
        <f>_xlfn.PERCENTRANK.INC(Table2[Count of Order ID],J500,1)*10</f>
        <v>2</v>
      </c>
      <c r="N500">
        <f>_xlfn.PERCENTRANK.INC(Table2[Sum of Sales],H500,1)*10</f>
        <v>2</v>
      </c>
      <c r="O500">
        <f t="shared" si="21"/>
        <v>12</v>
      </c>
      <c r="P500">
        <f>_xlfn.PERCENTRANK.INC(Table2[RFM],O500,1)*10</f>
        <v>3</v>
      </c>
      <c r="Q500" t="str">
        <f t="shared" si="22"/>
        <v>At Risk/Need Attention</v>
      </c>
    </row>
    <row r="501" spans="1:17" x14ac:dyDescent="0.25">
      <c r="A501" s="4" t="s">
        <v>3722</v>
      </c>
      <c r="B501">
        <v>10663.727999999997</v>
      </c>
      <c r="C501" s="1">
        <v>41962</v>
      </c>
      <c r="D501">
        <v>22</v>
      </c>
      <c r="G501" s="7" t="s">
        <v>3722</v>
      </c>
      <c r="H501" s="8">
        <v>10663.727999999997</v>
      </c>
      <c r="I501" s="9">
        <v>41962</v>
      </c>
      <c r="J501" s="8">
        <v>22</v>
      </c>
      <c r="K501">
        <f t="shared" si="23"/>
        <v>43</v>
      </c>
      <c r="L501">
        <f>(1-_xlfn.PERCENTRANK.INC(Table2[Days_since_last_order],K501, 1)) * 10</f>
        <v>7</v>
      </c>
      <c r="M501">
        <f>_xlfn.PERCENTRANK.INC(Table2[Count of Order ID],J501,1)*10</f>
        <v>9</v>
      </c>
      <c r="N501">
        <f>_xlfn.PERCENTRANK.INC(Table2[Sum of Sales],H501,1)*10</f>
        <v>9</v>
      </c>
      <c r="O501">
        <f t="shared" si="21"/>
        <v>25</v>
      </c>
      <c r="P501">
        <f>_xlfn.PERCENTRANK.INC(Table2[RFM],O501,1)*10</f>
        <v>9</v>
      </c>
      <c r="Q501" t="str">
        <f t="shared" si="22"/>
        <v>Top Customer</v>
      </c>
    </row>
    <row r="502" spans="1:17" x14ac:dyDescent="0.25">
      <c r="A502" s="4" t="s">
        <v>3505</v>
      </c>
      <c r="B502">
        <v>1908.4531999999999</v>
      </c>
      <c r="C502" s="1">
        <v>41976</v>
      </c>
      <c r="D502">
        <v>13</v>
      </c>
      <c r="G502" s="7" t="s">
        <v>3505</v>
      </c>
      <c r="H502" s="8">
        <v>1908.4531999999999</v>
      </c>
      <c r="I502" s="9">
        <v>41976</v>
      </c>
      <c r="J502" s="8">
        <v>13</v>
      </c>
      <c r="K502">
        <f t="shared" si="23"/>
        <v>29</v>
      </c>
      <c r="L502">
        <f>(1-_xlfn.PERCENTRANK.INC(Table2[Days_since_last_order],K502, 1)) * 10</f>
        <v>8</v>
      </c>
      <c r="M502">
        <f>_xlfn.PERCENTRANK.INC(Table2[Count of Order ID],J502,1)*10</f>
        <v>5</v>
      </c>
      <c r="N502">
        <f>_xlfn.PERCENTRANK.INC(Table2[Sum of Sales],H502,1)*10</f>
        <v>4</v>
      </c>
      <c r="O502">
        <f t="shared" si="21"/>
        <v>17</v>
      </c>
      <c r="P502">
        <f>_xlfn.PERCENTRANK.INC(Table2[RFM],O502,1)*10</f>
        <v>5</v>
      </c>
      <c r="Q502" t="str">
        <f t="shared" si="22"/>
        <v>Loyal Customer</v>
      </c>
    </row>
    <row r="503" spans="1:17" x14ac:dyDescent="0.25">
      <c r="A503" s="4" t="s">
        <v>3800</v>
      </c>
      <c r="B503">
        <v>1256.9440000000002</v>
      </c>
      <c r="C503" s="1">
        <v>41912</v>
      </c>
      <c r="D503">
        <v>6</v>
      </c>
      <c r="G503" s="7" t="s">
        <v>3800</v>
      </c>
      <c r="H503" s="8">
        <v>1256.9440000000002</v>
      </c>
      <c r="I503" s="9">
        <v>41912</v>
      </c>
      <c r="J503" s="8">
        <v>6</v>
      </c>
      <c r="K503">
        <f t="shared" si="23"/>
        <v>93</v>
      </c>
      <c r="L503">
        <f>(1-_xlfn.PERCENTRANK.INC(Table2[Days_since_last_order],K503, 1)) * 10</f>
        <v>5</v>
      </c>
      <c r="M503">
        <f>_xlfn.PERCENTRANK.INC(Table2[Count of Order ID],J503,1)*10</f>
        <v>1</v>
      </c>
      <c r="N503">
        <f>_xlfn.PERCENTRANK.INC(Table2[Sum of Sales],H503,1)*10</f>
        <v>2</v>
      </c>
      <c r="O503">
        <f t="shared" si="21"/>
        <v>8</v>
      </c>
      <c r="P503">
        <f>_xlfn.PERCENTRANK.INC(Table2[RFM],O503,1)*10</f>
        <v>1</v>
      </c>
      <c r="Q503" t="str">
        <f t="shared" si="22"/>
        <v>Immediate Attention</v>
      </c>
    </row>
    <row r="504" spans="1:17" x14ac:dyDescent="0.25">
      <c r="A504" s="4" t="s">
        <v>3971</v>
      </c>
      <c r="B504">
        <v>937.03899999999999</v>
      </c>
      <c r="C504" s="1">
        <v>41583</v>
      </c>
      <c r="D504">
        <v>8</v>
      </c>
      <c r="G504" s="7" t="s">
        <v>3971</v>
      </c>
      <c r="H504" s="8">
        <v>937.03899999999999</v>
      </c>
      <c r="I504" s="9">
        <v>41583</v>
      </c>
      <c r="J504" s="8">
        <v>8</v>
      </c>
      <c r="K504">
        <f t="shared" si="23"/>
        <v>422</v>
      </c>
      <c r="L504">
        <f>(1-_xlfn.PERCENTRANK.INC(Table2[Days_since_last_order],K504, 1)) * 10</f>
        <v>0.99999999999999978</v>
      </c>
      <c r="M504">
        <f>_xlfn.PERCENTRANK.INC(Table2[Count of Order ID],J504,1)*10</f>
        <v>2</v>
      </c>
      <c r="N504">
        <f>_xlfn.PERCENTRANK.INC(Table2[Sum of Sales],H504,1)*10</f>
        <v>1</v>
      </c>
      <c r="O504">
        <f t="shared" si="21"/>
        <v>4</v>
      </c>
      <c r="P504">
        <f>_xlfn.PERCENTRANK.INC(Table2[RFM],O504,1)*10</f>
        <v>0</v>
      </c>
      <c r="Q504" t="str">
        <f t="shared" si="22"/>
        <v>Immediate Attention</v>
      </c>
    </row>
    <row r="505" spans="1:17" x14ac:dyDescent="0.25">
      <c r="A505" s="4" t="s">
        <v>4006</v>
      </c>
      <c r="B505">
        <v>1758.3</v>
      </c>
      <c r="C505" s="1">
        <v>41997</v>
      </c>
      <c r="D505">
        <v>12</v>
      </c>
      <c r="G505" s="7" t="s">
        <v>4006</v>
      </c>
      <c r="H505" s="8">
        <v>1758.3</v>
      </c>
      <c r="I505" s="9">
        <v>41997</v>
      </c>
      <c r="J505" s="8">
        <v>12</v>
      </c>
      <c r="K505">
        <f t="shared" si="23"/>
        <v>8</v>
      </c>
      <c r="L505">
        <f>(1-_xlfn.PERCENTRANK.INC(Table2[Days_since_last_order],K505, 1)) * 10</f>
        <v>10</v>
      </c>
      <c r="M505">
        <f>_xlfn.PERCENTRANK.INC(Table2[Count of Order ID],J505,1)*10</f>
        <v>4</v>
      </c>
      <c r="N505">
        <f>_xlfn.PERCENTRANK.INC(Table2[Sum of Sales],H505,1)*10</f>
        <v>4</v>
      </c>
      <c r="O505">
        <f t="shared" si="21"/>
        <v>18</v>
      </c>
      <c r="P505">
        <f>_xlfn.PERCENTRANK.INC(Table2[RFM],O505,1)*10</f>
        <v>6</v>
      </c>
      <c r="Q505" t="str">
        <f t="shared" si="22"/>
        <v>Loyal Customer</v>
      </c>
    </row>
    <row r="506" spans="1:17" x14ac:dyDescent="0.25">
      <c r="A506" s="4" t="s">
        <v>3632</v>
      </c>
      <c r="B506">
        <v>3785.2759999999998</v>
      </c>
      <c r="C506" s="1">
        <v>41975</v>
      </c>
      <c r="D506">
        <v>14</v>
      </c>
      <c r="G506" s="7" t="s">
        <v>3632</v>
      </c>
      <c r="H506" s="8">
        <v>3785.2759999999998</v>
      </c>
      <c r="I506" s="9">
        <v>41975</v>
      </c>
      <c r="J506" s="8">
        <v>14</v>
      </c>
      <c r="K506">
        <f t="shared" si="23"/>
        <v>30</v>
      </c>
      <c r="L506">
        <f>(1-_xlfn.PERCENTRANK.INC(Table2[Days_since_last_order],K506, 1)) * 10</f>
        <v>8</v>
      </c>
      <c r="M506">
        <f>_xlfn.PERCENTRANK.INC(Table2[Count of Order ID],J506,1)*10</f>
        <v>6</v>
      </c>
      <c r="N506">
        <f>_xlfn.PERCENTRANK.INC(Table2[Sum of Sales],H506,1)*10</f>
        <v>7</v>
      </c>
      <c r="O506">
        <f t="shared" si="21"/>
        <v>21</v>
      </c>
      <c r="P506">
        <f>_xlfn.PERCENTRANK.INC(Table2[RFM],O506,1)*10</f>
        <v>7</v>
      </c>
      <c r="Q506" t="str">
        <f t="shared" si="22"/>
        <v>Loyal Customer</v>
      </c>
    </row>
    <row r="507" spans="1:17" x14ac:dyDescent="0.25">
      <c r="A507" s="4" t="s">
        <v>3322</v>
      </c>
      <c r="B507">
        <v>2350.1880000000001</v>
      </c>
      <c r="C507" s="1">
        <v>41912</v>
      </c>
      <c r="D507">
        <v>10</v>
      </c>
      <c r="G507" s="7" t="s">
        <v>3322</v>
      </c>
      <c r="H507" s="8">
        <v>2350.1880000000001</v>
      </c>
      <c r="I507" s="9">
        <v>41912</v>
      </c>
      <c r="J507" s="8">
        <v>10</v>
      </c>
      <c r="K507">
        <f t="shared" si="23"/>
        <v>93</v>
      </c>
      <c r="L507">
        <f>(1-_xlfn.PERCENTRANK.INC(Table2[Days_since_last_order],K507, 1)) * 10</f>
        <v>5</v>
      </c>
      <c r="M507">
        <f>_xlfn.PERCENTRANK.INC(Table2[Count of Order ID],J507,1)*10</f>
        <v>3</v>
      </c>
      <c r="N507">
        <f>_xlfn.PERCENTRANK.INC(Table2[Sum of Sales],H507,1)*10</f>
        <v>5</v>
      </c>
      <c r="O507">
        <f t="shared" si="21"/>
        <v>13</v>
      </c>
      <c r="P507">
        <f>_xlfn.PERCENTRANK.INC(Table2[RFM],O507,1)*10</f>
        <v>3</v>
      </c>
      <c r="Q507" t="str">
        <f t="shared" si="22"/>
        <v>At Risk/Need Attention</v>
      </c>
    </row>
    <row r="508" spans="1:17" x14ac:dyDescent="0.25">
      <c r="A508" s="4" t="s">
        <v>3981</v>
      </c>
      <c r="B508">
        <v>1342.2819999999999</v>
      </c>
      <c r="C508" s="1">
        <v>41449</v>
      </c>
      <c r="D508">
        <v>7</v>
      </c>
      <c r="G508" s="7" t="s">
        <v>3981</v>
      </c>
      <c r="H508" s="8">
        <v>1342.2819999999999</v>
      </c>
      <c r="I508" s="9">
        <v>41449</v>
      </c>
      <c r="J508" s="8">
        <v>7</v>
      </c>
      <c r="K508">
        <f t="shared" si="23"/>
        <v>556</v>
      </c>
      <c r="L508">
        <f>(1-_xlfn.PERCENTRANK.INC(Table2[Days_since_last_order],K508, 1)) * 10</f>
        <v>0.99999999999999978</v>
      </c>
      <c r="M508">
        <f>_xlfn.PERCENTRANK.INC(Table2[Count of Order ID],J508,1)*10</f>
        <v>1</v>
      </c>
      <c r="N508">
        <f>_xlfn.PERCENTRANK.INC(Table2[Sum of Sales],H508,1)*10</f>
        <v>3</v>
      </c>
      <c r="O508">
        <f t="shared" si="21"/>
        <v>5</v>
      </c>
      <c r="P508">
        <f>_xlfn.PERCENTRANK.INC(Table2[RFM],O508,1)*10</f>
        <v>0</v>
      </c>
      <c r="Q508" t="str">
        <f t="shared" si="22"/>
        <v>Immediate Attention</v>
      </c>
    </row>
    <row r="509" spans="1:17" x14ac:dyDescent="0.25">
      <c r="A509" s="4" t="s">
        <v>3930</v>
      </c>
      <c r="B509">
        <v>1242.8330000000001</v>
      </c>
      <c r="C509" s="1">
        <v>41888</v>
      </c>
      <c r="D509">
        <v>7</v>
      </c>
      <c r="G509" s="7" t="s">
        <v>3930</v>
      </c>
      <c r="H509" s="8">
        <v>1242.8330000000001</v>
      </c>
      <c r="I509" s="9">
        <v>41888</v>
      </c>
      <c r="J509" s="8">
        <v>7</v>
      </c>
      <c r="K509">
        <f t="shared" si="23"/>
        <v>117</v>
      </c>
      <c r="L509">
        <f>(1-_xlfn.PERCENTRANK.INC(Table2[Days_since_last_order],K509, 1)) * 10</f>
        <v>4</v>
      </c>
      <c r="M509">
        <f>_xlfn.PERCENTRANK.INC(Table2[Count of Order ID],J509,1)*10</f>
        <v>1</v>
      </c>
      <c r="N509">
        <f>_xlfn.PERCENTRANK.INC(Table2[Sum of Sales],H509,1)*10</f>
        <v>2</v>
      </c>
      <c r="O509">
        <f t="shared" si="21"/>
        <v>7</v>
      </c>
      <c r="P509">
        <f>_xlfn.PERCENTRANK.INC(Table2[RFM],O509,1)*10</f>
        <v>1</v>
      </c>
      <c r="Q509" t="str">
        <f t="shared" si="22"/>
        <v>Immediate Attention</v>
      </c>
    </row>
    <row r="510" spans="1:17" x14ac:dyDescent="0.25">
      <c r="A510" s="4" t="s">
        <v>3705</v>
      </c>
      <c r="B510">
        <v>776.38400000000001</v>
      </c>
      <c r="C510" s="1">
        <v>41905</v>
      </c>
      <c r="D510">
        <v>13</v>
      </c>
      <c r="G510" s="7" t="s">
        <v>3705</v>
      </c>
      <c r="H510" s="8">
        <v>776.38400000000001</v>
      </c>
      <c r="I510" s="9">
        <v>41905</v>
      </c>
      <c r="J510" s="8">
        <v>13</v>
      </c>
      <c r="K510">
        <f t="shared" si="23"/>
        <v>100</v>
      </c>
      <c r="L510">
        <f>(1-_xlfn.PERCENTRANK.INC(Table2[Days_since_last_order],K510, 1)) * 10</f>
        <v>5</v>
      </c>
      <c r="M510">
        <f>_xlfn.PERCENTRANK.INC(Table2[Count of Order ID],J510,1)*10</f>
        <v>5</v>
      </c>
      <c r="N510">
        <f>_xlfn.PERCENTRANK.INC(Table2[Sum of Sales],H510,1)*10</f>
        <v>1</v>
      </c>
      <c r="O510">
        <f t="shared" si="21"/>
        <v>11</v>
      </c>
      <c r="P510">
        <f>_xlfn.PERCENTRANK.INC(Table2[RFM],O510,1)*10</f>
        <v>3</v>
      </c>
      <c r="Q510" t="str">
        <f t="shared" si="22"/>
        <v>At Risk/Need Attention</v>
      </c>
    </row>
    <row r="511" spans="1:17" x14ac:dyDescent="0.25">
      <c r="A511" s="4" t="s">
        <v>3462</v>
      </c>
      <c r="B511">
        <v>3061.5429999999997</v>
      </c>
      <c r="C511" s="1">
        <v>41920</v>
      </c>
      <c r="D511">
        <v>8</v>
      </c>
      <c r="G511" s="7" t="s">
        <v>3462</v>
      </c>
      <c r="H511" s="8">
        <v>3061.5429999999997</v>
      </c>
      <c r="I511" s="9">
        <v>41920</v>
      </c>
      <c r="J511" s="8">
        <v>8</v>
      </c>
      <c r="K511">
        <f t="shared" si="23"/>
        <v>85</v>
      </c>
      <c r="L511">
        <f>(1-_xlfn.PERCENTRANK.INC(Table2[Days_since_last_order],K511, 1)) * 10</f>
        <v>5</v>
      </c>
      <c r="M511">
        <f>_xlfn.PERCENTRANK.INC(Table2[Count of Order ID],J511,1)*10</f>
        <v>2</v>
      </c>
      <c r="N511">
        <f>_xlfn.PERCENTRANK.INC(Table2[Sum of Sales],H511,1)*10</f>
        <v>6</v>
      </c>
      <c r="O511">
        <f t="shared" si="21"/>
        <v>13</v>
      </c>
      <c r="P511">
        <f>_xlfn.PERCENTRANK.INC(Table2[RFM],O511,1)*10</f>
        <v>3</v>
      </c>
      <c r="Q511" t="str">
        <f t="shared" si="22"/>
        <v>At Risk/Need Attention</v>
      </c>
    </row>
    <row r="512" spans="1:17" x14ac:dyDescent="0.25">
      <c r="A512" s="4" t="s">
        <v>4025</v>
      </c>
      <c r="B512">
        <v>16.739000000000004</v>
      </c>
      <c r="C512" s="1">
        <v>41740</v>
      </c>
      <c r="D512">
        <v>2</v>
      </c>
      <c r="G512" s="7" t="s">
        <v>4025</v>
      </c>
      <c r="H512" s="8">
        <v>16.739000000000004</v>
      </c>
      <c r="I512" s="9">
        <v>41740</v>
      </c>
      <c r="J512" s="8">
        <v>2</v>
      </c>
      <c r="K512">
        <f t="shared" si="23"/>
        <v>265</v>
      </c>
      <c r="L512">
        <f>(1-_xlfn.PERCENTRANK.INC(Table2[Days_since_last_order],K512, 1)) * 10</f>
        <v>1.9999999999999996</v>
      </c>
      <c r="M512">
        <f>_xlfn.PERCENTRANK.INC(Table2[Count of Order ID],J512,1)*10</f>
        <v>0</v>
      </c>
      <c r="N512">
        <f>_xlfn.PERCENTRANK.INC(Table2[Sum of Sales],H512,1)*10</f>
        <v>0</v>
      </c>
      <c r="O512">
        <f t="shared" si="21"/>
        <v>1.9999999999999996</v>
      </c>
      <c r="P512">
        <f>_xlfn.PERCENTRANK.INC(Table2[RFM],O512,1)*10</f>
        <v>0</v>
      </c>
      <c r="Q512" t="str">
        <f t="shared" si="22"/>
        <v>Immediate Attention</v>
      </c>
    </row>
    <row r="513" spans="1:17" x14ac:dyDescent="0.25">
      <c r="A513" s="4" t="s">
        <v>4018</v>
      </c>
      <c r="B513">
        <v>2394.0249999999996</v>
      </c>
      <c r="C513" s="1">
        <v>41885</v>
      </c>
      <c r="D513">
        <v>13</v>
      </c>
      <c r="G513" s="7" t="s">
        <v>4018</v>
      </c>
      <c r="H513" s="8">
        <v>2394.0249999999996</v>
      </c>
      <c r="I513" s="9">
        <v>41885</v>
      </c>
      <c r="J513" s="8">
        <v>13</v>
      </c>
      <c r="K513">
        <f t="shared" si="23"/>
        <v>120</v>
      </c>
      <c r="L513">
        <f>(1-_xlfn.PERCENTRANK.INC(Table2[Days_since_last_order],K513, 1)) * 10</f>
        <v>4</v>
      </c>
      <c r="M513">
        <f>_xlfn.PERCENTRANK.INC(Table2[Count of Order ID],J513,1)*10</f>
        <v>5</v>
      </c>
      <c r="N513">
        <f>_xlfn.PERCENTRANK.INC(Table2[Sum of Sales],H513,1)*10</f>
        <v>5</v>
      </c>
      <c r="O513">
        <f t="shared" si="21"/>
        <v>14</v>
      </c>
      <c r="P513">
        <f>_xlfn.PERCENTRANK.INC(Table2[RFM],O513,1)*10</f>
        <v>4</v>
      </c>
      <c r="Q513" t="str">
        <f t="shared" si="22"/>
        <v>At Risk/Need Attention</v>
      </c>
    </row>
    <row r="514" spans="1:17" x14ac:dyDescent="0.25">
      <c r="A514" s="4" t="s">
        <v>4031</v>
      </c>
      <c r="B514">
        <v>400.01600000000002</v>
      </c>
      <c r="C514" s="1">
        <v>41628</v>
      </c>
      <c r="D514">
        <v>9</v>
      </c>
      <c r="G514" s="7" t="s">
        <v>4031</v>
      </c>
      <c r="H514" s="8">
        <v>400.01600000000002</v>
      </c>
      <c r="I514" s="9">
        <v>41628</v>
      </c>
      <c r="J514" s="8">
        <v>9</v>
      </c>
      <c r="K514">
        <f t="shared" si="23"/>
        <v>377</v>
      </c>
      <c r="L514">
        <f>(1-_xlfn.PERCENTRANK.INC(Table2[Days_since_last_order],K514, 1)) * 10</f>
        <v>1.9999999999999996</v>
      </c>
      <c r="M514">
        <f>_xlfn.PERCENTRANK.INC(Table2[Count of Order ID],J514,1)*10</f>
        <v>2</v>
      </c>
      <c r="N514">
        <f>_xlfn.PERCENTRANK.INC(Table2[Sum of Sales],H514,1)*10</f>
        <v>0</v>
      </c>
      <c r="O514">
        <f t="shared" si="21"/>
        <v>3.9999999999999996</v>
      </c>
      <c r="P514">
        <f>_xlfn.PERCENTRANK.INC(Table2[RFM],O514,1)*10</f>
        <v>0</v>
      </c>
      <c r="Q514" t="str">
        <f t="shared" si="22"/>
        <v>Immediate Attention</v>
      </c>
    </row>
    <row r="515" spans="1:17" x14ac:dyDescent="0.25">
      <c r="A515" s="4" t="s">
        <v>3963</v>
      </c>
      <c r="B515">
        <v>2456.1819999999998</v>
      </c>
      <c r="C515" s="1">
        <v>41919</v>
      </c>
      <c r="D515">
        <v>11</v>
      </c>
      <c r="G515" s="7" t="s">
        <v>3963</v>
      </c>
      <c r="H515" s="8">
        <v>2456.1819999999998</v>
      </c>
      <c r="I515" s="9">
        <v>41919</v>
      </c>
      <c r="J515" s="8">
        <v>11</v>
      </c>
      <c r="K515">
        <f t="shared" si="23"/>
        <v>86</v>
      </c>
      <c r="L515">
        <f>(1-_xlfn.PERCENTRANK.INC(Table2[Days_since_last_order],K515, 1)) * 10</f>
        <v>5</v>
      </c>
      <c r="M515">
        <f>_xlfn.PERCENTRANK.INC(Table2[Count of Order ID],J515,1)*10</f>
        <v>4</v>
      </c>
      <c r="N515">
        <f>_xlfn.PERCENTRANK.INC(Table2[Sum of Sales],H515,1)*10</f>
        <v>5</v>
      </c>
      <c r="O515">
        <f t="shared" si="21"/>
        <v>14</v>
      </c>
      <c r="P515">
        <f>_xlfn.PERCENTRANK.INC(Table2[RFM],O515,1)*10</f>
        <v>4</v>
      </c>
      <c r="Q515" t="str">
        <f t="shared" si="22"/>
        <v>At Risk/Need Attention</v>
      </c>
    </row>
    <row r="516" spans="1:17" x14ac:dyDescent="0.25">
      <c r="A516" s="4" t="s">
        <v>3843</v>
      </c>
      <c r="B516">
        <v>1252.8000000000002</v>
      </c>
      <c r="C516" s="1">
        <v>41849</v>
      </c>
      <c r="D516">
        <v>6</v>
      </c>
      <c r="G516" s="7" t="s">
        <v>3843</v>
      </c>
      <c r="H516" s="8">
        <v>1252.8000000000002</v>
      </c>
      <c r="I516" s="9">
        <v>41849</v>
      </c>
      <c r="J516" s="8">
        <v>6</v>
      </c>
      <c r="K516">
        <f t="shared" si="23"/>
        <v>156</v>
      </c>
      <c r="L516">
        <f>(1-_xlfn.PERCENTRANK.INC(Table2[Days_since_last_order],K516, 1)) * 10</f>
        <v>3.0000000000000004</v>
      </c>
      <c r="M516">
        <f>_xlfn.PERCENTRANK.INC(Table2[Count of Order ID],J516,1)*10</f>
        <v>1</v>
      </c>
      <c r="N516">
        <f>_xlfn.PERCENTRANK.INC(Table2[Sum of Sales],H516,1)*10</f>
        <v>2</v>
      </c>
      <c r="O516">
        <f t="shared" ref="O516:O579" si="24">L516+M516+N516</f>
        <v>6</v>
      </c>
      <c r="P516">
        <f>_xlfn.PERCENTRANK.INC(Table2[RFM],O516,1)*10</f>
        <v>1</v>
      </c>
      <c r="Q516" t="str">
        <f t="shared" ref="Q516:Q579" si="25">VLOOKUP(P516,$T$4:$U$14,2,FALSE)</f>
        <v>Immediate Attention</v>
      </c>
    </row>
    <row r="517" spans="1:17" x14ac:dyDescent="0.25">
      <c r="A517" s="4" t="s">
        <v>3441</v>
      </c>
      <c r="B517">
        <v>2203.7780000000002</v>
      </c>
      <c r="C517" s="1">
        <v>41906</v>
      </c>
      <c r="D517">
        <v>11</v>
      </c>
      <c r="G517" s="7" t="s">
        <v>3441</v>
      </c>
      <c r="H517" s="8">
        <v>2203.7780000000002</v>
      </c>
      <c r="I517" s="9">
        <v>41906</v>
      </c>
      <c r="J517" s="8">
        <v>11</v>
      </c>
      <c r="K517">
        <f t="shared" ref="K517:K580" si="26">DATEDIF(I517,"1/1/2015","D")</f>
        <v>99</v>
      </c>
      <c r="L517">
        <f>(1-_xlfn.PERCENTRANK.INC(Table2[Days_since_last_order],K517, 1)) * 10</f>
        <v>5</v>
      </c>
      <c r="M517">
        <f>_xlfn.PERCENTRANK.INC(Table2[Count of Order ID],J517,1)*10</f>
        <v>4</v>
      </c>
      <c r="N517">
        <f>_xlfn.PERCENTRANK.INC(Table2[Sum of Sales],H517,1)*10</f>
        <v>4</v>
      </c>
      <c r="O517">
        <f t="shared" si="24"/>
        <v>13</v>
      </c>
      <c r="P517">
        <f>_xlfn.PERCENTRANK.INC(Table2[RFM],O517,1)*10</f>
        <v>3</v>
      </c>
      <c r="Q517" t="str">
        <f t="shared" si="25"/>
        <v>At Risk/Need Attention</v>
      </c>
    </row>
    <row r="518" spans="1:17" x14ac:dyDescent="0.25">
      <c r="A518" s="4" t="s">
        <v>3914</v>
      </c>
      <c r="B518">
        <v>2984.9480000000003</v>
      </c>
      <c r="C518" s="1">
        <v>41955</v>
      </c>
      <c r="D518">
        <v>10</v>
      </c>
      <c r="G518" s="7" t="s">
        <v>3914</v>
      </c>
      <c r="H518" s="8">
        <v>2984.9480000000003</v>
      </c>
      <c r="I518" s="9">
        <v>41955</v>
      </c>
      <c r="J518" s="8">
        <v>10</v>
      </c>
      <c r="K518">
        <f t="shared" si="26"/>
        <v>50</v>
      </c>
      <c r="L518">
        <f>(1-_xlfn.PERCENTRANK.INC(Table2[Days_since_last_order],K518, 1)) * 10</f>
        <v>7</v>
      </c>
      <c r="M518">
        <f>_xlfn.PERCENTRANK.INC(Table2[Count of Order ID],J518,1)*10</f>
        <v>3</v>
      </c>
      <c r="N518">
        <f>_xlfn.PERCENTRANK.INC(Table2[Sum of Sales],H518,1)*10</f>
        <v>6</v>
      </c>
      <c r="O518">
        <f t="shared" si="24"/>
        <v>16</v>
      </c>
      <c r="P518">
        <f>_xlfn.PERCENTRANK.INC(Table2[RFM],O518,1)*10</f>
        <v>5</v>
      </c>
      <c r="Q518" t="str">
        <f t="shared" si="25"/>
        <v>Loyal Customer</v>
      </c>
    </row>
    <row r="519" spans="1:17" x14ac:dyDescent="0.25">
      <c r="A519" s="4" t="s">
        <v>3669</v>
      </c>
      <c r="B519">
        <v>5503.0929999999989</v>
      </c>
      <c r="C519" s="1">
        <v>41999</v>
      </c>
      <c r="D519">
        <v>22</v>
      </c>
      <c r="G519" s="7" t="s">
        <v>3669</v>
      </c>
      <c r="H519" s="8">
        <v>5503.0929999999989</v>
      </c>
      <c r="I519" s="9">
        <v>41999</v>
      </c>
      <c r="J519" s="8">
        <v>22</v>
      </c>
      <c r="K519">
        <f t="shared" si="26"/>
        <v>6</v>
      </c>
      <c r="L519">
        <f>(1-_xlfn.PERCENTRANK.INC(Table2[Days_since_last_order],K519, 1)) * 10</f>
        <v>10</v>
      </c>
      <c r="M519">
        <f>_xlfn.PERCENTRANK.INC(Table2[Count of Order ID],J519,1)*10</f>
        <v>9</v>
      </c>
      <c r="N519">
        <f>_xlfn.PERCENTRANK.INC(Table2[Sum of Sales],H519,1)*10</f>
        <v>8</v>
      </c>
      <c r="O519">
        <f t="shared" si="24"/>
        <v>27</v>
      </c>
      <c r="P519">
        <f>_xlfn.PERCENTRANK.INC(Table2[RFM],O519,1)*10</f>
        <v>9</v>
      </c>
      <c r="Q519" t="str">
        <f t="shared" si="25"/>
        <v>Top Customer</v>
      </c>
    </row>
    <row r="520" spans="1:17" x14ac:dyDescent="0.25">
      <c r="A520" s="4" t="s">
        <v>3332</v>
      </c>
      <c r="B520">
        <v>6320.7460000000001</v>
      </c>
      <c r="C520" s="1">
        <v>41982</v>
      </c>
      <c r="D520">
        <v>15</v>
      </c>
      <c r="G520" s="7" t="s">
        <v>3332</v>
      </c>
      <c r="H520" s="8">
        <v>6320.7460000000001</v>
      </c>
      <c r="I520" s="9">
        <v>41982</v>
      </c>
      <c r="J520" s="8">
        <v>15</v>
      </c>
      <c r="K520">
        <f t="shared" si="26"/>
        <v>23</v>
      </c>
      <c r="L520">
        <f>(1-_xlfn.PERCENTRANK.INC(Table2[Days_since_last_order],K520, 1)) * 10</f>
        <v>9</v>
      </c>
      <c r="M520">
        <f>_xlfn.PERCENTRANK.INC(Table2[Count of Order ID],J520,1)*10</f>
        <v>6</v>
      </c>
      <c r="N520">
        <f>_xlfn.PERCENTRANK.INC(Table2[Sum of Sales],H520,1)*10</f>
        <v>9</v>
      </c>
      <c r="O520">
        <f t="shared" si="24"/>
        <v>24</v>
      </c>
      <c r="P520">
        <f>_xlfn.PERCENTRANK.INC(Table2[RFM],O520,1)*10</f>
        <v>9</v>
      </c>
      <c r="Q520" t="str">
        <f t="shared" si="25"/>
        <v>Top Customer</v>
      </c>
    </row>
    <row r="521" spans="1:17" x14ac:dyDescent="0.25">
      <c r="A521" s="4" t="s">
        <v>3404</v>
      </c>
      <c r="B521">
        <v>2302.3679999999999</v>
      </c>
      <c r="C521" s="1">
        <v>41976</v>
      </c>
      <c r="D521">
        <v>17</v>
      </c>
      <c r="G521" s="7" t="s">
        <v>3404</v>
      </c>
      <c r="H521" s="8">
        <v>2302.3679999999999</v>
      </c>
      <c r="I521" s="9">
        <v>41976</v>
      </c>
      <c r="J521" s="8">
        <v>17</v>
      </c>
      <c r="K521">
        <f t="shared" si="26"/>
        <v>29</v>
      </c>
      <c r="L521">
        <f>(1-_xlfn.PERCENTRANK.INC(Table2[Days_since_last_order],K521, 1)) * 10</f>
        <v>8</v>
      </c>
      <c r="M521">
        <f>_xlfn.PERCENTRANK.INC(Table2[Count of Order ID],J521,1)*10</f>
        <v>7</v>
      </c>
      <c r="N521">
        <f>_xlfn.PERCENTRANK.INC(Table2[Sum of Sales],H521,1)*10</f>
        <v>5</v>
      </c>
      <c r="O521">
        <f t="shared" si="24"/>
        <v>20</v>
      </c>
      <c r="P521">
        <f>_xlfn.PERCENTRANK.INC(Table2[RFM],O521,1)*10</f>
        <v>7</v>
      </c>
      <c r="Q521" t="str">
        <f t="shared" si="25"/>
        <v>Loyal Customer</v>
      </c>
    </row>
    <row r="522" spans="1:17" x14ac:dyDescent="0.25">
      <c r="A522" s="4" t="s">
        <v>3432</v>
      </c>
      <c r="B522">
        <v>1031.6019999999999</v>
      </c>
      <c r="C522" s="1">
        <v>41764</v>
      </c>
      <c r="D522">
        <v>11</v>
      </c>
      <c r="G522" s="7" t="s">
        <v>3432</v>
      </c>
      <c r="H522" s="8">
        <v>1031.6019999999999</v>
      </c>
      <c r="I522" s="9">
        <v>41764</v>
      </c>
      <c r="J522" s="8">
        <v>11</v>
      </c>
      <c r="K522">
        <f t="shared" si="26"/>
        <v>241</v>
      </c>
      <c r="L522">
        <f>(1-_xlfn.PERCENTRANK.INC(Table2[Days_since_last_order],K522, 1)) * 10</f>
        <v>1.9999999999999996</v>
      </c>
      <c r="M522">
        <f>_xlfn.PERCENTRANK.INC(Table2[Count of Order ID],J522,1)*10</f>
        <v>4</v>
      </c>
      <c r="N522">
        <f>_xlfn.PERCENTRANK.INC(Table2[Sum of Sales],H522,1)*10</f>
        <v>2</v>
      </c>
      <c r="O522">
        <f t="shared" si="24"/>
        <v>8</v>
      </c>
      <c r="P522">
        <f>_xlfn.PERCENTRANK.INC(Table2[RFM],O522,1)*10</f>
        <v>1</v>
      </c>
      <c r="Q522" t="str">
        <f t="shared" si="25"/>
        <v>Immediate Attention</v>
      </c>
    </row>
    <row r="523" spans="1:17" x14ac:dyDescent="0.25">
      <c r="A523" s="4" t="s">
        <v>3759</v>
      </c>
      <c r="B523">
        <v>2722.8429999999998</v>
      </c>
      <c r="C523" s="1">
        <v>41935</v>
      </c>
      <c r="D523">
        <v>20</v>
      </c>
      <c r="G523" s="7" t="s">
        <v>3759</v>
      </c>
      <c r="H523" s="8">
        <v>2722.8429999999998</v>
      </c>
      <c r="I523" s="9">
        <v>41935</v>
      </c>
      <c r="J523" s="8">
        <v>20</v>
      </c>
      <c r="K523">
        <f t="shared" si="26"/>
        <v>70</v>
      </c>
      <c r="L523">
        <f>(1-_xlfn.PERCENTRANK.INC(Table2[Days_since_last_order],K523, 1)) * 10</f>
        <v>6</v>
      </c>
      <c r="M523">
        <f>_xlfn.PERCENTRANK.INC(Table2[Count of Order ID],J523,1)*10</f>
        <v>8</v>
      </c>
      <c r="N523">
        <f>_xlfn.PERCENTRANK.INC(Table2[Sum of Sales],H523,1)*10</f>
        <v>5</v>
      </c>
      <c r="O523">
        <f t="shared" si="24"/>
        <v>19</v>
      </c>
      <c r="P523">
        <f>_xlfn.PERCENTRANK.INC(Table2[RFM],O523,1)*10</f>
        <v>6</v>
      </c>
      <c r="Q523" t="str">
        <f t="shared" si="25"/>
        <v>Loyal Customer</v>
      </c>
    </row>
    <row r="524" spans="1:17" x14ac:dyDescent="0.25">
      <c r="A524" s="4" t="s">
        <v>3841</v>
      </c>
      <c r="B524">
        <v>2921.4999999999991</v>
      </c>
      <c r="C524" s="1">
        <v>41950</v>
      </c>
      <c r="D524">
        <v>15</v>
      </c>
      <c r="G524" s="7" t="s">
        <v>3841</v>
      </c>
      <c r="H524" s="8">
        <v>2921.4999999999991</v>
      </c>
      <c r="I524" s="9">
        <v>41950</v>
      </c>
      <c r="J524" s="8">
        <v>15</v>
      </c>
      <c r="K524">
        <f t="shared" si="26"/>
        <v>55</v>
      </c>
      <c r="L524">
        <f>(1-_xlfn.PERCENTRANK.INC(Table2[Days_since_last_order],K524, 1)) * 10</f>
        <v>6</v>
      </c>
      <c r="M524">
        <f>_xlfn.PERCENTRANK.INC(Table2[Count of Order ID],J524,1)*10</f>
        <v>6</v>
      </c>
      <c r="N524">
        <f>_xlfn.PERCENTRANK.INC(Table2[Sum of Sales],H524,1)*10</f>
        <v>6</v>
      </c>
      <c r="O524">
        <f t="shared" si="24"/>
        <v>18</v>
      </c>
      <c r="P524">
        <f>_xlfn.PERCENTRANK.INC(Table2[RFM],O524,1)*10</f>
        <v>6</v>
      </c>
      <c r="Q524" t="str">
        <f t="shared" si="25"/>
        <v>Loyal Customer</v>
      </c>
    </row>
    <row r="525" spans="1:17" x14ac:dyDescent="0.25">
      <c r="A525" s="4" t="s">
        <v>3784</v>
      </c>
      <c r="B525">
        <v>2071.9140000000002</v>
      </c>
      <c r="C525" s="1">
        <v>41975</v>
      </c>
      <c r="D525">
        <v>13</v>
      </c>
      <c r="G525" s="7" t="s">
        <v>3784</v>
      </c>
      <c r="H525" s="8">
        <v>2071.9140000000002</v>
      </c>
      <c r="I525" s="9">
        <v>41975</v>
      </c>
      <c r="J525" s="8">
        <v>13</v>
      </c>
      <c r="K525">
        <f t="shared" si="26"/>
        <v>30</v>
      </c>
      <c r="L525">
        <f>(1-_xlfn.PERCENTRANK.INC(Table2[Days_since_last_order],K525, 1)) * 10</f>
        <v>8</v>
      </c>
      <c r="M525">
        <f>_xlfn.PERCENTRANK.INC(Table2[Count of Order ID],J525,1)*10</f>
        <v>5</v>
      </c>
      <c r="N525">
        <f>_xlfn.PERCENTRANK.INC(Table2[Sum of Sales],H525,1)*10</f>
        <v>4</v>
      </c>
      <c r="O525">
        <f t="shared" si="24"/>
        <v>17</v>
      </c>
      <c r="P525">
        <f>_xlfn.PERCENTRANK.INC(Table2[RFM],O525,1)*10</f>
        <v>5</v>
      </c>
      <c r="Q525" t="str">
        <f t="shared" si="25"/>
        <v>Loyal Customer</v>
      </c>
    </row>
    <row r="526" spans="1:17" x14ac:dyDescent="0.25">
      <c r="A526" s="4" t="s">
        <v>3869</v>
      </c>
      <c r="B526">
        <v>742.08200000000011</v>
      </c>
      <c r="C526" s="1">
        <v>41925</v>
      </c>
      <c r="D526">
        <v>4</v>
      </c>
      <c r="G526" s="7" t="s">
        <v>3869</v>
      </c>
      <c r="H526" s="8">
        <v>742.08200000000011</v>
      </c>
      <c r="I526" s="9">
        <v>41925</v>
      </c>
      <c r="J526" s="8">
        <v>4</v>
      </c>
      <c r="K526">
        <f t="shared" si="26"/>
        <v>80</v>
      </c>
      <c r="L526">
        <f>(1-_xlfn.PERCENTRANK.INC(Table2[Days_since_last_order],K526, 1)) * 10</f>
        <v>5</v>
      </c>
      <c r="M526">
        <f>_xlfn.PERCENTRANK.INC(Table2[Count of Order ID],J526,1)*10</f>
        <v>0</v>
      </c>
      <c r="N526">
        <f>_xlfn.PERCENTRANK.INC(Table2[Sum of Sales],H526,1)*10</f>
        <v>1</v>
      </c>
      <c r="O526">
        <f t="shared" si="24"/>
        <v>6</v>
      </c>
      <c r="P526">
        <f>_xlfn.PERCENTRANK.INC(Table2[RFM],O526,1)*10</f>
        <v>1</v>
      </c>
      <c r="Q526" t="str">
        <f t="shared" si="25"/>
        <v>Immediate Attention</v>
      </c>
    </row>
    <row r="527" spans="1:17" x14ac:dyDescent="0.25">
      <c r="A527" s="4" t="s">
        <v>4017</v>
      </c>
      <c r="B527">
        <v>162.232</v>
      </c>
      <c r="C527" s="1">
        <v>41904</v>
      </c>
      <c r="D527">
        <v>3</v>
      </c>
      <c r="G527" s="7" t="s">
        <v>4017</v>
      </c>
      <c r="H527" s="8">
        <v>162.232</v>
      </c>
      <c r="I527" s="9">
        <v>41904</v>
      </c>
      <c r="J527" s="8">
        <v>3</v>
      </c>
      <c r="K527">
        <f t="shared" si="26"/>
        <v>101</v>
      </c>
      <c r="L527">
        <f>(1-_xlfn.PERCENTRANK.INC(Table2[Days_since_last_order],K527, 1)) * 10</f>
        <v>5</v>
      </c>
      <c r="M527">
        <f>_xlfn.PERCENTRANK.INC(Table2[Count of Order ID],J527,1)*10</f>
        <v>0</v>
      </c>
      <c r="N527">
        <f>_xlfn.PERCENTRANK.INC(Table2[Sum of Sales],H527,1)*10</f>
        <v>0</v>
      </c>
      <c r="O527">
        <f t="shared" si="24"/>
        <v>5</v>
      </c>
      <c r="P527">
        <f>_xlfn.PERCENTRANK.INC(Table2[RFM],O527,1)*10</f>
        <v>0</v>
      </c>
      <c r="Q527" t="str">
        <f t="shared" si="25"/>
        <v>Immediate Attention</v>
      </c>
    </row>
    <row r="528" spans="1:17" x14ac:dyDescent="0.25">
      <c r="A528" s="4" t="s">
        <v>3825</v>
      </c>
      <c r="B528">
        <v>1314.0230000000001</v>
      </c>
      <c r="C528" s="1">
        <v>41836</v>
      </c>
      <c r="D528">
        <v>6</v>
      </c>
      <c r="G528" s="7" t="s">
        <v>3825</v>
      </c>
      <c r="H528" s="8">
        <v>1314.0230000000001</v>
      </c>
      <c r="I528" s="9">
        <v>41836</v>
      </c>
      <c r="J528" s="8">
        <v>6</v>
      </c>
      <c r="K528">
        <f t="shared" si="26"/>
        <v>169</v>
      </c>
      <c r="L528">
        <f>(1-_xlfn.PERCENTRANK.INC(Table2[Days_since_last_order],K528, 1)) * 10</f>
        <v>3.0000000000000004</v>
      </c>
      <c r="M528">
        <f>_xlfn.PERCENTRANK.INC(Table2[Count of Order ID],J528,1)*10</f>
        <v>1</v>
      </c>
      <c r="N528">
        <f>_xlfn.PERCENTRANK.INC(Table2[Sum of Sales],H528,1)*10</f>
        <v>2</v>
      </c>
      <c r="O528">
        <f t="shared" si="24"/>
        <v>6</v>
      </c>
      <c r="P528">
        <f>_xlfn.PERCENTRANK.INC(Table2[RFM],O528,1)*10</f>
        <v>1</v>
      </c>
      <c r="Q528" t="str">
        <f t="shared" si="25"/>
        <v>Immediate Attention</v>
      </c>
    </row>
    <row r="529" spans="1:17" x14ac:dyDescent="0.25">
      <c r="A529" s="4" t="s">
        <v>3717</v>
      </c>
      <c r="B529">
        <v>3794.08</v>
      </c>
      <c r="C529" s="1">
        <v>41997</v>
      </c>
      <c r="D529">
        <v>16</v>
      </c>
      <c r="G529" s="7" t="s">
        <v>3717</v>
      </c>
      <c r="H529" s="8">
        <v>3794.08</v>
      </c>
      <c r="I529" s="9">
        <v>41997</v>
      </c>
      <c r="J529" s="8">
        <v>16</v>
      </c>
      <c r="K529">
        <f t="shared" si="26"/>
        <v>8</v>
      </c>
      <c r="L529">
        <f>(1-_xlfn.PERCENTRANK.INC(Table2[Days_since_last_order],K529, 1)) * 10</f>
        <v>10</v>
      </c>
      <c r="M529">
        <f>_xlfn.PERCENTRANK.INC(Table2[Count of Order ID],J529,1)*10</f>
        <v>7</v>
      </c>
      <c r="N529">
        <f>_xlfn.PERCENTRANK.INC(Table2[Sum of Sales],H529,1)*10</f>
        <v>7</v>
      </c>
      <c r="O529">
        <f t="shared" si="24"/>
        <v>24</v>
      </c>
      <c r="P529">
        <f>_xlfn.PERCENTRANK.INC(Table2[RFM],O529,1)*10</f>
        <v>9</v>
      </c>
      <c r="Q529" t="str">
        <f t="shared" si="25"/>
        <v>Top Customer</v>
      </c>
    </row>
    <row r="530" spans="1:17" x14ac:dyDescent="0.25">
      <c r="A530" s="4" t="s">
        <v>3769</v>
      </c>
      <c r="B530">
        <v>2749.8809999999999</v>
      </c>
      <c r="C530" s="1">
        <v>41943</v>
      </c>
      <c r="D530">
        <v>19</v>
      </c>
      <c r="G530" s="7" t="s">
        <v>3769</v>
      </c>
      <c r="H530" s="8">
        <v>2749.8809999999999</v>
      </c>
      <c r="I530" s="9">
        <v>41943</v>
      </c>
      <c r="J530" s="8">
        <v>19</v>
      </c>
      <c r="K530">
        <f t="shared" si="26"/>
        <v>62</v>
      </c>
      <c r="L530">
        <f>(1-_xlfn.PERCENTRANK.INC(Table2[Days_since_last_order],K530, 1)) * 10</f>
        <v>6</v>
      </c>
      <c r="M530">
        <f>_xlfn.PERCENTRANK.INC(Table2[Count of Order ID],J530,1)*10</f>
        <v>8</v>
      </c>
      <c r="N530">
        <f>_xlfn.PERCENTRANK.INC(Table2[Sum of Sales],H530,1)*10</f>
        <v>5</v>
      </c>
      <c r="O530">
        <f t="shared" si="24"/>
        <v>19</v>
      </c>
      <c r="P530">
        <f>_xlfn.PERCENTRANK.INC(Table2[RFM],O530,1)*10</f>
        <v>6</v>
      </c>
      <c r="Q530" t="str">
        <f t="shared" si="25"/>
        <v>Loyal Customer</v>
      </c>
    </row>
    <row r="531" spans="1:17" x14ac:dyDescent="0.25">
      <c r="A531" s="4" t="s">
        <v>3407</v>
      </c>
      <c r="B531">
        <v>775.4140000000001</v>
      </c>
      <c r="C531" s="1">
        <v>41919</v>
      </c>
      <c r="D531">
        <v>12</v>
      </c>
      <c r="G531" s="7" t="s">
        <v>3407</v>
      </c>
      <c r="H531" s="8">
        <v>775.4140000000001</v>
      </c>
      <c r="I531" s="9">
        <v>41919</v>
      </c>
      <c r="J531" s="8">
        <v>12</v>
      </c>
      <c r="K531">
        <f t="shared" si="26"/>
        <v>86</v>
      </c>
      <c r="L531">
        <f>(1-_xlfn.PERCENTRANK.INC(Table2[Days_since_last_order],K531, 1)) * 10</f>
        <v>5</v>
      </c>
      <c r="M531">
        <f>_xlfn.PERCENTRANK.INC(Table2[Count of Order ID],J531,1)*10</f>
        <v>4</v>
      </c>
      <c r="N531">
        <f>_xlfn.PERCENTRANK.INC(Table2[Sum of Sales],H531,1)*10</f>
        <v>1</v>
      </c>
      <c r="O531">
        <f t="shared" si="24"/>
        <v>10</v>
      </c>
      <c r="P531">
        <f>_xlfn.PERCENTRANK.INC(Table2[RFM],O531,1)*10</f>
        <v>2</v>
      </c>
      <c r="Q531" t="str">
        <f t="shared" si="25"/>
        <v>At Risk/Need Attention</v>
      </c>
    </row>
    <row r="532" spans="1:17" x14ac:dyDescent="0.25">
      <c r="A532" s="4" t="s">
        <v>3693</v>
      </c>
      <c r="B532">
        <v>2477.9459999999999</v>
      </c>
      <c r="C532" s="1">
        <v>41970</v>
      </c>
      <c r="D532">
        <v>10</v>
      </c>
      <c r="G532" s="7" t="s">
        <v>3693</v>
      </c>
      <c r="H532" s="8">
        <v>2477.9459999999999</v>
      </c>
      <c r="I532" s="9">
        <v>41970</v>
      </c>
      <c r="J532" s="8">
        <v>10</v>
      </c>
      <c r="K532">
        <f t="shared" si="26"/>
        <v>35</v>
      </c>
      <c r="L532">
        <f>(1-_xlfn.PERCENTRANK.INC(Table2[Days_since_last_order],K532, 1)) * 10</f>
        <v>8</v>
      </c>
      <c r="M532">
        <f>_xlfn.PERCENTRANK.INC(Table2[Count of Order ID],J532,1)*10</f>
        <v>3</v>
      </c>
      <c r="N532">
        <f>_xlfn.PERCENTRANK.INC(Table2[Sum of Sales],H532,1)*10</f>
        <v>5</v>
      </c>
      <c r="O532">
        <f t="shared" si="24"/>
        <v>16</v>
      </c>
      <c r="P532">
        <f>_xlfn.PERCENTRANK.INC(Table2[RFM],O532,1)*10</f>
        <v>5</v>
      </c>
      <c r="Q532" t="str">
        <f t="shared" si="25"/>
        <v>Loyal Customer</v>
      </c>
    </row>
    <row r="533" spans="1:17" x14ac:dyDescent="0.25">
      <c r="A533" s="4" t="s">
        <v>3628</v>
      </c>
      <c r="B533">
        <v>922.48700000000008</v>
      </c>
      <c r="C533" s="1">
        <v>41932</v>
      </c>
      <c r="D533">
        <v>5</v>
      </c>
      <c r="G533" s="7" t="s">
        <v>3628</v>
      </c>
      <c r="H533" s="8">
        <v>922.48700000000008</v>
      </c>
      <c r="I533" s="9">
        <v>41932</v>
      </c>
      <c r="J533" s="8">
        <v>5</v>
      </c>
      <c r="K533">
        <f t="shared" si="26"/>
        <v>73</v>
      </c>
      <c r="L533">
        <f>(1-_xlfn.PERCENTRANK.INC(Table2[Days_since_last_order],K533, 1)) * 10</f>
        <v>6</v>
      </c>
      <c r="M533">
        <f>_xlfn.PERCENTRANK.INC(Table2[Count of Order ID],J533,1)*10</f>
        <v>0</v>
      </c>
      <c r="N533">
        <f>_xlfn.PERCENTRANK.INC(Table2[Sum of Sales],H533,1)*10</f>
        <v>1</v>
      </c>
      <c r="O533">
        <f t="shared" si="24"/>
        <v>7</v>
      </c>
      <c r="P533">
        <f>_xlfn.PERCENTRANK.INC(Table2[RFM],O533,1)*10</f>
        <v>1</v>
      </c>
      <c r="Q533" t="str">
        <f t="shared" si="25"/>
        <v>Immediate Attention</v>
      </c>
    </row>
    <row r="534" spans="1:17" x14ac:dyDescent="0.25">
      <c r="A534" s="4" t="s">
        <v>3501</v>
      </c>
      <c r="B534">
        <v>1687.027</v>
      </c>
      <c r="C534" s="1">
        <v>41900</v>
      </c>
      <c r="D534">
        <v>11</v>
      </c>
      <c r="G534" s="7" t="s">
        <v>3501</v>
      </c>
      <c r="H534" s="8">
        <v>1687.027</v>
      </c>
      <c r="I534" s="9">
        <v>41900</v>
      </c>
      <c r="J534" s="8">
        <v>11</v>
      </c>
      <c r="K534">
        <f t="shared" si="26"/>
        <v>105</v>
      </c>
      <c r="L534">
        <f>(1-_xlfn.PERCENTRANK.INC(Table2[Days_since_last_order],K534, 1)) * 10</f>
        <v>4</v>
      </c>
      <c r="M534">
        <f>_xlfn.PERCENTRANK.INC(Table2[Count of Order ID],J534,1)*10</f>
        <v>4</v>
      </c>
      <c r="N534">
        <f>_xlfn.PERCENTRANK.INC(Table2[Sum of Sales],H534,1)*10</f>
        <v>3</v>
      </c>
      <c r="O534">
        <f t="shared" si="24"/>
        <v>11</v>
      </c>
      <c r="P534">
        <f>_xlfn.PERCENTRANK.INC(Table2[RFM],O534,1)*10</f>
        <v>3</v>
      </c>
      <c r="Q534" t="str">
        <f t="shared" si="25"/>
        <v>At Risk/Need Attention</v>
      </c>
    </row>
    <row r="535" spans="1:17" x14ac:dyDescent="0.25">
      <c r="A535" s="4" t="s">
        <v>3912</v>
      </c>
      <c r="B535">
        <v>154.28800000000001</v>
      </c>
      <c r="C535" s="1">
        <v>41824</v>
      </c>
      <c r="D535">
        <v>4</v>
      </c>
      <c r="G535" s="7" t="s">
        <v>3912</v>
      </c>
      <c r="H535" s="8">
        <v>154.28800000000001</v>
      </c>
      <c r="I535" s="9">
        <v>41824</v>
      </c>
      <c r="J535" s="8">
        <v>4</v>
      </c>
      <c r="K535">
        <f t="shared" si="26"/>
        <v>181</v>
      </c>
      <c r="L535">
        <f>(1-_xlfn.PERCENTRANK.INC(Table2[Days_since_last_order],K535, 1)) * 10</f>
        <v>3.0000000000000004</v>
      </c>
      <c r="M535">
        <f>_xlfn.PERCENTRANK.INC(Table2[Count of Order ID],J535,1)*10</f>
        <v>0</v>
      </c>
      <c r="N535">
        <f>_xlfn.PERCENTRANK.INC(Table2[Sum of Sales],H535,1)*10</f>
        <v>0</v>
      </c>
      <c r="O535">
        <f t="shared" si="24"/>
        <v>3.0000000000000004</v>
      </c>
      <c r="P535">
        <f>_xlfn.PERCENTRANK.INC(Table2[RFM],O535,1)*10</f>
        <v>0</v>
      </c>
      <c r="Q535" t="str">
        <f t="shared" si="25"/>
        <v>Immediate Attention</v>
      </c>
    </row>
    <row r="536" spans="1:17" x14ac:dyDescent="0.25">
      <c r="A536" s="4" t="s">
        <v>3343</v>
      </c>
      <c r="B536">
        <v>3206.1320000000001</v>
      </c>
      <c r="C536" s="1">
        <v>41285</v>
      </c>
      <c r="D536">
        <v>14</v>
      </c>
      <c r="G536" s="7" t="s">
        <v>3343</v>
      </c>
      <c r="H536" s="8">
        <v>3206.1320000000001</v>
      </c>
      <c r="I536" s="9">
        <v>41285</v>
      </c>
      <c r="J536" s="8">
        <v>14</v>
      </c>
      <c r="K536">
        <f t="shared" si="26"/>
        <v>720</v>
      </c>
      <c r="L536">
        <f>(1-_xlfn.PERCENTRANK.INC(Table2[Days_since_last_order],K536, 1)) * 10</f>
        <v>0.99999999999999978</v>
      </c>
      <c r="M536">
        <f>_xlfn.PERCENTRANK.INC(Table2[Count of Order ID],J536,1)*10</f>
        <v>6</v>
      </c>
      <c r="N536">
        <f>_xlfn.PERCENTRANK.INC(Table2[Sum of Sales],H536,1)*10</f>
        <v>6</v>
      </c>
      <c r="O536">
        <f t="shared" si="24"/>
        <v>13</v>
      </c>
      <c r="P536">
        <f>_xlfn.PERCENTRANK.INC(Table2[RFM],O536,1)*10</f>
        <v>3</v>
      </c>
      <c r="Q536" t="str">
        <f t="shared" si="25"/>
        <v>At Risk/Need Attention</v>
      </c>
    </row>
    <row r="537" spans="1:17" x14ac:dyDescent="0.25">
      <c r="A537" s="4" t="s">
        <v>3427</v>
      </c>
      <c r="B537">
        <v>3983.6420000000003</v>
      </c>
      <c r="C537" s="1">
        <v>41932</v>
      </c>
      <c r="D537">
        <v>20</v>
      </c>
      <c r="G537" s="7" t="s">
        <v>3427</v>
      </c>
      <c r="H537" s="8">
        <v>3983.6420000000003</v>
      </c>
      <c r="I537" s="9">
        <v>41932</v>
      </c>
      <c r="J537" s="8">
        <v>20</v>
      </c>
      <c r="K537">
        <f t="shared" si="26"/>
        <v>73</v>
      </c>
      <c r="L537">
        <f>(1-_xlfn.PERCENTRANK.INC(Table2[Days_since_last_order],K537, 1)) * 10</f>
        <v>6</v>
      </c>
      <c r="M537">
        <f>_xlfn.PERCENTRANK.INC(Table2[Count of Order ID],J537,1)*10</f>
        <v>8</v>
      </c>
      <c r="N537">
        <f>_xlfn.PERCENTRANK.INC(Table2[Sum of Sales],H537,1)*10</f>
        <v>7</v>
      </c>
      <c r="O537">
        <f t="shared" si="24"/>
        <v>21</v>
      </c>
      <c r="P537">
        <f>_xlfn.PERCENTRANK.INC(Table2[RFM],O537,1)*10</f>
        <v>7</v>
      </c>
      <c r="Q537" t="str">
        <f t="shared" si="25"/>
        <v>Loyal Customer</v>
      </c>
    </row>
    <row r="538" spans="1:17" x14ac:dyDescent="0.25">
      <c r="A538" s="4" t="s">
        <v>3741</v>
      </c>
      <c r="B538">
        <v>5087.92</v>
      </c>
      <c r="C538" s="1">
        <v>41988</v>
      </c>
      <c r="D538">
        <v>19</v>
      </c>
      <c r="G538" s="7" t="s">
        <v>3741</v>
      </c>
      <c r="H538" s="8">
        <v>5087.92</v>
      </c>
      <c r="I538" s="9">
        <v>41988</v>
      </c>
      <c r="J538" s="8">
        <v>19</v>
      </c>
      <c r="K538">
        <f t="shared" si="26"/>
        <v>17</v>
      </c>
      <c r="L538">
        <f>(1-_xlfn.PERCENTRANK.INC(Table2[Days_since_last_order],K538, 1)) * 10</f>
        <v>9</v>
      </c>
      <c r="M538">
        <f>_xlfn.PERCENTRANK.INC(Table2[Count of Order ID],J538,1)*10</f>
        <v>8</v>
      </c>
      <c r="N538">
        <f>_xlfn.PERCENTRANK.INC(Table2[Sum of Sales],H538,1)*10</f>
        <v>8</v>
      </c>
      <c r="O538">
        <f t="shared" si="24"/>
        <v>25</v>
      </c>
      <c r="P538">
        <f>_xlfn.PERCENTRANK.INC(Table2[RFM],O538,1)*10</f>
        <v>9</v>
      </c>
      <c r="Q538" t="str">
        <f t="shared" si="25"/>
        <v>Top Customer</v>
      </c>
    </row>
    <row r="539" spans="1:17" x14ac:dyDescent="0.25">
      <c r="A539" s="4" t="s">
        <v>3535</v>
      </c>
      <c r="B539">
        <v>639.178</v>
      </c>
      <c r="C539" s="1">
        <v>41879</v>
      </c>
      <c r="D539">
        <v>6</v>
      </c>
      <c r="G539" s="7" t="s">
        <v>3535</v>
      </c>
      <c r="H539" s="8">
        <v>639.178</v>
      </c>
      <c r="I539" s="9">
        <v>41879</v>
      </c>
      <c r="J539" s="8">
        <v>6</v>
      </c>
      <c r="K539">
        <f t="shared" si="26"/>
        <v>126</v>
      </c>
      <c r="L539">
        <f>(1-_xlfn.PERCENTRANK.INC(Table2[Days_since_last_order],K539, 1)) * 10</f>
        <v>4</v>
      </c>
      <c r="M539">
        <f>_xlfn.PERCENTRANK.INC(Table2[Count of Order ID],J539,1)*10</f>
        <v>1</v>
      </c>
      <c r="N539">
        <f>_xlfn.PERCENTRANK.INC(Table2[Sum of Sales],H539,1)*10</f>
        <v>1</v>
      </c>
      <c r="O539">
        <f t="shared" si="24"/>
        <v>6</v>
      </c>
      <c r="P539">
        <f>_xlfn.PERCENTRANK.INC(Table2[RFM],O539,1)*10</f>
        <v>1</v>
      </c>
      <c r="Q539" t="str">
        <f t="shared" si="25"/>
        <v>Immediate Attention</v>
      </c>
    </row>
    <row r="540" spans="1:17" x14ac:dyDescent="0.25">
      <c r="A540" s="4" t="s">
        <v>3588</v>
      </c>
      <c r="B540">
        <v>7443.6900000000005</v>
      </c>
      <c r="C540" s="1">
        <v>41731</v>
      </c>
      <c r="D540">
        <v>24</v>
      </c>
      <c r="G540" s="7" t="s">
        <v>3588</v>
      </c>
      <c r="H540" s="8">
        <v>7443.6900000000005</v>
      </c>
      <c r="I540" s="9">
        <v>41731</v>
      </c>
      <c r="J540" s="8">
        <v>24</v>
      </c>
      <c r="K540">
        <f t="shared" si="26"/>
        <v>274</v>
      </c>
      <c r="L540">
        <f>(1-_xlfn.PERCENTRANK.INC(Table2[Days_since_last_order],K540, 1)) * 10</f>
        <v>1.9999999999999996</v>
      </c>
      <c r="M540">
        <f>_xlfn.PERCENTRANK.INC(Table2[Count of Order ID],J540,1)*10</f>
        <v>9</v>
      </c>
      <c r="N540">
        <f>_xlfn.PERCENTRANK.INC(Table2[Sum of Sales],H540,1)*10</f>
        <v>9</v>
      </c>
      <c r="O540">
        <f t="shared" si="24"/>
        <v>20</v>
      </c>
      <c r="P540">
        <f>_xlfn.PERCENTRANK.INC(Table2[RFM],O540,1)*10</f>
        <v>7</v>
      </c>
      <c r="Q540" t="str">
        <f t="shared" si="25"/>
        <v>Loyal Customer</v>
      </c>
    </row>
    <row r="541" spans="1:17" x14ac:dyDescent="0.25">
      <c r="A541" s="4" t="s">
        <v>3907</v>
      </c>
      <c r="B541">
        <v>475.65599999999995</v>
      </c>
      <c r="C541" s="1">
        <v>41570</v>
      </c>
      <c r="D541">
        <v>7</v>
      </c>
      <c r="G541" s="7" t="s">
        <v>3907</v>
      </c>
      <c r="H541" s="8">
        <v>475.65599999999995</v>
      </c>
      <c r="I541" s="9">
        <v>41570</v>
      </c>
      <c r="J541" s="8">
        <v>7</v>
      </c>
      <c r="K541">
        <f t="shared" si="26"/>
        <v>435</v>
      </c>
      <c r="L541">
        <f>(1-_xlfn.PERCENTRANK.INC(Table2[Days_since_last_order],K541, 1)) * 10</f>
        <v>0.99999999999999978</v>
      </c>
      <c r="M541">
        <f>_xlfn.PERCENTRANK.INC(Table2[Count of Order ID],J541,1)*10</f>
        <v>1</v>
      </c>
      <c r="N541">
        <f>_xlfn.PERCENTRANK.INC(Table2[Sum of Sales],H541,1)*10</f>
        <v>0</v>
      </c>
      <c r="O541">
        <f t="shared" si="24"/>
        <v>1.9999999999999998</v>
      </c>
      <c r="P541">
        <f>_xlfn.PERCENTRANK.INC(Table2[RFM],O541,1)*10</f>
        <v>0</v>
      </c>
      <c r="Q541" t="str">
        <f t="shared" si="25"/>
        <v>Immediate Attention</v>
      </c>
    </row>
    <row r="542" spans="1:17" x14ac:dyDescent="0.25">
      <c r="A542" s="4" t="s">
        <v>3639</v>
      </c>
      <c r="B542">
        <v>1613.402</v>
      </c>
      <c r="C542" s="1">
        <v>41591</v>
      </c>
      <c r="D542">
        <v>15</v>
      </c>
      <c r="G542" s="7" t="s">
        <v>3639</v>
      </c>
      <c r="H542" s="8">
        <v>1613.402</v>
      </c>
      <c r="I542" s="9">
        <v>41591</v>
      </c>
      <c r="J542" s="8">
        <v>15</v>
      </c>
      <c r="K542">
        <f t="shared" si="26"/>
        <v>414</v>
      </c>
      <c r="L542">
        <f>(1-_xlfn.PERCENTRANK.INC(Table2[Days_since_last_order],K542, 1)) * 10</f>
        <v>0.99999999999999978</v>
      </c>
      <c r="M542">
        <f>_xlfn.PERCENTRANK.INC(Table2[Count of Order ID],J542,1)*10</f>
        <v>6</v>
      </c>
      <c r="N542">
        <f>_xlfn.PERCENTRANK.INC(Table2[Sum of Sales],H542,1)*10</f>
        <v>3</v>
      </c>
      <c r="O542">
        <f t="shared" si="24"/>
        <v>10</v>
      </c>
      <c r="P542">
        <f>_xlfn.PERCENTRANK.INC(Table2[RFM],O542,1)*10</f>
        <v>2</v>
      </c>
      <c r="Q542" t="str">
        <f t="shared" si="25"/>
        <v>At Risk/Need Attention</v>
      </c>
    </row>
    <row r="543" spans="1:17" x14ac:dyDescent="0.25">
      <c r="A543" s="4" t="s">
        <v>3729</v>
      </c>
      <c r="B543">
        <v>3144.6779999999999</v>
      </c>
      <c r="C543" s="1">
        <v>41883</v>
      </c>
      <c r="D543">
        <v>19</v>
      </c>
      <c r="G543" s="7" t="s">
        <v>3729</v>
      </c>
      <c r="H543" s="8">
        <v>3144.6779999999999</v>
      </c>
      <c r="I543" s="9">
        <v>41883</v>
      </c>
      <c r="J543" s="8">
        <v>19</v>
      </c>
      <c r="K543">
        <f t="shared" si="26"/>
        <v>122</v>
      </c>
      <c r="L543">
        <f>(1-_xlfn.PERCENTRANK.INC(Table2[Days_since_last_order],K543, 1)) * 10</f>
        <v>4</v>
      </c>
      <c r="M543">
        <f>_xlfn.PERCENTRANK.INC(Table2[Count of Order ID],J543,1)*10</f>
        <v>8</v>
      </c>
      <c r="N543">
        <f>_xlfn.PERCENTRANK.INC(Table2[Sum of Sales],H543,1)*10</f>
        <v>6</v>
      </c>
      <c r="O543">
        <f t="shared" si="24"/>
        <v>18</v>
      </c>
      <c r="P543">
        <f>_xlfn.PERCENTRANK.INC(Table2[RFM],O543,1)*10</f>
        <v>6</v>
      </c>
      <c r="Q543" t="str">
        <f t="shared" si="25"/>
        <v>Loyal Customer</v>
      </c>
    </row>
    <row r="544" spans="1:17" x14ac:dyDescent="0.25">
      <c r="A544" s="4" t="s">
        <v>3489</v>
      </c>
      <c r="B544">
        <v>370.34799999999996</v>
      </c>
      <c r="C544" s="1">
        <v>41552</v>
      </c>
      <c r="D544">
        <v>5</v>
      </c>
      <c r="G544" s="7" t="s">
        <v>3489</v>
      </c>
      <c r="H544" s="8">
        <v>370.34799999999996</v>
      </c>
      <c r="I544" s="9">
        <v>41552</v>
      </c>
      <c r="J544" s="8">
        <v>5</v>
      </c>
      <c r="K544">
        <f t="shared" si="26"/>
        <v>453</v>
      </c>
      <c r="L544">
        <f>(1-_xlfn.PERCENTRANK.INC(Table2[Days_since_last_order],K544, 1)) * 10</f>
        <v>0.99999999999999978</v>
      </c>
      <c r="M544">
        <f>_xlfn.PERCENTRANK.INC(Table2[Count of Order ID],J544,1)*10</f>
        <v>0</v>
      </c>
      <c r="N544">
        <f>_xlfn.PERCENTRANK.INC(Table2[Sum of Sales],H544,1)*10</f>
        <v>0</v>
      </c>
      <c r="O544">
        <f t="shared" si="24"/>
        <v>0.99999999999999978</v>
      </c>
      <c r="P544">
        <f>_xlfn.PERCENTRANK.INC(Table2[RFM],O544,1)*10</f>
        <v>0</v>
      </c>
      <c r="Q544" t="str">
        <f t="shared" si="25"/>
        <v>Immediate Attention</v>
      </c>
    </row>
    <row r="545" spans="1:17" x14ac:dyDescent="0.25">
      <c r="A545" s="4" t="s">
        <v>3354</v>
      </c>
      <c r="B545">
        <v>855.11599999999999</v>
      </c>
      <c r="C545" s="1">
        <v>41978</v>
      </c>
      <c r="D545">
        <v>11</v>
      </c>
      <c r="G545" s="7" t="s">
        <v>3354</v>
      </c>
      <c r="H545" s="8">
        <v>855.11599999999999</v>
      </c>
      <c r="I545" s="9">
        <v>41978</v>
      </c>
      <c r="J545" s="8">
        <v>11</v>
      </c>
      <c r="K545">
        <f t="shared" si="26"/>
        <v>27</v>
      </c>
      <c r="L545">
        <f>(1-_xlfn.PERCENTRANK.INC(Table2[Days_since_last_order],K545, 1)) * 10</f>
        <v>9</v>
      </c>
      <c r="M545">
        <f>_xlfn.PERCENTRANK.INC(Table2[Count of Order ID],J545,1)*10</f>
        <v>4</v>
      </c>
      <c r="N545">
        <f>_xlfn.PERCENTRANK.INC(Table2[Sum of Sales],H545,1)*10</f>
        <v>1</v>
      </c>
      <c r="O545">
        <f t="shared" si="24"/>
        <v>14</v>
      </c>
      <c r="P545">
        <f>_xlfn.PERCENTRANK.INC(Table2[RFM],O545,1)*10</f>
        <v>4</v>
      </c>
      <c r="Q545" t="str">
        <f t="shared" si="25"/>
        <v>At Risk/Need Attention</v>
      </c>
    </row>
    <row r="546" spans="1:17" x14ac:dyDescent="0.25">
      <c r="A546" s="4" t="s">
        <v>3618</v>
      </c>
      <c r="B546">
        <v>2890.1390000000001</v>
      </c>
      <c r="C546" s="1">
        <v>41955</v>
      </c>
      <c r="D546">
        <v>10</v>
      </c>
      <c r="G546" s="7" t="s">
        <v>3618</v>
      </c>
      <c r="H546" s="8">
        <v>2890.1390000000001</v>
      </c>
      <c r="I546" s="9">
        <v>41955</v>
      </c>
      <c r="J546" s="8">
        <v>10</v>
      </c>
      <c r="K546">
        <f t="shared" si="26"/>
        <v>50</v>
      </c>
      <c r="L546">
        <f>(1-_xlfn.PERCENTRANK.INC(Table2[Days_since_last_order],K546, 1)) * 10</f>
        <v>7</v>
      </c>
      <c r="M546">
        <f>_xlfn.PERCENTRANK.INC(Table2[Count of Order ID],J546,1)*10</f>
        <v>3</v>
      </c>
      <c r="N546">
        <f>_xlfn.PERCENTRANK.INC(Table2[Sum of Sales],H546,1)*10</f>
        <v>6</v>
      </c>
      <c r="O546">
        <f t="shared" si="24"/>
        <v>16</v>
      </c>
      <c r="P546">
        <f>_xlfn.PERCENTRANK.INC(Table2[RFM],O546,1)*10</f>
        <v>5</v>
      </c>
      <c r="Q546" t="str">
        <f t="shared" si="25"/>
        <v>Loyal Customer</v>
      </c>
    </row>
    <row r="547" spans="1:17" x14ac:dyDescent="0.25">
      <c r="A547" s="4" t="s">
        <v>3447</v>
      </c>
      <c r="B547">
        <v>1319.4497999999996</v>
      </c>
      <c r="C547" s="1">
        <v>41801</v>
      </c>
      <c r="D547">
        <v>11</v>
      </c>
      <c r="G547" s="7" t="s">
        <v>3447</v>
      </c>
      <c r="H547" s="8">
        <v>1319.4497999999996</v>
      </c>
      <c r="I547" s="9">
        <v>41801</v>
      </c>
      <c r="J547" s="8">
        <v>11</v>
      </c>
      <c r="K547">
        <f t="shared" si="26"/>
        <v>204</v>
      </c>
      <c r="L547">
        <f>(1-_xlfn.PERCENTRANK.INC(Table2[Days_since_last_order],K547, 1)) * 10</f>
        <v>3.0000000000000004</v>
      </c>
      <c r="M547">
        <f>_xlfn.PERCENTRANK.INC(Table2[Count of Order ID],J547,1)*10</f>
        <v>4</v>
      </c>
      <c r="N547">
        <f>_xlfn.PERCENTRANK.INC(Table2[Sum of Sales],H547,1)*10</f>
        <v>2</v>
      </c>
      <c r="O547">
        <f t="shared" si="24"/>
        <v>9</v>
      </c>
      <c r="P547">
        <f>_xlfn.PERCENTRANK.INC(Table2[RFM],O547,1)*10</f>
        <v>2</v>
      </c>
      <c r="Q547" t="str">
        <f t="shared" si="25"/>
        <v>At Risk/Need Attention</v>
      </c>
    </row>
    <row r="548" spans="1:17" x14ac:dyDescent="0.25">
      <c r="A548" s="4" t="s">
        <v>3852</v>
      </c>
      <c r="B548">
        <v>1560.05</v>
      </c>
      <c r="C548" s="1">
        <v>41977</v>
      </c>
      <c r="D548">
        <v>15</v>
      </c>
      <c r="G548" s="7" t="s">
        <v>3852</v>
      </c>
      <c r="H548" s="8">
        <v>1560.05</v>
      </c>
      <c r="I548" s="9">
        <v>41977</v>
      </c>
      <c r="J548" s="8">
        <v>15</v>
      </c>
      <c r="K548">
        <f t="shared" si="26"/>
        <v>28</v>
      </c>
      <c r="L548">
        <f>(1-_xlfn.PERCENTRANK.INC(Table2[Days_since_last_order],K548, 1)) * 10</f>
        <v>8</v>
      </c>
      <c r="M548">
        <f>_xlfn.PERCENTRANK.INC(Table2[Count of Order ID],J548,1)*10</f>
        <v>6</v>
      </c>
      <c r="N548">
        <f>_xlfn.PERCENTRANK.INC(Table2[Sum of Sales],H548,1)*10</f>
        <v>3</v>
      </c>
      <c r="O548">
        <f t="shared" si="24"/>
        <v>17</v>
      </c>
      <c r="P548">
        <f>_xlfn.PERCENTRANK.INC(Table2[RFM],O548,1)*10</f>
        <v>5</v>
      </c>
      <c r="Q548" t="str">
        <f t="shared" si="25"/>
        <v>Loyal Customer</v>
      </c>
    </row>
    <row r="549" spans="1:17" x14ac:dyDescent="0.25">
      <c r="A549" s="4" t="s">
        <v>3415</v>
      </c>
      <c r="B549">
        <v>1734.5739999999998</v>
      </c>
      <c r="C549" s="1">
        <v>41985</v>
      </c>
      <c r="D549">
        <v>11</v>
      </c>
      <c r="G549" s="7" t="s">
        <v>3415</v>
      </c>
      <c r="H549" s="8">
        <v>1734.5739999999998</v>
      </c>
      <c r="I549" s="9">
        <v>41985</v>
      </c>
      <c r="J549" s="8">
        <v>11</v>
      </c>
      <c r="K549">
        <f t="shared" si="26"/>
        <v>20</v>
      </c>
      <c r="L549">
        <f>(1-_xlfn.PERCENTRANK.INC(Table2[Days_since_last_order],K549, 1)) * 10</f>
        <v>9</v>
      </c>
      <c r="M549">
        <f>_xlfn.PERCENTRANK.INC(Table2[Count of Order ID],J549,1)*10</f>
        <v>4</v>
      </c>
      <c r="N549">
        <f>_xlfn.PERCENTRANK.INC(Table2[Sum of Sales],H549,1)*10</f>
        <v>3</v>
      </c>
      <c r="O549">
        <f t="shared" si="24"/>
        <v>16</v>
      </c>
      <c r="P549">
        <f>_xlfn.PERCENTRANK.INC(Table2[RFM],O549,1)*10</f>
        <v>5</v>
      </c>
      <c r="Q549" t="str">
        <f t="shared" si="25"/>
        <v>Loyal Customer</v>
      </c>
    </row>
    <row r="550" spans="1:17" x14ac:dyDescent="0.25">
      <c r="A550" s="4" t="s">
        <v>3851</v>
      </c>
      <c r="B550">
        <v>5341.9000000000005</v>
      </c>
      <c r="C550" s="1">
        <v>41987</v>
      </c>
      <c r="D550">
        <v>14</v>
      </c>
      <c r="G550" s="7" t="s">
        <v>3851</v>
      </c>
      <c r="H550" s="8">
        <v>5341.9000000000005</v>
      </c>
      <c r="I550" s="9">
        <v>41987</v>
      </c>
      <c r="J550" s="8">
        <v>14</v>
      </c>
      <c r="K550">
        <f t="shared" si="26"/>
        <v>18</v>
      </c>
      <c r="L550">
        <f>(1-_xlfn.PERCENTRANK.INC(Table2[Days_since_last_order],K550, 1)) * 10</f>
        <v>9</v>
      </c>
      <c r="M550">
        <f>_xlfn.PERCENTRANK.INC(Table2[Count of Order ID],J550,1)*10</f>
        <v>6</v>
      </c>
      <c r="N550">
        <f>_xlfn.PERCENTRANK.INC(Table2[Sum of Sales],H550,1)*10</f>
        <v>8</v>
      </c>
      <c r="O550">
        <f t="shared" si="24"/>
        <v>23</v>
      </c>
      <c r="P550">
        <f>_xlfn.PERCENTRANK.INC(Table2[RFM],O550,1)*10</f>
        <v>8</v>
      </c>
      <c r="Q550" t="str">
        <f t="shared" si="25"/>
        <v>Top Customer</v>
      </c>
    </row>
    <row r="551" spans="1:17" x14ac:dyDescent="0.25">
      <c r="A551" s="4" t="s">
        <v>3615</v>
      </c>
      <c r="B551">
        <v>5253.8760000000002</v>
      </c>
      <c r="C551" s="1">
        <v>41960</v>
      </c>
      <c r="D551">
        <v>3</v>
      </c>
      <c r="G551" s="7" t="s">
        <v>3615</v>
      </c>
      <c r="H551" s="8">
        <v>5253.8760000000002</v>
      </c>
      <c r="I551" s="9">
        <v>41960</v>
      </c>
      <c r="J551" s="8">
        <v>3</v>
      </c>
      <c r="K551">
        <f t="shared" si="26"/>
        <v>45</v>
      </c>
      <c r="L551">
        <f>(1-_xlfn.PERCENTRANK.INC(Table2[Days_since_last_order],K551, 1)) * 10</f>
        <v>7</v>
      </c>
      <c r="M551">
        <f>_xlfn.PERCENTRANK.INC(Table2[Count of Order ID],J551,1)*10</f>
        <v>0</v>
      </c>
      <c r="N551">
        <f>_xlfn.PERCENTRANK.INC(Table2[Sum of Sales],H551,1)*10</f>
        <v>8</v>
      </c>
      <c r="O551">
        <f t="shared" si="24"/>
        <v>15</v>
      </c>
      <c r="P551">
        <f>_xlfn.PERCENTRANK.INC(Table2[RFM],O551,1)*10</f>
        <v>4</v>
      </c>
      <c r="Q551" t="str">
        <f t="shared" si="25"/>
        <v>At Risk/Need Attention</v>
      </c>
    </row>
    <row r="552" spans="1:17" x14ac:dyDescent="0.25">
      <c r="A552" s="4" t="s">
        <v>3454</v>
      </c>
      <c r="B552">
        <v>2254.2849999999999</v>
      </c>
      <c r="C552" s="1">
        <v>41975</v>
      </c>
      <c r="D552">
        <v>13</v>
      </c>
      <c r="G552" s="7" t="s">
        <v>3454</v>
      </c>
      <c r="H552" s="8">
        <v>2254.2849999999999</v>
      </c>
      <c r="I552" s="9">
        <v>41975</v>
      </c>
      <c r="J552" s="8">
        <v>13</v>
      </c>
      <c r="K552">
        <f t="shared" si="26"/>
        <v>30</v>
      </c>
      <c r="L552">
        <f>(1-_xlfn.PERCENTRANK.INC(Table2[Days_since_last_order],K552, 1)) * 10</f>
        <v>8</v>
      </c>
      <c r="M552">
        <f>_xlfn.PERCENTRANK.INC(Table2[Count of Order ID],J552,1)*10</f>
        <v>5</v>
      </c>
      <c r="N552">
        <f>_xlfn.PERCENTRANK.INC(Table2[Sum of Sales],H552,1)*10</f>
        <v>4</v>
      </c>
      <c r="O552">
        <f t="shared" si="24"/>
        <v>17</v>
      </c>
      <c r="P552">
        <f>_xlfn.PERCENTRANK.INC(Table2[RFM],O552,1)*10</f>
        <v>5</v>
      </c>
      <c r="Q552" t="str">
        <f t="shared" si="25"/>
        <v>Loyal Customer</v>
      </c>
    </row>
    <row r="553" spans="1:17" x14ac:dyDescent="0.25">
      <c r="A553" s="4" t="s">
        <v>3756</v>
      </c>
      <c r="B553">
        <v>4152.6960000000008</v>
      </c>
      <c r="C553" s="1">
        <v>41933</v>
      </c>
      <c r="D553">
        <v>21</v>
      </c>
      <c r="G553" s="7" t="s">
        <v>3756</v>
      </c>
      <c r="H553" s="8">
        <v>4152.6960000000008</v>
      </c>
      <c r="I553" s="9">
        <v>41933</v>
      </c>
      <c r="J553" s="8">
        <v>21</v>
      </c>
      <c r="K553">
        <f t="shared" si="26"/>
        <v>72</v>
      </c>
      <c r="L553">
        <f>(1-_xlfn.PERCENTRANK.INC(Table2[Days_since_last_order],K553, 1)) * 10</f>
        <v>6</v>
      </c>
      <c r="M553">
        <f>_xlfn.PERCENTRANK.INC(Table2[Count of Order ID],J553,1)*10</f>
        <v>8</v>
      </c>
      <c r="N553">
        <f>_xlfn.PERCENTRANK.INC(Table2[Sum of Sales],H553,1)*10</f>
        <v>7</v>
      </c>
      <c r="O553">
        <f t="shared" si="24"/>
        <v>21</v>
      </c>
      <c r="P553">
        <f>_xlfn.PERCENTRANK.INC(Table2[RFM],O553,1)*10</f>
        <v>7</v>
      </c>
      <c r="Q553" t="str">
        <f t="shared" si="25"/>
        <v>Loyal Customer</v>
      </c>
    </row>
    <row r="554" spans="1:17" x14ac:dyDescent="0.25">
      <c r="A554" s="4" t="s">
        <v>3850</v>
      </c>
      <c r="B554">
        <v>593.60599999999999</v>
      </c>
      <c r="C554" s="1">
        <v>41974</v>
      </c>
      <c r="D554">
        <v>6</v>
      </c>
      <c r="G554" s="7" t="s">
        <v>3850</v>
      </c>
      <c r="H554" s="8">
        <v>593.60599999999999</v>
      </c>
      <c r="I554" s="9">
        <v>41974</v>
      </c>
      <c r="J554" s="8">
        <v>6</v>
      </c>
      <c r="K554">
        <f t="shared" si="26"/>
        <v>31</v>
      </c>
      <c r="L554">
        <f>(1-_xlfn.PERCENTRANK.INC(Table2[Days_since_last_order],K554, 1)) * 10</f>
        <v>8</v>
      </c>
      <c r="M554">
        <f>_xlfn.PERCENTRANK.INC(Table2[Count of Order ID],J554,1)*10</f>
        <v>1</v>
      </c>
      <c r="N554">
        <f>_xlfn.PERCENTRANK.INC(Table2[Sum of Sales],H554,1)*10</f>
        <v>1</v>
      </c>
      <c r="O554">
        <f t="shared" si="24"/>
        <v>10</v>
      </c>
      <c r="P554">
        <f>_xlfn.PERCENTRANK.INC(Table2[RFM],O554,1)*10</f>
        <v>2</v>
      </c>
      <c r="Q554" t="str">
        <f t="shared" si="25"/>
        <v>At Risk/Need Attention</v>
      </c>
    </row>
    <row r="555" spans="1:17" x14ac:dyDescent="0.25">
      <c r="A555" s="4" t="s">
        <v>3344</v>
      </c>
      <c r="B555">
        <v>2564.9059999999999</v>
      </c>
      <c r="C555" s="1">
        <v>41722</v>
      </c>
      <c r="D555">
        <v>10</v>
      </c>
      <c r="G555" s="7" t="s">
        <v>3344</v>
      </c>
      <c r="H555" s="8">
        <v>2564.9059999999999</v>
      </c>
      <c r="I555" s="9">
        <v>41722</v>
      </c>
      <c r="J555" s="8">
        <v>10</v>
      </c>
      <c r="K555">
        <f t="shared" si="26"/>
        <v>283</v>
      </c>
      <c r="L555">
        <f>(1-_xlfn.PERCENTRANK.INC(Table2[Days_since_last_order],K555, 1)) * 10</f>
        <v>1.9999999999999996</v>
      </c>
      <c r="M555">
        <f>_xlfn.PERCENTRANK.INC(Table2[Count of Order ID],J555,1)*10</f>
        <v>3</v>
      </c>
      <c r="N555">
        <f>_xlfn.PERCENTRANK.INC(Table2[Sum of Sales],H555,1)*10</f>
        <v>5</v>
      </c>
      <c r="O555">
        <f t="shared" si="24"/>
        <v>10</v>
      </c>
      <c r="P555">
        <f>_xlfn.PERCENTRANK.INC(Table2[RFM],O555,1)*10</f>
        <v>2</v>
      </c>
      <c r="Q555" t="str">
        <f t="shared" si="25"/>
        <v>At Risk/Need Attention</v>
      </c>
    </row>
    <row r="556" spans="1:17" x14ac:dyDescent="0.25">
      <c r="A556" s="4" t="s">
        <v>3885</v>
      </c>
      <c r="B556">
        <v>273.87199999999996</v>
      </c>
      <c r="C556" s="1">
        <v>40838</v>
      </c>
      <c r="D556">
        <v>2</v>
      </c>
      <c r="G556" s="7" t="s">
        <v>3885</v>
      </c>
      <c r="H556" s="8">
        <v>273.87199999999996</v>
      </c>
      <c r="I556" s="9">
        <v>40838</v>
      </c>
      <c r="J556" s="8">
        <v>2</v>
      </c>
      <c r="K556">
        <f t="shared" si="26"/>
        <v>1167</v>
      </c>
      <c r="L556">
        <f>(1-_xlfn.PERCENTRANK.INC(Table2[Days_since_last_order],K556, 1)) * 10</f>
        <v>0</v>
      </c>
      <c r="M556">
        <f>_xlfn.PERCENTRANK.INC(Table2[Count of Order ID],J556,1)*10</f>
        <v>0</v>
      </c>
      <c r="N556">
        <f>_xlfn.PERCENTRANK.INC(Table2[Sum of Sales],H556,1)*10</f>
        <v>0</v>
      </c>
      <c r="O556">
        <f t="shared" si="24"/>
        <v>0</v>
      </c>
      <c r="P556">
        <f>_xlfn.PERCENTRANK.INC(Table2[RFM],O556,1)*10</f>
        <v>0</v>
      </c>
      <c r="Q556" t="str">
        <f t="shared" si="25"/>
        <v>Immediate Attention</v>
      </c>
    </row>
    <row r="557" spans="1:17" x14ac:dyDescent="0.25">
      <c r="A557" s="4" t="s">
        <v>3495</v>
      </c>
      <c r="B557">
        <v>1972.5989999999999</v>
      </c>
      <c r="C557" s="1">
        <v>41985</v>
      </c>
      <c r="D557">
        <v>17</v>
      </c>
      <c r="G557" s="7" t="s">
        <v>3495</v>
      </c>
      <c r="H557" s="8">
        <v>1972.5989999999999</v>
      </c>
      <c r="I557" s="9">
        <v>41985</v>
      </c>
      <c r="J557" s="8">
        <v>17</v>
      </c>
      <c r="K557">
        <f t="shared" si="26"/>
        <v>20</v>
      </c>
      <c r="L557">
        <f>(1-_xlfn.PERCENTRANK.INC(Table2[Days_since_last_order],K557, 1)) * 10</f>
        <v>9</v>
      </c>
      <c r="M557">
        <f>_xlfn.PERCENTRANK.INC(Table2[Count of Order ID],J557,1)*10</f>
        <v>7</v>
      </c>
      <c r="N557">
        <f>_xlfn.PERCENTRANK.INC(Table2[Sum of Sales],H557,1)*10</f>
        <v>4</v>
      </c>
      <c r="O557">
        <f t="shared" si="24"/>
        <v>20</v>
      </c>
      <c r="P557">
        <f>_xlfn.PERCENTRANK.INC(Table2[RFM],O557,1)*10</f>
        <v>7</v>
      </c>
      <c r="Q557" t="str">
        <f t="shared" si="25"/>
        <v>Loyal Customer</v>
      </c>
    </row>
    <row r="558" spans="1:17" x14ac:dyDescent="0.25">
      <c r="A558" s="4" t="s">
        <v>3651</v>
      </c>
      <c r="B558">
        <v>2461.4040000000009</v>
      </c>
      <c r="C558" s="1">
        <v>41780</v>
      </c>
      <c r="D558">
        <v>17</v>
      </c>
      <c r="G558" s="7" t="s">
        <v>3651</v>
      </c>
      <c r="H558" s="8">
        <v>2461.4040000000009</v>
      </c>
      <c r="I558" s="9">
        <v>41780</v>
      </c>
      <c r="J558" s="8">
        <v>17</v>
      </c>
      <c r="K558">
        <f t="shared" si="26"/>
        <v>225</v>
      </c>
      <c r="L558">
        <f>(1-_xlfn.PERCENTRANK.INC(Table2[Days_since_last_order],K558, 1)) * 10</f>
        <v>3.0000000000000004</v>
      </c>
      <c r="M558">
        <f>_xlfn.PERCENTRANK.INC(Table2[Count of Order ID],J558,1)*10</f>
        <v>7</v>
      </c>
      <c r="N558">
        <f>_xlfn.PERCENTRANK.INC(Table2[Sum of Sales],H558,1)*10</f>
        <v>5</v>
      </c>
      <c r="O558">
        <f t="shared" si="24"/>
        <v>15</v>
      </c>
      <c r="P558">
        <f>_xlfn.PERCENTRANK.INC(Table2[RFM],O558,1)*10</f>
        <v>4</v>
      </c>
      <c r="Q558" t="str">
        <f t="shared" si="25"/>
        <v>At Risk/Need Attention</v>
      </c>
    </row>
    <row r="559" spans="1:17" x14ac:dyDescent="0.25">
      <c r="A559" s="4" t="s">
        <v>3975</v>
      </c>
      <c r="B559">
        <v>2218.9899999999998</v>
      </c>
      <c r="C559" s="1">
        <v>41963</v>
      </c>
      <c r="D559">
        <v>14</v>
      </c>
      <c r="G559" s="7" t="s">
        <v>3975</v>
      </c>
      <c r="H559" s="8">
        <v>2218.9899999999998</v>
      </c>
      <c r="I559" s="9">
        <v>41963</v>
      </c>
      <c r="J559" s="8">
        <v>14</v>
      </c>
      <c r="K559">
        <f t="shared" si="26"/>
        <v>42</v>
      </c>
      <c r="L559">
        <f>(1-_xlfn.PERCENTRANK.INC(Table2[Days_since_last_order],K559, 1)) * 10</f>
        <v>7</v>
      </c>
      <c r="M559">
        <f>_xlfn.PERCENTRANK.INC(Table2[Count of Order ID],J559,1)*10</f>
        <v>6</v>
      </c>
      <c r="N559">
        <f>_xlfn.PERCENTRANK.INC(Table2[Sum of Sales],H559,1)*10</f>
        <v>4</v>
      </c>
      <c r="O559">
        <f t="shared" si="24"/>
        <v>17</v>
      </c>
      <c r="P559">
        <f>_xlfn.PERCENTRANK.INC(Table2[RFM],O559,1)*10</f>
        <v>5</v>
      </c>
      <c r="Q559" t="str">
        <f t="shared" si="25"/>
        <v>Loyal Customer</v>
      </c>
    </row>
    <row r="560" spans="1:17" x14ac:dyDescent="0.25">
      <c r="A560" s="4" t="s">
        <v>3969</v>
      </c>
      <c r="B560">
        <v>8241.7389999999978</v>
      </c>
      <c r="C560" s="1">
        <v>41998</v>
      </c>
      <c r="D560">
        <v>15</v>
      </c>
      <c r="G560" s="7" t="s">
        <v>3969</v>
      </c>
      <c r="H560" s="8">
        <v>8241.7389999999978</v>
      </c>
      <c r="I560" s="9">
        <v>41998</v>
      </c>
      <c r="J560" s="8">
        <v>15</v>
      </c>
      <c r="K560">
        <f t="shared" si="26"/>
        <v>7</v>
      </c>
      <c r="L560">
        <f>(1-_xlfn.PERCENTRANK.INC(Table2[Days_since_last_order],K560, 1)) * 10</f>
        <v>10</v>
      </c>
      <c r="M560">
        <f>_xlfn.PERCENTRANK.INC(Table2[Count of Order ID],J560,1)*10</f>
        <v>6</v>
      </c>
      <c r="N560">
        <f>_xlfn.PERCENTRANK.INC(Table2[Sum of Sales],H560,1)*10</f>
        <v>9</v>
      </c>
      <c r="O560">
        <f t="shared" si="24"/>
        <v>25</v>
      </c>
      <c r="P560">
        <f>_xlfn.PERCENTRANK.INC(Table2[RFM],O560,1)*10</f>
        <v>9</v>
      </c>
      <c r="Q560" t="str">
        <f t="shared" si="25"/>
        <v>Top Customer</v>
      </c>
    </row>
    <row r="561" spans="1:17" x14ac:dyDescent="0.25">
      <c r="A561" s="4" t="s">
        <v>3799</v>
      </c>
      <c r="B561">
        <v>1821.7420000000002</v>
      </c>
      <c r="C561" s="1">
        <v>41800</v>
      </c>
      <c r="D561">
        <v>9</v>
      </c>
      <c r="G561" s="7" t="s">
        <v>3799</v>
      </c>
      <c r="H561" s="8">
        <v>1821.7420000000002</v>
      </c>
      <c r="I561" s="9">
        <v>41800</v>
      </c>
      <c r="J561" s="8">
        <v>9</v>
      </c>
      <c r="K561">
        <f t="shared" si="26"/>
        <v>205</v>
      </c>
      <c r="L561">
        <f>(1-_xlfn.PERCENTRANK.INC(Table2[Days_since_last_order],K561, 1)) * 10</f>
        <v>3.0000000000000004</v>
      </c>
      <c r="M561">
        <f>_xlfn.PERCENTRANK.INC(Table2[Count of Order ID],J561,1)*10</f>
        <v>2</v>
      </c>
      <c r="N561">
        <f>_xlfn.PERCENTRANK.INC(Table2[Sum of Sales],H561,1)*10</f>
        <v>4</v>
      </c>
      <c r="O561">
        <f t="shared" si="24"/>
        <v>9</v>
      </c>
      <c r="P561">
        <f>_xlfn.PERCENTRANK.INC(Table2[RFM],O561,1)*10</f>
        <v>2</v>
      </c>
      <c r="Q561" t="str">
        <f t="shared" si="25"/>
        <v>At Risk/Need Attention</v>
      </c>
    </row>
    <row r="562" spans="1:17" x14ac:dyDescent="0.25">
      <c r="A562" s="4" t="s">
        <v>3699</v>
      </c>
      <c r="B562">
        <v>4326.1390000000001</v>
      </c>
      <c r="C562" s="1">
        <v>41977</v>
      </c>
      <c r="D562">
        <v>18</v>
      </c>
      <c r="G562" s="7" t="s">
        <v>3699</v>
      </c>
      <c r="H562" s="8">
        <v>4326.1390000000001</v>
      </c>
      <c r="I562" s="9">
        <v>41977</v>
      </c>
      <c r="J562" s="8">
        <v>18</v>
      </c>
      <c r="K562">
        <f t="shared" si="26"/>
        <v>28</v>
      </c>
      <c r="L562">
        <f>(1-_xlfn.PERCENTRANK.INC(Table2[Days_since_last_order],K562, 1)) * 10</f>
        <v>8</v>
      </c>
      <c r="M562">
        <f>_xlfn.PERCENTRANK.INC(Table2[Count of Order ID],J562,1)*10</f>
        <v>7</v>
      </c>
      <c r="N562">
        <f>_xlfn.PERCENTRANK.INC(Table2[Sum of Sales],H562,1)*10</f>
        <v>8</v>
      </c>
      <c r="O562">
        <f t="shared" si="24"/>
        <v>23</v>
      </c>
      <c r="P562">
        <f>_xlfn.PERCENTRANK.INC(Table2[RFM],O562,1)*10</f>
        <v>8</v>
      </c>
      <c r="Q562" t="str">
        <f t="shared" si="25"/>
        <v>Top Customer</v>
      </c>
    </row>
    <row r="563" spans="1:17" x14ac:dyDescent="0.25">
      <c r="A563" s="4" t="s">
        <v>3795</v>
      </c>
      <c r="B563">
        <v>2893.4549999999999</v>
      </c>
      <c r="C563" s="1">
        <v>41821</v>
      </c>
      <c r="D563">
        <v>8</v>
      </c>
      <c r="G563" s="7" t="s">
        <v>3795</v>
      </c>
      <c r="H563" s="8">
        <v>2893.4549999999999</v>
      </c>
      <c r="I563" s="9">
        <v>41821</v>
      </c>
      <c r="J563" s="8">
        <v>8</v>
      </c>
      <c r="K563">
        <f t="shared" si="26"/>
        <v>184</v>
      </c>
      <c r="L563">
        <f>(1-_xlfn.PERCENTRANK.INC(Table2[Days_since_last_order],K563, 1)) * 10</f>
        <v>3.0000000000000004</v>
      </c>
      <c r="M563">
        <f>_xlfn.PERCENTRANK.INC(Table2[Count of Order ID],J563,1)*10</f>
        <v>2</v>
      </c>
      <c r="N563">
        <f>_xlfn.PERCENTRANK.INC(Table2[Sum of Sales],H563,1)*10</f>
        <v>6</v>
      </c>
      <c r="O563">
        <f t="shared" si="24"/>
        <v>11</v>
      </c>
      <c r="P563">
        <f>_xlfn.PERCENTRANK.INC(Table2[RFM],O563,1)*10</f>
        <v>3</v>
      </c>
      <c r="Q563" t="str">
        <f t="shared" si="25"/>
        <v>At Risk/Need Attention</v>
      </c>
    </row>
    <row r="564" spans="1:17" x14ac:dyDescent="0.25">
      <c r="A564" s="4" t="s">
        <v>3428</v>
      </c>
      <c r="B564">
        <v>8322.8260000000009</v>
      </c>
      <c r="C564" s="1">
        <v>41925</v>
      </c>
      <c r="D564">
        <v>14</v>
      </c>
      <c r="G564" s="7" t="s">
        <v>3428</v>
      </c>
      <c r="H564" s="8">
        <v>8322.8260000000009</v>
      </c>
      <c r="I564" s="9">
        <v>41925</v>
      </c>
      <c r="J564" s="8">
        <v>14</v>
      </c>
      <c r="K564">
        <f t="shared" si="26"/>
        <v>80</v>
      </c>
      <c r="L564">
        <f>(1-_xlfn.PERCENTRANK.INC(Table2[Days_since_last_order],K564, 1)) * 10</f>
        <v>5</v>
      </c>
      <c r="M564">
        <f>_xlfn.PERCENTRANK.INC(Table2[Count of Order ID],J564,1)*10</f>
        <v>6</v>
      </c>
      <c r="N564">
        <f>_xlfn.PERCENTRANK.INC(Table2[Sum of Sales],H564,1)*10</f>
        <v>9</v>
      </c>
      <c r="O564">
        <f t="shared" si="24"/>
        <v>20</v>
      </c>
      <c r="P564">
        <f>_xlfn.PERCENTRANK.INC(Table2[RFM],O564,1)*10</f>
        <v>7</v>
      </c>
      <c r="Q564" t="str">
        <f t="shared" si="25"/>
        <v>Loyal Customer</v>
      </c>
    </row>
    <row r="565" spans="1:17" x14ac:dyDescent="0.25">
      <c r="A565" s="4" t="s">
        <v>3994</v>
      </c>
      <c r="B565">
        <v>377.16200000000003</v>
      </c>
      <c r="C565" s="1">
        <v>41479</v>
      </c>
      <c r="D565">
        <v>4</v>
      </c>
      <c r="G565" s="7" t="s">
        <v>3994</v>
      </c>
      <c r="H565" s="8">
        <v>377.16200000000003</v>
      </c>
      <c r="I565" s="9">
        <v>41479</v>
      </c>
      <c r="J565" s="8">
        <v>4</v>
      </c>
      <c r="K565">
        <f t="shared" si="26"/>
        <v>526</v>
      </c>
      <c r="L565">
        <f>(1-_xlfn.PERCENTRANK.INC(Table2[Days_since_last_order],K565, 1)) * 10</f>
        <v>0.99999999999999978</v>
      </c>
      <c r="M565">
        <f>_xlfn.PERCENTRANK.INC(Table2[Count of Order ID],J565,1)*10</f>
        <v>0</v>
      </c>
      <c r="N565">
        <f>_xlfn.PERCENTRANK.INC(Table2[Sum of Sales],H565,1)*10</f>
        <v>0</v>
      </c>
      <c r="O565">
        <f t="shared" si="24"/>
        <v>0.99999999999999978</v>
      </c>
      <c r="P565">
        <f>_xlfn.PERCENTRANK.INC(Table2[RFM],O565,1)*10</f>
        <v>0</v>
      </c>
      <c r="Q565" t="str">
        <f t="shared" si="25"/>
        <v>Immediate Attention</v>
      </c>
    </row>
    <row r="566" spans="1:17" x14ac:dyDescent="0.25">
      <c r="A566" s="4" t="s">
        <v>3631</v>
      </c>
      <c r="B566">
        <v>2031.4720000000002</v>
      </c>
      <c r="C566" s="1">
        <v>41890</v>
      </c>
      <c r="D566">
        <v>12</v>
      </c>
      <c r="G566" s="7" t="s">
        <v>3631</v>
      </c>
      <c r="H566" s="8">
        <v>2031.4720000000002</v>
      </c>
      <c r="I566" s="9">
        <v>41890</v>
      </c>
      <c r="J566" s="8">
        <v>12</v>
      </c>
      <c r="K566">
        <f t="shared" si="26"/>
        <v>115</v>
      </c>
      <c r="L566">
        <f>(1-_xlfn.PERCENTRANK.INC(Table2[Days_since_last_order],K566, 1)) * 10</f>
        <v>4</v>
      </c>
      <c r="M566">
        <f>_xlfn.PERCENTRANK.INC(Table2[Count of Order ID],J566,1)*10</f>
        <v>4</v>
      </c>
      <c r="N566">
        <f>_xlfn.PERCENTRANK.INC(Table2[Sum of Sales],H566,1)*10</f>
        <v>4</v>
      </c>
      <c r="O566">
        <f t="shared" si="24"/>
        <v>12</v>
      </c>
      <c r="P566">
        <f>_xlfn.PERCENTRANK.INC(Table2[RFM],O566,1)*10</f>
        <v>3</v>
      </c>
      <c r="Q566" t="str">
        <f t="shared" si="25"/>
        <v>At Risk/Need Attention</v>
      </c>
    </row>
    <row r="567" spans="1:17" x14ac:dyDescent="0.25">
      <c r="A567" s="4" t="s">
        <v>3498</v>
      </c>
      <c r="B567">
        <v>1869.58</v>
      </c>
      <c r="C567" s="1">
        <v>41956</v>
      </c>
      <c r="D567">
        <v>16</v>
      </c>
      <c r="G567" s="7" t="s">
        <v>3498</v>
      </c>
      <c r="H567" s="8">
        <v>1869.58</v>
      </c>
      <c r="I567" s="9">
        <v>41956</v>
      </c>
      <c r="J567" s="8">
        <v>16</v>
      </c>
      <c r="K567">
        <f t="shared" si="26"/>
        <v>49</v>
      </c>
      <c r="L567">
        <f>(1-_xlfn.PERCENTRANK.INC(Table2[Days_since_last_order],K567, 1)) * 10</f>
        <v>7</v>
      </c>
      <c r="M567">
        <f>_xlfn.PERCENTRANK.INC(Table2[Count of Order ID],J567,1)*10</f>
        <v>7</v>
      </c>
      <c r="N567">
        <f>_xlfn.PERCENTRANK.INC(Table2[Sum of Sales],H567,1)*10</f>
        <v>4</v>
      </c>
      <c r="O567">
        <f t="shared" si="24"/>
        <v>18</v>
      </c>
      <c r="P567">
        <f>_xlfn.PERCENTRANK.INC(Table2[RFM],O567,1)*10</f>
        <v>6</v>
      </c>
      <c r="Q567" t="str">
        <f t="shared" si="25"/>
        <v>Loyal Customer</v>
      </c>
    </row>
    <row r="568" spans="1:17" x14ac:dyDescent="0.25">
      <c r="A568" s="4" t="s">
        <v>3414</v>
      </c>
      <c r="B568">
        <v>1395.9380000000001</v>
      </c>
      <c r="C568" s="1">
        <v>41956</v>
      </c>
      <c r="D568">
        <v>9</v>
      </c>
      <c r="G568" s="7" t="s">
        <v>3414</v>
      </c>
      <c r="H568" s="8">
        <v>1395.9380000000001</v>
      </c>
      <c r="I568" s="9">
        <v>41956</v>
      </c>
      <c r="J568" s="8">
        <v>9</v>
      </c>
      <c r="K568">
        <f t="shared" si="26"/>
        <v>49</v>
      </c>
      <c r="L568">
        <f>(1-_xlfn.PERCENTRANK.INC(Table2[Days_since_last_order],K568, 1)) * 10</f>
        <v>7</v>
      </c>
      <c r="M568">
        <f>_xlfn.PERCENTRANK.INC(Table2[Count of Order ID],J568,1)*10</f>
        <v>2</v>
      </c>
      <c r="N568">
        <f>_xlfn.PERCENTRANK.INC(Table2[Sum of Sales],H568,1)*10</f>
        <v>3</v>
      </c>
      <c r="O568">
        <f t="shared" si="24"/>
        <v>12</v>
      </c>
      <c r="P568">
        <f>_xlfn.PERCENTRANK.INC(Table2[RFM],O568,1)*10</f>
        <v>3</v>
      </c>
      <c r="Q568" t="str">
        <f t="shared" si="25"/>
        <v>At Risk/Need Attention</v>
      </c>
    </row>
    <row r="569" spans="1:17" x14ac:dyDescent="0.25">
      <c r="A569" s="4" t="s">
        <v>3723</v>
      </c>
      <c r="B569">
        <v>2673.2899999999995</v>
      </c>
      <c r="C569" s="1">
        <v>41815</v>
      </c>
      <c r="D569">
        <v>11</v>
      </c>
      <c r="G569" s="7" t="s">
        <v>3723</v>
      </c>
      <c r="H569" s="8">
        <v>2673.2899999999995</v>
      </c>
      <c r="I569" s="9">
        <v>41815</v>
      </c>
      <c r="J569" s="8">
        <v>11</v>
      </c>
      <c r="K569">
        <f t="shared" si="26"/>
        <v>190</v>
      </c>
      <c r="L569">
        <f>(1-_xlfn.PERCENTRANK.INC(Table2[Days_since_last_order],K569, 1)) * 10</f>
        <v>3.0000000000000004</v>
      </c>
      <c r="M569">
        <f>_xlfn.PERCENTRANK.INC(Table2[Count of Order ID],J569,1)*10</f>
        <v>4</v>
      </c>
      <c r="N569">
        <f>_xlfn.PERCENTRANK.INC(Table2[Sum of Sales],H569,1)*10</f>
        <v>5</v>
      </c>
      <c r="O569">
        <f t="shared" si="24"/>
        <v>12</v>
      </c>
      <c r="P569">
        <f>_xlfn.PERCENTRANK.INC(Table2[RFM],O569,1)*10</f>
        <v>3</v>
      </c>
      <c r="Q569" t="str">
        <f t="shared" si="25"/>
        <v>At Risk/Need Attention</v>
      </c>
    </row>
    <row r="570" spans="1:17" x14ac:dyDescent="0.25">
      <c r="A570" s="4" t="s">
        <v>3326</v>
      </c>
      <c r="B570">
        <v>572.048</v>
      </c>
      <c r="C570" s="1">
        <v>41934</v>
      </c>
      <c r="D570">
        <v>11</v>
      </c>
      <c r="G570" s="7" t="s">
        <v>3326</v>
      </c>
      <c r="H570" s="8">
        <v>572.048</v>
      </c>
      <c r="I570" s="9">
        <v>41934</v>
      </c>
      <c r="J570" s="8">
        <v>11</v>
      </c>
      <c r="K570">
        <f t="shared" si="26"/>
        <v>71</v>
      </c>
      <c r="L570">
        <f>(1-_xlfn.PERCENTRANK.INC(Table2[Days_since_last_order],K570, 1)) * 10</f>
        <v>6</v>
      </c>
      <c r="M570">
        <f>_xlfn.PERCENTRANK.INC(Table2[Count of Order ID],J570,1)*10</f>
        <v>4</v>
      </c>
      <c r="N570">
        <f>_xlfn.PERCENTRANK.INC(Table2[Sum of Sales],H570,1)*10</f>
        <v>0</v>
      </c>
      <c r="O570">
        <f t="shared" si="24"/>
        <v>10</v>
      </c>
      <c r="P570">
        <f>_xlfn.PERCENTRANK.INC(Table2[RFM],O570,1)*10</f>
        <v>2</v>
      </c>
      <c r="Q570" t="str">
        <f t="shared" si="25"/>
        <v>At Risk/Need Attention</v>
      </c>
    </row>
    <row r="571" spans="1:17" x14ac:dyDescent="0.25">
      <c r="A571" s="4" t="s">
        <v>3899</v>
      </c>
      <c r="B571">
        <v>1418.0900000000004</v>
      </c>
      <c r="C571" s="1">
        <v>41946</v>
      </c>
      <c r="D571">
        <v>10</v>
      </c>
      <c r="G571" s="7" t="s">
        <v>3899</v>
      </c>
      <c r="H571" s="8">
        <v>1418.0900000000004</v>
      </c>
      <c r="I571" s="9">
        <v>41946</v>
      </c>
      <c r="J571" s="8">
        <v>10</v>
      </c>
      <c r="K571">
        <f t="shared" si="26"/>
        <v>59</v>
      </c>
      <c r="L571">
        <f>(1-_xlfn.PERCENTRANK.INC(Table2[Days_since_last_order],K571, 1)) * 10</f>
        <v>6</v>
      </c>
      <c r="M571">
        <f>_xlfn.PERCENTRANK.INC(Table2[Count of Order ID],J571,1)*10</f>
        <v>3</v>
      </c>
      <c r="N571">
        <f>_xlfn.PERCENTRANK.INC(Table2[Sum of Sales],H571,1)*10</f>
        <v>3</v>
      </c>
      <c r="O571">
        <f t="shared" si="24"/>
        <v>12</v>
      </c>
      <c r="P571">
        <f>_xlfn.PERCENTRANK.INC(Table2[RFM],O571,1)*10</f>
        <v>3</v>
      </c>
      <c r="Q571" t="str">
        <f t="shared" si="25"/>
        <v>At Risk/Need Attention</v>
      </c>
    </row>
    <row r="572" spans="1:17" x14ac:dyDescent="0.25">
      <c r="A572" s="4" t="s">
        <v>3389</v>
      </c>
      <c r="B572">
        <v>6459.3439999999991</v>
      </c>
      <c r="C572" s="1">
        <v>41844</v>
      </c>
      <c r="D572">
        <v>14</v>
      </c>
      <c r="G572" s="7" t="s">
        <v>3389</v>
      </c>
      <c r="H572" s="8">
        <v>6459.3439999999991</v>
      </c>
      <c r="I572" s="9">
        <v>41844</v>
      </c>
      <c r="J572" s="8">
        <v>14</v>
      </c>
      <c r="K572">
        <f t="shared" si="26"/>
        <v>161</v>
      </c>
      <c r="L572">
        <f>(1-_xlfn.PERCENTRANK.INC(Table2[Days_since_last_order],K572, 1)) * 10</f>
        <v>3.0000000000000004</v>
      </c>
      <c r="M572">
        <f>_xlfn.PERCENTRANK.INC(Table2[Count of Order ID],J572,1)*10</f>
        <v>6</v>
      </c>
      <c r="N572">
        <f>_xlfn.PERCENTRANK.INC(Table2[Sum of Sales],H572,1)*10</f>
        <v>9</v>
      </c>
      <c r="O572">
        <f t="shared" si="24"/>
        <v>18</v>
      </c>
      <c r="P572">
        <f>_xlfn.PERCENTRANK.INC(Table2[RFM],O572,1)*10</f>
        <v>6</v>
      </c>
      <c r="Q572" t="str">
        <f t="shared" si="25"/>
        <v>Loyal Customer</v>
      </c>
    </row>
    <row r="573" spans="1:17" x14ac:dyDescent="0.25">
      <c r="A573" s="4" t="s">
        <v>3647</v>
      </c>
      <c r="B573">
        <v>2161.9790000000003</v>
      </c>
      <c r="C573" s="1">
        <v>41760</v>
      </c>
      <c r="D573">
        <v>15</v>
      </c>
      <c r="G573" s="7" t="s">
        <v>3647</v>
      </c>
      <c r="H573" s="8">
        <v>2161.9790000000003</v>
      </c>
      <c r="I573" s="9">
        <v>41760</v>
      </c>
      <c r="J573" s="8">
        <v>15</v>
      </c>
      <c r="K573">
        <f t="shared" si="26"/>
        <v>245</v>
      </c>
      <c r="L573">
        <f>(1-_xlfn.PERCENTRANK.INC(Table2[Days_since_last_order],K573, 1)) * 10</f>
        <v>1.9999999999999996</v>
      </c>
      <c r="M573">
        <f>_xlfn.PERCENTRANK.INC(Table2[Count of Order ID],J573,1)*10</f>
        <v>6</v>
      </c>
      <c r="N573">
        <f>_xlfn.PERCENTRANK.INC(Table2[Sum of Sales],H573,1)*10</f>
        <v>4</v>
      </c>
      <c r="O573">
        <f t="shared" si="24"/>
        <v>12</v>
      </c>
      <c r="P573">
        <f>_xlfn.PERCENTRANK.INC(Table2[RFM],O573,1)*10</f>
        <v>3</v>
      </c>
      <c r="Q573" t="str">
        <f t="shared" si="25"/>
        <v>At Risk/Need Attention</v>
      </c>
    </row>
    <row r="574" spans="1:17" x14ac:dyDescent="0.25">
      <c r="A574" s="4" t="s">
        <v>3523</v>
      </c>
      <c r="B574">
        <v>5529.62</v>
      </c>
      <c r="C574" s="1">
        <v>41979</v>
      </c>
      <c r="D574">
        <v>21</v>
      </c>
      <c r="G574" s="7" t="s">
        <v>3523</v>
      </c>
      <c r="H574" s="8">
        <v>5529.62</v>
      </c>
      <c r="I574" s="9">
        <v>41979</v>
      </c>
      <c r="J574" s="8">
        <v>21</v>
      </c>
      <c r="K574">
        <f t="shared" si="26"/>
        <v>26</v>
      </c>
      <c r="L574">
        <f>(1-_xlfn.PERCENTRANK.INC(Table2[Days_since_last_order],K574, 1)) * 10</f>
        <v>9</v>
      </c>
      <c r="M574">
        <f>_xlfn.PERCENTRANK.INC(Table2[Count of Order ID],J574,1)*10</f>
        <v>8</v>
      </c>
      <c r="N574">
        <f>_xlfn.PERCENTRANK.INC(Table2[Sum of Sales],H574,1)*10</f>
        <v>8</v>
      </c>
      <c r="O574">
        <f t="shared" si="24"/>
        <v>25</v>
      </c>
      <c r="P574">
        <f>_xlfn.PERCENTRANK.INC(Table2[RFM],O574,1)*10</f>
        <v>9</v>
      </c>
      <c r="Q574" t="str">
        <f t="shared" si="25"/>
        <v>Top Customer</v>
      </c>
    </row>
    <row r="575" spans="1:17" x14ac:dyDescent="0.25">
      <c r="A575" s="4" t="s">
        <v>3328</v>
      </c>
      <c r="B575">
        <v>3908.402</v>
      </c>
      <c r="C575" s="1">
        <v>41946</v>
      </c>
      <c r="D575">
        <v>10</v>
      </c>
      <c r="G575" s="7" t="s">
        <v>3328</v>
      </c>
      <c r="H575" s="8">
        <v>3908.402</v>
      </c>
      <c r="I575" s="9">
        <v>41946</v>
      </c>
      <c r="J575" s="8">
        <v>10</v>
      </c>
      <c r="K575">
        <f t="shared" si="26"/>
        <v>59</v>
      </c>
      <c r="L575">
        <f>(1-_xlfn.PERCENTRANK.INC(Table2[Days_since_last_order],K575, 1)) * 10</f>
        <v>6</v>
      </c>
      <c r="M575">
        <f>_xlfn.PERCENTRANK.INC(Table2[Count of Order ID],J575,1)*10</f>
        <v>3</v>
      </c>
      <c r="N575">
        <f>_xlfn.PERCENTRANK.INC(Table2[Sum of Sales],H575,1)*10</f>
        <v>7</v>
      </c>
      <c r="O575">
        <f t="shared" si="24"/>
        <v>16</v>
      </c>
      <c r="P575">
        <f>_xlfn.PERCENTRANK.INC(Table2[RFM],O575,1)*10</f>
        <v>5</v>
      </c>
      <c r="Q575" t="str">
        <f t="shared" si="25"/>
        <v>Loyal Customer</v>
      </c>
    </row>
    <row r="576" spans="1:17" x14ac:dyDescent="0.25">
      <c r="A576" s="4" t="s">
        <v>3727</v>
      </c>
      <c r="B576">
        <v>1228.6980000000001</v>
      </c>
      <c r="C576" s="1">
        <v>41598</v>
      </c>
      <c r="D576">
        <v>7</v>
      </c>
      <c r="G576" s="7" t="s">
        <v>3727</v>
      </c>
      <c r="H576" s="8">
        <v>1228.6980000000001</v>
      </c>
      <c r="I576" s="9">
        <v>41598</v>
      </c>
      <c r="J576" s="8">
        <v>7</v>
      </c>
      <c r="K576">
        <f t="shared" si="26"/>
        <v>407</v>
      </c>
      <c r="L576">
        <f>(1-_xlfn.PERCENTRANK.INC(Table2[Days_since_last_order],K576, 1)) * 10</f>
        <v>0.99999999999999978</v>
      </c>
      <c r="M576">
        <f>_xlfn.PERCENTRANK.INC(Table2[Count of Order ID],J576,1)*10</f>
        <v>1</v>
      </c>
      <c r="N576">
        <f>_xlfn.PERCENTRANK.INC(Table2[Sum of Sales],H576,1)*10</f>
        <v>2</v>
      </c>
      <c r="O576">
        <f t="shared" si="24"/>
        <v>4</v>
      </c>
      <c r="P576">
        <f>_xlfn.PERCENTRANK.INC(Table2[RFM],O576,1)*10</f>
        <v>0</v>
      </c>
      <c r="Q576" t="str">
        <f t="shared" si="25"/>
        <v>Immediate Attention</v>
      </c>
    </row>
    <row r="577" spans="1:17" x14ac:dyDescent="0.25">
      <c r="A577" s="4" t="s">
        <v>3668</v>
      </c>
      <c r="B577">
        <v>7903.1825000000008</v>
      </c>
      <c r="C577" s="1">
        <v>41866</v>
      </c>
      <c r="D577">
        <v>13</v>
      </c>
      <c r="G577" s="7" t="s">
        <v>3668</v>
      </c>
      <c r="H577" s="8">
        <v>7903.1825000000008</v>
      </c>
      <c r="I577" s="9">
        <v>41866</v>
      </c>
      <c r="J577" s="8">
        <v>13</v>
      </c>
      <c r="K577">
        <f t="shared" si="26"/>
        <v>139</v>
      </c>
      <c r="L577">
        <f>(1-_xlfn.PERCENTRANK.INC(Table2[Days_since_last_order],K577, 1)) * 10</f>
        <v>4</v>
      </c>
      <c r="M577">
        <f>_xlfn.PERCENTRANK.INC(Table2[Count of Order ID],J577,1)*10</f>
        <v>5</v>
      </c>
      <c r="N577">
        <f>_xlfn.PERCENTRANK.INC(Table2[Sum of Sales],H577,1)*10</f>
        <v>9</v>
      </c>
      <c r="O577">
        <f t="shared" si="24"/>
        <v>18</v>
      </c>
      <c r="P577">
        <f>_xlfn.PERCENTRANK.INC(Table2[RFM],O577,1)*10</f>
        <v>6</v>
      </c>
      <c r="Q577" t="str">
        <f t="shared" si="25"/>
        <v>Loyal Customer</v>
      </c>
    </row>
    <row r="578" spans="1:17" x14ac:dyDescent="0.25">
      <c r="A578" s="4" t="s">
        <v>4004</v>
      </c>
      <c r="B578">
        <v>2367.277</v>
      </c>
      <c r="C578" s="1">
        <v>41794</v>
      </c>
      <c r="D578">
        <v>13</v>
      </c>
      <c r="G578" s="7" t="s">
        <v>4004</v>
      </c>
      <c r="H578" s="8">
        <v>2367.277</v>
      </c>
      <c r="I578" s="9">
        <v>41794</v>
      </c>
      <c r="J578" s="8">
        <v>13</v>
      </c>
      <c r="K578">
        <f t="shared" si="26"/>
        <v>211</v>
      </c>
      <c r="L578">
        <f>(1-_xlfn.PERCENTRANK.INC(Table2[Days_since_last_order],K578, 1)) * 10</f>
        <v>3.0000000000000004</v>
      </c>
      <c r="M578">
        <f>_xlfn.PERCENTRANK.INC(Table2[Count of Order ID],J578,1)*10</f>
        <v>5</v>
      </c>
      <c r="N578">
        <f>_xlfn.PERCENTRANK.INC(Table2[Sum of Sales],H578,1)*10</f>
        <v>5</v>
      </c>
      <c r="O578">
        <f t="shared" si="24"/>
        <v>13</v>
      </c>
      <c r="P578">
        <f>_xlfn.PERCENTRANK.INC(Table2[RFM],O578,1)*10</f>
        <v>3</v>
      </c>
      <c r="Q578" t="str">
        <f t="shared" si="25"/>
        <v>At Risk/Need Attention</v>
      </c>
    </row>
    <row r="579" spans="1:17" x14ac:dyDescent="0.25">
      <c r="A579" s="4" t="s">
        <v>3770</v>
      </c>
      <c r="B579">
        <v>2575.8629999999998</v>
      </c>
      <c r="C579" s="1">
        <v>41998</v>
      </c>
      <c r="D579">
        <v>15</v>
      </c>
      <c r="G579" s="7" t="s">
        <v>3770</v>
      </c>
      <c r="H579" s="8">
        <v>2575.8629999999998</v>
      </c>
      <c r="I579" s="9">
        <v>41998</v>
      </c>
      <c r="J579" s="8">
        <v>15</v>
      </c>
      <c r="K579">
        <f t="shared" si="26"/>
        <v>7</v>
      </c>
      <c r="L579">
        <f>(1-_xlfn.PERCENTRANK.INC(Table2[Days_since_last_order],K579, 1)) * 10</f>
        <v>10</v>
      </c>
      <c r="M579">
        <f>_xlfn.PERCENTRANK.INC(Table2[Count of Order ID],J579,1)*10</f>
        <v>6</v>
      </c>
      <c r="N579">
        <f>_xlfn.PERCENTRANK.INC(Table2[Sum of Sales],H579,1)*10</f>
        <v>5</v>
      </c>
      <c r="O579">
        <f t="shared" si="24"/>
        <v>21</v>
      </c>
      <c r="P579">
        <f>_xlfn.PERCENTRANK.INC(Table2[RFM],O579,1)*10</f>
        <v>7</v>
      </c>
      <c r="Q579" t="str">
        <f t="shared" si="25"/>
        <v>Loyal Customer</v>
      </c>
    </row>
    <row r="580" spans="1:17" x14ac:dyDescent="0.25">
      <c r="A580" s="4" t="s">
        <v>3629</v>
      </c>
      <c r="B580">
        <v>2964.8229999999994</v>
      </c>
      <c r="C580" s="1">
        <v>41830</v>
      </c>
      <c r="D580">
        <v>26</v>
      </c>
      <c r="G580" s="7" t="s">
        <v>3629</v>
      </c>
      <c r="H580" s="8">
        <v>2964.8229999999994</v>
      </c>
      <c r="I580" s="9">
        <v>41830</v>
      </c>
      <c r="J580" s="8">
        <v>26</v>
      </c>
      <c r="K580">
        <f t="shared" si="26"/>
        <v>175</v>
      </c>
      <c r="L580">
        <f>(1-_xlfn.PERCENTRANK.INC(Table2[Days_since_last_order],K580, 1)) * 10</f>
        <v>3.0000000000000004</v>
      </c>
      <c r="M580">
        <f>_xlfn.PERCENTRANK.INC(Table2[Count of Order ID],J580,1)*10</f>
        <v>9</v>
      </c>
      <c r="N580">
        <f>_xlfn.PERCENTRANK.INC(Table2[Sum of Sales],H580,1)*10</f>
        <v>6</v>
      </c>
      <c r="O580">
        <f t="shared" ref="O580:O643" si="27">L580+M580+N580</f>
        <v>18</v>
      </c>
      <c r="P580">
        <f>_xlfn.PERCENTRANK.INC(Table2[RFM],O580,1)*10</f>
        <v>6</v>
      </c>
      <c r="Q580" t="str">
        <f t="shared" ref="Q580:Q643" si="28">VLOOKUP(P580,$T$4:$U$14,2,FALSE)</f>
        <v>Loyal Customer</v>
      </c>
    </row>
    <row r="581" spans="1:17" x14ac:dyDescent="0.25">
      <c r="A581" s="4" t="s">
        <v>3763</v>
      </c>
      <c r="B581">
        <v>7234.0139999999992</v>
      </c>
      <c r="C581" s="1">
        <v>41832</v>
      </c>
      <c r="D581">
        <v>22</v>
      </c>
      <c r="G581" s="7" t="s">
        <v>3763</v>
      </c>
      <c r="H581" s="8">
        <v>7234.0139999999992</v>
      </c>
      <c r="I581" s="9">
        <v>41832</v>
      </c>
      <c r="J581" s="8">
        <v>22</v>
      </c>
      <c r="K581">
        <f t="shared" ref="K581:K644" si="29">DATEDIF(I581,"1/1/2015","D")</f>
        <v>173</v>
      </c>
      <c r="L581">
        <f>(1-_xlfn.PERCENTRANK.INC(Table2[Days_since_last_order],K581, 1)) * 10</f>
        <v>3.0000000000000004</v>
      </c>
      <c r="M581">
        <f>_xlfn.PERCENTRANK.INC(Table2[Count of Order ID],J581,1)*10</f>
        <v>9</v>
      </c>
      <c r="N581">
        <f>_xlfn.PERCENTRANK.INC(Table2[Sum of Sales],H581,1)*10</f>
        <v>9</v>
      </c>
      <c r="O581">
        <f t="shared" si="27"/>
        <v>21</v>
      </c>
      <c r="P581">
        <f>_xlfn.PERCENTRANK.INC(Table2[RFM],O581,1)*10</f>
        <v>7</v>
      </c>
      <c r="Q581" t="str">
        <f t="shared" si="28"/>
        <v>Loyal Customer</v>
      </c>
    </row>
    <row r="582" spans="1:17" x14ac:dyDescent="0.25">
      <c r="A582" s="4" t="s">
        <v>3380</v>
      </c>
      <c r="B582">
        <v>2488.31</v>
      </c>
      <c r="C582" s="1">
        <v>41919</v>
      </c>
      <c r="D582">
        <v>20</v>
      </c>
      <c r="G582" s="7" t="s">
        <v>3380</v>
      </c>
      <c r="H582" s="8">
        <v>2488.31</v>
      </c>
      <c r="I582" s="9">
        <v>41919</v>
      </c>
      <c r="J582" s="8">
        <v>20</v>
      </c>
      <c r="K582">
        <f t="shared" si="29"/>
        <v>86</v>
      </c>
      <c r="L582">
        <f>(1-_xlfn.PERCENTRANK.INC(Table2[Days_since_last_order],K582, 1)) * 10</f>
        <v>5</v>
      </c>
      <c r="M582">
        <f>_xlfn.PERCENTRANK.INC(Table2[Count of Order ID],J582,1)*10</f>
        <v>8</v>
      </c>
      <c r="N582">
        <f>_xlfn.PERCENTRANK.INC(Table2[Sum of Sales],H582,1)*10</f>
        <v>5</v>
      </c>
      <c r="O582">
        <f t="shared" si="27"/>
        <v>18</v>
      </c>
      <c r="P582">
        <f>_xlfn.PERCENTRANK.INC(Table2[RFM],O582,1)*10</f>
        <v>6</v>
      </c>
      <c r="Q582" t="str">
        <f t="shared" si="28"/>
        <v>Loyal Customer</v>
      </c>
    </row>
    <row r="583" spans="1:17" x14ac:dyDescent="0.25">
      <c r="A583" s="4" t="s">
        <v>3276</v>
      </c>
      <c r="B583">
        <v>1567.52</v>
      </c>
      <c r="C583" s="1">
        <v>41594</v>
      </c>
      <c r="D583">
        <v>15</v>
      </c>
      <c r="G583" s="7" t="s">
        <v>3276</v>
      </c>
      <c r="H583" s="8">
        <v>1567.52</v>
      </c>
      <c r="I583" s="9">
        <v>41594</v>
      </c>
      <c r="J583" s="8">
        <v>15</v>
      </c>
      <c r="K583">
        <f t="shared" si="29"/>
        <v>411</v>
      </c>
      <c r="L583">
        <f>(1-_xlfn.PERCENTRANK.INC(Table2[Days_since_last_order],K583, 1)) * 10</f>
        <v>0.99999999999999978</v>
      </c>
      <c r="M583">
        <f>_xlfn.PERCENTRANK.INC(Table2[Count of Order ID],J583,1)*10</f>
        <v>6</v>
      </c>
      <c r="N583">
        <f>_xlfn.PERCENTRANK.INC(Table2[Sum of Sales],H583,1)*10</f>
        <v>3</v>
      </c>
      <c r="O583">
        <f t="shared" si="27"/>
        <v>10</v>
      </c>
      <c r="P583">
        <f>_xlfn.PERCENTRANK.INC(Table2[RFM],O583,1)*10</f>
        <v>2</v>
      </c>
      <c r="Q583" t="str">
        <f t="shared" si="28"/>
        <v>At Risk/Need Attention</v>
      </c>
    </row>
    <row r="584" spans="1:17" x14ac:dyDescent="0.25">
      <c r="A584" s="4" t="s">
        <v>3475</v>
      </c>
      <c r="B584">
        <v>3818.6240000000003</v>
      </c>
      <c r="C584" s="1">
        <v>41939</v>
      </c>
      <c r="D584">
        <v>10</v>
      </c>
      <c r="G584" s="7" t="s">
        <v>3475</v>
      </c>
      <c r="H584" s="8">
        <v>3818.6240000000003</v>
      </c>
      <c r="I584" s="9">
        <v>41939</v>
      </c>
      <c r="J584" s="8">
        <v>10</v>
      </c>
      <c r="K584">
        <f t="shared" si="29"/>
        <v>66</v>
      </c>
      <c r="L584">
        <f>(1-_xlfn.PERCENTRANK.INC(Table2[Days_since_last_order],K584, 1)) * 10</f>
        <v>6</v>
      </c>
      <c r="M584">
        <f>_xlfn.PERCENTRANK.INC(Table2[Count of Order ID],J584,1)*10</f>
        <v>3</v>
      </c>
      <c r="N584">
        <f>_xlfn.PERCENTRANK.INC(Table2[Sum of Sales],H584,1)*10</f>
        <v>7</v>
      </c>
      <c r="O584">
        <f t="shared" si="27"/>
        <v>16</v>
      </c>
      <c r="P584">
        <f>_xlfn.PERCENTRANK.INC(Table2[RFM],O584,1)*10</f>
        <v>5</v>
      </c>
      <c r="Q584" t="str">
        <f t="shared" si="28"/>
        <v>Loyal Customer</v>
      </c>
    </row>
    <row r="585" spans="1:17" x14ac:dyDescent="0.25">
      <c r="A585" s="4" t="s">
        <v>3305</v>
      </c>
      <c r="B585">
        <v>729.40800000000013</v>
      </c>
      <c r="C585" s="1">
        <v>41901</v>
      </c>
      <c r="D585">
        <v>7</v>
      </c>
      <c r="G585" s="7" t="s">
        <v>3305</v>
      </c>
      <c r="H585" s="8">
        <v>729.40800000000013</v>
      </c>
      <c r="I585" s="9">
        <v>41901</v>
      </c>
      <c r="J585" s="8">
        <v>7</v>
      </c>
      <c r="K585">
        <f t="shared" si="29"/>
        <v>104</v>
      </c>
      <c r="L585">
        <f>(1-_xlfn.PERCENTRANK.INC(Table2[Days_since_last_order],K585, 1)) * 10</f>
        <v>5</v>
      </c>
      <c r="M585">
        <f>_xlfn.PERCENTRANK.INC(Table2[Count of Order ID],J585,1)*10</f>
        <v>1</v>
      </c>
      <c r="N585">
        <f>_xlfn.PERCENTRANK.INC(Table2[Sum of Sales],H585,1)*10</f>
        <v>1</v>
      </c>
      <c r="O585">
        <f t="shared" si="27"/>
        <v>7</v>
      </c>
      <c r="P585">
        <f>_xlfn.PERCENTRANK.INC(Table2[RFM],O585,1)*10</f>
        <v>1</v>
      </c>
      <c r="Q585" t="str">
        <f t="shared" si="28"/>
        <v>Immediate Attention</v>
      </c>
    </row>
    <row r="586" spans="1:17" x14ac:dyDescent="0.25">
      <c r="A586" s="4" t="s">
        <v>3838</v>
      </c>
      <c r="B586">
        <v>740.35599999999999</v>
      </c>
      <c r="C586" s="1">
        <v>41979</v>
      </c>
      <c r="D586">
        <v>10</v>
      </c>
      <c r="G586" s="7" t="s">
        <v>3838</v>
      </c>
      <c r="H586" s="8">
        <v>740.35599999999999</v>
      </c>
      <c r="I586" s="9">
        <v>41979</v>
      </c>
      <c r="J586" s="8">
        <v>10</v>
      </c>
      <c r="K586">
        <f t="shared" si="29"/>
        <v>26</v>
      </c>
      <c r="L586">
        <f>(1-_xlfn.PERCENTRANK.INC(Table2[Days_since_last_order],K586, 1)) * 10</f>
        <v>9</v>
      </c>
      <c r="M586">
        <f>_xlfn.PERCENTRANK.INC(Table2[Count of Order ID],J586,1)*10</f>
        <v>3</v>
      </c>
      <c r="N586">
        <f>_xlfn.PERCENTRANK.INC(Table2[Sum of Sales],H586,1)*10</f>
        <v>1</v>
      </c>
      <c r="O586">
        <f t="shared" si="27"/>
        <v>13</v>
      </c>
      <c r="P586">
        <f>_xlfn.PERCENTRANK.INC(Table2[RFM],O586,1)*10</f>
        <v>3</v>
      </c>
      <c r="Q586" t="str">
        <f t="shared" si="28"/>
        <v>At Risk/Need Attention</v>
      </c>
    </row>
    <row r="587" spans="1:17" x14ac:dyDescent="0.25">
      <c r="A587" s="4" t="s">
        <v>3542</v>
      </c>
      <c r="B587">
        <v>688.32400000000007</v>
      </c>
      <c r="C587" s="1">
        <v>41947</v>
      </c>
      <c r="D587">
        <v>5</v>
      </c>
      <c r="G587" s="7" t="s">
        <v>3542</v>
      </c>
      <c r="H587" s="8">
        <v>688.32400000000007</v>
      </c>
      <c r="I587" s="9">
        <v>41947</v>
      </c>
      <c r="J587" s="8">
        <v>5</v>
      </c>
      <c r="K587">
        <f t="shared" si="29"/>
        <v>58</v>
      </c>
      <c r="L587">
        <f>(1-_xlfn.PERCENTRANK.INC(Table2[Days_since_last_order],K587, 1)) * 10</f>
        <v>6</v>
      </c>
      <c r="M587">
        <f>_xlfn.PERCENTRANK.INC(Table2[Count of Order ID],J587,1)*10</f>
        <v>0</v>
      </c>
      <c r="N587">
        <f>_xlfn.PERCENTRANK.INC(Table2[Sum of Sales],H587,1)*10</f>
        <v>1</v>
      </c>
      <c r="O587">
        <f t="shared" si="27"/>
        <v>7</v>
      </c>
      <c r="P587">
        <f>_xlfn.PERCENTRANK.INC(Table2[RFM],O587,1)*10</f>
        <v>1</v>
      </c>
      <c r="Q587" t="str">
        <f t="shared" si="28"/>
        <v>Immediate Attention</v>
      </c>
    </row>
    <row r="588" spans="1:17" x14ac:dyDescent="0.25">
      <c r="A588" s="4" t="s">
        <v>3426</v>
      </c>
      <c r="B588">
        <v>1456.9499999999998</v>
      </c>
      <c r="C588" s="1">
        <v>41907</v>
      </c>
      <c r="D588">
        <v>11</v>
      </c>
      <c r="G588" s="7" t="s">
        <v>3426</v>
      </c>
      <c r="H588" s="8">
        <v>1456.9499999999998</v>
      </c>
      <c r="I588" s="9">
        <v>41907</v>
      </c>
      <c r="J588" s="8">
        <v>11</v>
      </c>
      <c r="K588">
        <f t="shared" si="29"/>
        <v>98</v>
      </c>
      <c r="L588">
        <f>(1-_xlfn.PERCENTRANK.INC(Table2[Days_since_last_order],K588, 1)) * 10</f>
        <v>5</v>
      </c>
      <c r="M588">
        <f>_xlfn.PERCENTRANK.INC(Table2[Count of Order ID],J588,1)*10</f>
        <v>4</v>
      </c>
      <c r="N588">
        <f>_xlfn.PERCENTRANK.INC(Table2[Sum of Sales],H588,1)*10</f>
        <v>3</v>
      </c>
      <c r="O588">
        <f t="shared" si="27"/>
        <v>12</v>
      </c>
      <c r="P588">
        <f>_xlfn.PERCENTRANK.INC(Table2[RFM],O588,1)*10</f>
        <v>3</v>
      </c>
      <c r="Q588" t="str">
        <f t="shared" si="28"/>
        <v>At Risk/Need Attention</v>
      </c>
    </row>
    <row r="589" spans="1:17" x14ac:dyDescent="0.25">
      <c r="A589" s="4" t="s">
        <v>3791</v>
      </c>
      <c r="B589">
        <v>132.738</v>
      </c>
      <c r="C589" s="1">
        <v>41316</v>
      </c>
      <c r="D589">
        <v>2</v>
      </c>
      <c r="G589" s="7" t="s">
        <v>3791</v>
      </c>
      <c r="H589" s="8">
        <v>132.738</v>
      </c>
      <c r="I589" s="9">
        <v>41316</v>
      </c>
      <c r="J589" s="8">
        <v>2</v>
      </c>
      <c r="K589">
        <f t="shared" si="29"/>
        <v>689</v>
      </c>
      <c r="L589">
        <f>(1-_xlfn.PERCENTRANK.INC(Table2[Days_since_last_order],K589, 1)) * 10</f>
        <v>0.99999999999999978</v>
      </c>
      <c r="M589">
        <f>_xlfn.PERCENTRANK.INC(Table2[Count of Order ID],J589,1)*10</f>
        <v>0</v>
      </c>
      <c r="N589">
        <f>_xlfn.PERCENTRANK.INC(Table2[Sum of Sales],H589,1)*10</f>
        <v>0</v>
      </c>
      <c r="O589">
        <f t="shared" si="27"/>
        <v>0.99999999999999978</v>
      </c>
      <c r="P589">
        <f>_xlfn.PERCENTRANK.INC(Table2[RFM],O589,1)*10</f>
        <v>0</v>
      </c>
      <c r="Q589" t="str">
        <f t="shared" si="28"/>
        <v>Immediate Attention</v>
      </c>
    </row>
    <row r="590" spans="1:17" x14ac:dyDescent="0.25">
      <c r="A590" s="4" t="s">
        <v>3586</v>
      </c>
      <c r="B590">
        <v>1832.0640000000001</v>
      </c>
      <c r="C590" s="1">
        <v>42002</v>
      </c>
      <c r="D590">
        <v>5</v>
      </c>
      <c r="G590" s="7" t="s">
        <v>3586</v>
      </c>
      <c r="H590" s="8">
        <v>1832.0640000000001</v>
      </c>
      <c r="I590" s="9">
        <v>42002</v>
      </c>
      <c r="J590" s="8">
        <v>5</v>
      </c>
      <c r="K590">
        <f t="shared" si="29"/>
        <v>3</v>
      </c>
      <c r="L590">
        <f>(1-_xlfn.PERCENTRANK.INC(Table2[Days_since_last_order],K590, 1)) * 10</f>
        <v>10</v>
      </c>
      <c r="M590">
        <f>_xlfn.PERCENTRANK.INC(Table2[Count of Order ID],J590,1)*10</f>
        <v>0</v>
      </c>
      <c r="N590">
        <f>_xlfn.PERCENTRANK.INC(Table2[Sum of Sales],H590,1)*10</f>
        <v>4</v>
      </c>
      <c r="O590">
        <f t="shared" si="27"/>
        <v>14</v>
      </c>
      <c r="P590">
        <f>_xlfn.PERCENTRANK.INC(Table2[RFM],O590,1)*10</f>
        <v>4</v>
      </c>
      <c r="Q590" t="str">
        <f t="shared" si="28"/>
        <v>At Risk/Need Attention</v>
      </c>
    </row>
    <row r="591" spans="1:17" x14ac:dyDescent="0.25">
      <c r="A591" s="4" t="s">
        <v>3735</v>
      </c>
      <c r="B591">
        <v>1061.4880000000001</v>
      </c>
      <c r="C591" s="1">
        <v>41122</v>
      </c>
      <c r="D591">
        <v>3</v>
      </c>
      <c r="G591" s="7" t="s">
        <v>3735</v>
      </c>
      <c r="H591" s="8">
        <v>1061.4880000000001</v>
      </c>
      <c r="I591" s="9">
        <v>41122</v>
      </c>
      <c r="J591" s="8">
        <v>3</v>
      </c>
      <c r="K591">
        <f t="shared" si="29"/>
        <v>883</v>
      </c>
      <c r="L591">
        <f>(1-_xlfn.PERCENTRANK.INC(Table2[Days_since_last_order],K591, 1)) * 10</f>
        <v>0.99999999999999978</v>
      </c>
      <c r="M591">
        <f>_xlfn.PERCENTRANK.INC(Table2[Count of Order ID],J591,1)*10</f>
        <v>0</v>
      </c>
      <c r="N591">
        <f>_xlfn.PERCENTRANK.INC(Table2[Sum of Sales],H591,1)*10</f>
        <v>2</v>
      </c>
      <c r="O591">
        <f t="shared" si="27"/>
        <v>3</v>
      </c>
      <c r="P591">
        <f>_xlfn.PERCENTRANK.INC(Table2[RFM],O591,1)*10</f>
        <v>0</v>
      </c>
      <c r="Q591" t="str">
        <f t="shared" si="28"/>
        <v>Immediate Attention</v>
      </c>
    </row>
    <row r="592" spans="1:17" x14ac:dyDescent="0.25">
      <c r="A592" s="4" t="s">
        <v>3979</v>
      </c>
      <c r="B592">
        <v>9062.8639999999978</v>
      </c>
      <c r="C592" s="1">
        <v>41169</v>
      </c>
      <c r="D592">
        <v>19</v>
      </c>
      <c r="G592" s="7" t="s">
        <v>3979</v>
      </c>
      <c r="H592" s="8">
        <v>9062.8639999999978</v>
      </c>
      <c r="I592" s="9">
        <v>41169</v>
      </c>
      <c r="J592" s="8">
        <v>19</v>
      </c>
      <c r="K592">
        <f t="shared" si="29"/>
        <v>836</v>
      </c>
      <c r="L592">
        <f>(1-_xlfn.PERCENTRANK.INC(Table2[Days_since_last_order],K592, 1)) * 10</f>
        <v>0.99999999999999978</v>
      </c>
      <c r="M592">
        <f>_xlfn.PERCENTRANK.INC(Table2[Count of Order ID],J592,1)*10</f>
        <v>8</v>
      </c>
      <c r="N592">
        <f>_xlfn.PERCENTRANK.INC(Table2[Sum of Sales],H592,1)*10</f>
        <v>9</v>
      </c>
      <c r="O592">
        <f t="shared" si="27"/>
        <v>18</v>
      </c>
      <c r="P592">
        <f>_xlfn.PERCENTRANK.INC(Table2[RFM],O592,1)*10</f>
        <v>6</v>
      </c>
      <c r="Q592" t="str">
        <f t="shared" si="28"/>
        <v>Loyal Customer</v>
      </c>
    </row>
    <row r="593" spans="1:17" x14ac:dyDescent="0.25">
      <c r="A593" s="4" t="s">
        <v>3313</v>
      </c>
      <c r="B593">
        <v>2770</v>
      </c>
      <c r="C593" s="1">
        <v>41808</v>
      </c>
      <c r="D593">
        <v>10</v>
      </c>
      <c r="G593" s="7" t="s">
        <v>3313</v>
      </c>
      <c r="H593" s="8">
        <v>2770</v>
      </c>
      <c r="I593" s="9">
        <v>41808</v>
      </c>
      <c r="J593" s="8">
        <v>10</v>
      </c>
      <c r="K593">
        <f t="shared" si="29"/>
        <v>197</v>
      </c>
      <c r="L593">
        <f>(1-_xlfn.PERCENTRANK.INC(Table2[Days_since_last_order],K593, 1)) * 10</f>
        <v>3.0000000000000004</v>
      </c>
      <c r="M593">
        <f>_xlfn.PERCENTRANK.INC(Table2[Count of Order ID],J593,1)*10</f>
        <v>3</v>
      </c>
      <c r="N593">
        <f>_xlfn.PERCENTRANK.INC(Table2[Sum of Sales],H593,1)*10</f>
        <v>6</v>
      </c>
      <c r="O593">
        <f t="shared" si="27"/>
        <v>12</v>
      </c>
      <c r="P593">
        <f>_xlfn.PERCENTRANK.INC(Table2[RFM],O593,1)*10</f>
        <v>3</v>
      </c>
      <c r="Q593" t="str">
        <f t="shared" si="28"/>
        <v>At Risk/Need Attention</v>
      </c>
    </row>
    <row r="594" spans="1:17" x14ac:dyDescent="0.25">
      <c r="A594" s="4" t="s">
        <v>3673</v>
      </c>
      <c r="B594">
        <v>2206.1279999999997</v>
      </c>
      <c r="C594" s="1">
        <v>41890</v>
      </c>
      <c r="D594">
        <v>10</v>
      </c>
      <c r="G594" s="7" t="s">
        <v>3673</v>
      </c>
      <c r="H594" s="8">
        <v>2206.1279999999997</v>
      </c>
      <c r="I594" s="9">
        <v>41890</v>
      </c>
      <c r="J594" s="8">
        <v>10</v>
      </c>
      <c r="K594">
        <f t="shared" si="29"/>
        <v>115</v>
      </c>
      <c r="L594">
        <f>(1-_xlfn.PERCENTRANK.INC(Table2[Days_since_last_order],K594, 1)) * 10</f>
        <v>4</v>
      </c>
      <c r="M594">
        <f>_xlfn.PERCENTRANK.INC(Table2[Count of Order ID],J594,1)*10</f>
        <v>3</v>
      </c>
      <c r="N594">
        <f>_xlfn.PERCENTRANK.INC(Table2[Sum of Sales],H594,1)*10</f>
        <v>4</v>
      </c>
      <c r="O594">
        <f t="shared" si="27"/>
        <v>11</v>
      </c>
      <c r="P594">
        <f>_xlfn.PERCENTRANK.INC(Table2[RFM],O594,1)*10</f>
        <v>3</v>
      </c>
      <c r="Q594" t="str">
        <f t="shared" si="28"/>
        <v>At Risk/Need Attention</v>
      </c>
    </row>
    <row r="595" spans="1:17" x14ac:dyDescent="0.25">
      <c r="A595" s="4" t="s">
        <v>3565</v>
      </c>
      <c r="B595">
        <v>3086.9070000000002</v>
      </c>
      <c r="C595" s="1">
        <v>41968</v>
      </c>
      <c r="D595">
        <v>26</v>
      </c>
      <c r="G595" s="7" t="s">
        <v>3565</v>
      </c>
      <c r="H595" s="8">
        <v>3086.9070000000002</v>
      </c>
      <c r="I595" s="9">
        <v>41968</v>
      </c>
      <c r="J595" s="8">
        <v>26</v>
      </c>
      <c r="K595">
        <f t="shared" si="29"/>
        <v>37</v>
      </c>
      <c r="L595">
        <f>(1-_xlfn.PERCENTRANK.INC(Table2[Days_since_last_order],K595, 1)) * 10</f>
        <v>8</v>
      </c>
      <c r="M595">
        <f>_xlfn.PERCENTRANK.INC(Table2[Count of Order ID],J595,1)*10</f>
        <v>9</v>
      </c>
      <c r="N595">
        <f>_xlfn.PERCENTRANK.INC(Table2[Sum of Sales],H595,1)*10</f>
        <v>6</v>
      </c>
      <c r="O595">
        <f t="shared" si="27"/>
        <v>23</v>
      </c>
      <c r="P595">
        <f>_xlfn.PERCENTRANK.INC(Table2[RFM],O595,1)*10</f>
        <v>8</v>
      </c>
      <c r="Q595" t="str">
        <f t="shared" si="28"/>
        <v>Top Customer</v>
      </c>
    </row>
    <row r="596" spans="1:17" x14ac:dyDescent="0.25">
      <c r="A596" s="4" t="s">
        <v>3293</v>
      </c>
      <c r="B596">
        <v>1987.1640000000002</v>
      </c>
      <c r="C596" s="1">
        <v>41947</v>
      </c>
      <c r="D596">
        <v>17</v>
      </c>
      <c r="G596" s="7" t="s">
        <v>3293</v>
      </c>
      <c r="H596" s="8">
        <v>1987.1640000000002</v>
      </c>
      <c r="I596" s="9">
        <v>41947</v>
      </c>
      <c r="J596" s="8">
        <v>17</v>
      </c>
      <c r="K596">
        <f t="shared" si="29"/>
        <v>58</v>
      </c>
      <c r="L596">
        <f>(1-_xlfn.PERCENTRANK.INC(Table2[Days_since_last_order],K596, 1)) * 10</f>
        <v>6</v>
      </c>
      <c r="M596">
        <f>_xlfn.PERCENTRANK.INC(Table2[Count of Order ID],J596,1)*10</f>
        <v>7</v>
      </c>
      <c r="N596">
        <f>_xlfn.PERCENTRANK.INC(Table2[Sum of Sales],H596,1)*10</f>
        <v>4</v>
      </c>
      <c r="O596">
        <f t="shared" si="27"/>
        <v>17</v>
      </c>
      <c r="P596">
        <f>_xlfn.PERCENTRANK.INC(Table2[RFM],O596,1)*10</f>
        <v>5</v>
      </c>
      <c r="Q596" t="str">
        <f t="shared" si="28"/>
        <v>Loyal Customer</v>
      </c>
    </row>
    <row r="597" spans="1:17" x14ac:dyDescent="0.25">
      <c r="A597" s="4" t="s">
        <v>3461</v>
      </c>
      <c r="B597">
        <v>729.64800000000014</v>
      </c>
      <c r="C597" s="1">
        <v>41934</v>
      </c>
      <c r="D597">
        <v>2</v>
      </c>
      <c r="G597" s="7" t="s">
        <v>3461</v>
      </c>
      <c r="H597" s="8">
        <v>729.64800000000014</v>
      </c>
      <c r="I597" s="9">
        <v>41934</v>
      </c>
      <c r="J597" s="8">
        <v>2</v>
      </c>
      <c r="K597">
        <f t="shared" si="29"/>
        <v>71</v>
      </c>
      <c r="L597">
        <f>(1-_xlfn.PERCENTRANK.INC(Table2[Days_since_last_order],K597, 1)) * 10</f>
        <v>6</v>
      </c>
      <c r="M597">
        <f>_xlfn.PERCENTRANK.INC(Table2[Count of Order ID],J597,1)*10</f>
        <v>0</v>
      </c>
      <c r="N597">
        <f>_xlfn.PERCENTRANK.INC(Table2[Sum of Sales],H597,1)*10</f>
        <v>1</v>
      </c>
      <c r="O597">
        <f t="shared" si="27"/>
        <v>7</v>
      </c>
      <c r="P597">
        <f>_xlfn.PERCENTRANK.INC(Table2[RFM],O597,1)*10</f>
        <v>1</v>
      </c>
      <c r="Q597" t="str">
        <f t="shared" si="28"/>
        <v>Immediate Attention</v>
      </c>
    </row>
    <row r="598" spans="1:17" x14ac:dyDescent="0.25">
      <c r="A598" s="4" t="s">
        <v>3856</v>
      </c>
      <c r="B598">
        <v>1220.0900000000001</v>
      </c>
      <c r="C598" s="1">
        <v>41965</v>
      </c>
      <c r="D598">
        <v>13</v>
      </c>
      <c r="G598" s="7" t="s">
        <v>3856</v>
      </c>
      <c r="H598" s="8">
        <v>1220.0900000000001</v>
      </c>
      <c r="I598" s="9">
        <v>41965</v>
      </c>
      <c r="J598" s="8">
        <v>13</v>
      </c>
      <c r="K598">
        <f t="shared" si="29"/>
        <v>40</v>
      </c>
      <c r="L598">
        <f>(1-_xlfn.PERCENTRANK.INC(Table2[Days_since_last_order],K598, 1)) * 10</f>
        <v>7</v>
      </c>
      <c r="M598">
        <f>_xlfn.PERCENTRANK.INC(Table2[Count of Order ID],J598,1)*10</f>
        <v>5</v>
      </c>
      <c r="N598">
        <f>_xlfn.PERCENTRANK.INC(Table2[Sum of Sales],H598,1)*10</f>
        <v>2</v>
      </c>
      <c r="O598">
        <f t="shared" si="27"/>
        <v>14</v>
      </c>
      <c r="P598">
        <f>_xlfn.PERCENTRANK.INC(Table2[RFM],O598,1)*10</f>
        <v>4</v>
      </c>
      <c r="Q598" t="str">
        <f t="shared" si="28"/>
        <v>At Risk/Need Attention</v>
      </c>
    </row>
    <row r="599" spans="1:17" x14ac:dyDescent="0.25">
      <c r="A599" s="4" t="s">
        <v>3562</v>
      </c>
      <c r="B599">
        <v>1824.2340000000002</v>
      </c>
      <c r="C599" s="1">
        <v>41870</v>
      </c>
      <c r="D599">
        <v>10</v>
      </c>
      <c r="G599" s="7" t="s">
        <v>3562</v>
      </c>
      <c r="H599" s="8">
        <v>1824.2340000000002</v>
      </c>
      <c r="I599" s="9">
        <v>41870</v>
      </c>
      <c r="J599" s="8">
        <v>10</v>
      </c>
      <c r="K599">
        <f t="shared" si="29"/>
        <v>135</v>
      </c>
      <c r="L599">
        <f>(1-_xlfn.PERCENTRANK.INC(Table2[Days_since_last_order],K599, 1)) * 10</f>
        <v>4</v>
      </c>
      <c r="M599">
        <f>_xlfn.PERCENTRANK.INC(Table2[Count of Order ID],J599,1)*10</f>
        <v>3</v>
      </c>
      <c r="N599">
        <f>_xlfn.PERCENTRANK.INC(Table2[Sum of Sales],H599,1)*10</f>
        <v>4</v>
      </c>
      <c r="O599">
        <f t="shared" si="27"/>
        <v>11</v>
      </c>
      <c r="P599">
        <f>_xlfn.PERCENTRANK.INC(Table2[RFM],O599,1)*10</f>
        <v>3</v>
      </c>
      <c r="Q599" t="str">
        <f t="shared" si="28"/>
        <v>At Risk/Need Attention</v>
      </c>
    </row>
    <row r="600" spans="1:17" x14ac:dyDescent="0.25">
      <c r="A600" s="4" t="s">
        <v>3579</v>
      </c>
      <c r="B600">
        <v>1441.1520000000005</v>
      </c>
      <c r="C600" s="1">
        <v>41521</v>
      </c>
      <c r="D600">
        <v>3</v>
      </c>
      <c r="G600" s="7" t="s">
        <v>3579</v>
      </c>
      <c r="H600" s="8">
        <v>1441.1520000000005</v>
      </c>
      <c r="I600" s="9">
        <v>41521</v>
      </c>
      <c r="J600" s="8">
        <v>3</v>
      </c>
      <c r="K600">
        <f t="shared" si="29"/>
        <v>484</v>
      </c>
      <c r="L600">
        <f>(1-_xlfn.PERCENTRANK.INC(Table2[Days_since_last_order],K600, 1)) * 10</f>
        <v>0.99999999999999978</v>
      </c>
      <c r="M600">
        <f>_xlfn.PERCENTRANK.INC(Table2[Count of Order ID],J600,1)*10</f>
        <v>0</v>
      </c>
      <c r="N600">
        <f>_xlfn.PERCENTRANK.INC(Table2[Sum of Sales],H600,1)*10</f>
        <v>3</v>
      </c>
      <c r="O600">
        <f t="shared" si="27"/>
        <v>4</v>
      </c>
      <c r="P600">
        <f>_xlfn.PERCENTRANK.INC(Table2[RFM],O600,1)*10</f>
        <v>0</v>
      </c>
      <c r="Q600" t="str">
        <f t="shared" si="28"/>
        <v>Immediate Attention</v>
      </c>
    </row>
    <row r="601" spans="1:17" x14ac:dyDescent="0.25">
      <c r="A601" s="4" t="s">
        <v>3262</v>
      </c>
      <c r="B601">
        <v>8646.9339999999993</v>
      </c>
      <c r="C601" s="1">
        <v>41995</v>
      </c>
      <c r="D601">
        <v>25</v>
      </c>
      <c r="G601" s="7" t="s">
        <v>3262</v>
      </c>
      <c r="H601" s="8">
        <v>8646.9339999999993</v>
      </c>
      <c r="I601" s="9">
        <v>41995</v>
      </c>
      <c r="J601" s="8">
        <v>25</v>
      </c>
      <c r="K601">
        <f t="shared" si="29"/>
        <v>10</v>
      </c>
      <c r="L601">
        <f>(1-_xlfn.PERCENTRANK.INC(Table2[Days_since_last_order],K601, 1)) * 10</f>
        <v>10</v>
      </c>
      <c r="M601">
        <f>_xlfn.PERCENTRANK.INC(Table2[Count of Order ID],J601,1)*10</f>
        <v>9</v>
      </c>
      <c r="N601">
        <f>_xlfn.PERCENTRANK.INC(Table2[Sum of Sales],H601,1)*10</f>
        <v>9</v>
      </c>
      <c r="O601">
        <f t="shared" si="27"/>
        <v>28</v>
      </c>
      <c r="P601">
        <f>_xlfn.PERCENTRANK.INC(Table2[RFM],O601,1)*10</f>
        <v>9</v>
      </c>
      <c r="Q601" t="str">
        <f t="shared" si="28"/>
        <v>Top Customer</v>
      </c>
    </row>
    <row r="602" spans="1:17" x14ac:dyDescent="0.25">
      <c r="A602" s="4" t="s">
        <v>3739</v>
      </c>
      <c r="B602">
        <v>239.48100000000005</v>
      </c>
      <c r="C602" s="1">
        <v>41989</v>
      </c>
      <c r="D602">
        <v>8</v>
      </c>
      <c r="G602" s="7" t="s">
        <v>3739</v>
      </c>
      <c r="H602" s="8">
        <v>239.48100000000005</v>
      </c>
      <c r="I602" s="9">
        <v>41989</v>
      </c>
      <c r="J602" s="8">
        <v>8</v>
      </c>
      <c r="K602">
        <f t="shared" si="29"/>
        <v>16</v>
      </c>
      <c r="L602">
        <f>(1-_xlfn.PERCENTRANK.INC(Table2[Days_since_last_order],K602, 1)) * 10</f>
        <v>9</v>
      </c>
      <c r="M602">
        <f>_xlfn.PERCENTRANK.INC(Table2[Count of Order ID],J602,1)*10</f>
        <v>2</v>
      </c>
      <c r="N602">
        <f>_xlfn.PERCENTRANK.INC(Table2[Sum of Sales],H602,1)*10</f>
        <v>0</v>
      </c>
      <c r="O602">
        <f t="shared" si="27"/>
        <v>11</v>
      </c>
      <c r="P602">
        <f>_xlfn.PERCENTRANK.INC(Table2[RFM],O602,1)*10</f>
        <v>3</v>
      </c>
      <c r="Q602" t="str">
        <f t="shared" si="28"/>
        <v>At Risk/Need Attention</v>
      </c>
    </row>
    <row r="603" spans="1:17" x14ac:dyDescent="0.25">
      <c r="A603" s="4" t="s">
        <v>3655</v>
      </c>
      <c r="B603">
        <v>1405.402</v>
      </c>
      <c r="C603" s="1">
        <v>41618</v>
      </c>
      <c r="D603">
        <v>4</v>
      </c>
      <c r="G603" s="7" t="s">
        <v>3655</v>
      </c>
      <c r="H603" s="8">
        <v>1405.402</v>
      </c>
      <c r="I603" s="9">
        <v>41618</v>
      </c>
      <c r="J603" s="8">
        <v>4</v>
      </c>
      <c r="K603">
        <f t="shared" si="29"/>
        <v>387</v>
      </c>
      <c r="L603">
        <f>(1-_xlfn.PERCENTRANK.INC(Table2[Days_since_last_order],K603, 1)) * 10</f>
        <v>1.9999999999999996</v>
      </c>
      <c r="M603">
        <f>_xlfn.PERCENTRANK.INC(Table2[Count of Order ID],J603,1)*10</f>
        <v>0</v>
      </c>
      <c r="N603">
        <f>_xlfn.PERCENTRANK.INC(Table2[Sum of Sales],H603,1)*10</f>
        <v>3</v>
      </c>
      <c r="O603">
        <f t="shared" si="27"/>
        <v>5</v>
      </c>
      <c r="P603">
        <f>_xlfn.PERCENTRANK.INC(Table2[RFM],O603,1)*10</f>
        <v>0</v>
      </c>
      <c r="Q603" t="str">
        <f t="shared" si="28"/>
        <v>Immediate Attention</v>
      </c>
    </row>
    <row r="604" spans="1:17" x14ac:dyDescent="0.25">
      <c r="A604" s="4" t="s">
        <v>3582</v>
      </c>
      <c r="B604">
        <v>4115.6620000000003</v>
      </c>
      <c r="C604" s="1">
        <v>41953</v>
      </c>
      <c r="D604">
        <v>7</v>
      </c>
      <c r="G604" s="7" t="s">
        <v>3582</v>
      </c>
      <c r="H604" s="8">
        <v>4115.6620000000003</v>
      </c>
      <c r="I604" s="9">
        <v>41953</v>
      </c>
      <c r="J604" s="8">
        <v>7</v>
      </c>
      <c r="K604">
        <f t="shared" si="29"/>
        <v>52</v>
      </c>
      <c r="L604">
        <f>(1-_xlfn.PERCENTRANK.INC(Table2[Days_since_last_order],K604, 1)) * 10</f>
        <v>7</v>
      </c>
      <c r="M604">
        <f>_xlfn.PERCENTRANK.INC(Table2[Count of Order ID],J604,1)*10</f>
        <v>1</v>
      </c>
      <c r="N604">
        <f>_xlfn.PERCENTRANK.INC(Table2[Sum of Sales],H604,1)*10</f>
        <v>7</v>
      </c>
      <c r="O604">
        <f t="shared" si="27"/>
        <v>15</v>
      </c>
      <c r="P604">
        <f>_xlfn.PERCENTRANK.INC(Table2[RFM],O604,1)*10</f>
        <v>4</v>
      </c>
      <c r="Q604" t="str">
        <f t="shared" si="28"/>
        <v>At Risk/Need Attention</v>
      </c>
    </row>
    <row r="605" spans="1:17" x14ac:dyDescent="0.25">
      <c r="A605" s="4" t="s">
        <v>3298</v>
      </c>
      <c r="B605">
        <v>1467.1519999999998</v>
      </c>
      <c r="C605" s="1">
        <v>41974</v>
      </c>
      <c r="D605">
        <v>13</v>
      </c>
      <c r="G605" s="7" t="s">
        <v>3298</v>
      </c>
      <c r="H605" s="8">
        <v>1467.1519999999998</v>
      </c>
      <c r="I605" s="9">
        <v>41974</v>
      </c>
      <c r="J605" s="8">
        <v>13</v>
      </c>
      <c r="K605">
        <f t="shared" si="29"/>
        <v>31</v>
      </c>
      <c r="L605">
        <f>(1-_xlfn.PERCENTRANK.INC(Table2[Days_since_last_order],K605, 1)) * 10</f>
        <v>8</v>
      </c>
      <c r="M605">
        <f>_xlfn.PERCENTRANK.INC(Table2[Count of Order ID],J605,1)*10</f>
        <v>5</v>
      </c>
      <c r="N605">
        <f>_xlfn.PERCENTRANK.INC(Table2[Sum of Sales],H605,1)*10</f>
        <v>3</v>
      </c>
      <c r="O605">
        <f t="shared" si="27"/>
        <v>16</v>
      </c>
      <c r="P605">
        <f>_xlfn.PERCENTRANK.INC(Table2[RFM],O605,1)*10</f>
        <v>5</v>
      </c>
      <c r="Q605" t="str">
        <f t="shared" si="28"/>
        <v>Loyal Customer</v>
      </c>
    </row>
    <row r="606" spans="1:17" x14ac:dyDescent="0.25">
      <c r="A606" s="4" t="s">
        <v>3393</v>
      </c>
      <c r="B606">
        <v>7473.8282000000017</v>
      </c>
      <c r="C606" s="1">
        <v>42000</v>
      </c>
      <c r="D606">
        <v>22</v>
      </c>
      <c r="G606" s="7" t="s">
        <v>3393</v>
      </c>
      <c r="H606" s="8">
        <v>7473.8282000000017</v>
      </c>
      <c r="I606" s="9">
        <v>42000</v>
      </c>
      <c r="J606" s="8">
        <v>22</v>
      </c>
      <c r="K606">
        <f t="shared" si="29"/>
        <v>5</v>
      </c>
      <c r="L606">
        <f>(1-_xlfn.PERCENTRANK.INC(Table2[Days_since_last_order],K606, 1)) * 10</f>
        <v>10</v>
      </c>
      <c r="M606">
        <f>_xlfn.PERCENTRANK.INC(Table2[Count of Order ID],J606,1)*10</f>
        <v>9</v>
      </c>
      <c r="N606">
        <f>_xlfn.PERCENTRANK.INC(Table2[Sum of Sales],H606,1)*10</f>
        <v>9</v>
      </c>
      <c r="O606">
        <f t="shared" si="27"/>
        <v>28</v>
      </c>
      <c r="P606">
        <f>_xlfn.PERCENTRANK.INC(Table2[RFM],O606,1)*10</f>
        <v>9</v>
      </c>
      <c r="Q606" t="str">
        <f t="shared" si="28"/>
        <v>Top Customer</v>
      </c>
    </row>
    <row r="607" spans="1:17" x14ac:dyDescent="0.25">
      <c r="A607" s="4" t="s">
        <v>3277</v>
      </c>
      <c r="B607">
        <v>2493.2140000000004</v>
      </c>
      <c r="C607" s="1">
        <v>42004</v>
      </c>
      <c r="D607">
        <v>13</v>
      </c>
      <c r="G607" s="7" t="s">
        <v>3277</v>
      </c>
      <c r="H607" s="8">
        <v>2493.2140000000004</v>
      </c>
      <c r="I607" s="9">
        <v>42004</v>
      </c>
      <c r="J607" s="8">
        <v>13</v>
      </c>
      <c r="K607">
        <f t="shared" si="29"/>
        <v>1</v>
      </c>
      <c r="L607">
        <f>(1-_xlfn.PERCENTRANK.INC(Table2[Days_since_last_order],K607, 1)) * 10</f>
        <v>10</v>
      </c>
      <c r="M607">
        <f>_xlfn.PERCENTRANK.INC(Table2[Count of Order ID],J607,1)*10</f>
        <v>5</v>
      </c>
      <c r="N607">
        <f>_xlfn.PERCENTRANK.INC(Table2[Sum of Sales],H607,1)*10</f>
        <v>5</v>
      </c>
      <c r="O607">
        <f t="shared" si="27"/>
        <v>20</v>
      </c>
      <c r="P607">
        <f>_xlfn.PERCENTRANK.INC(Table2[RFM],O607,1)*10</f>
        <v>7</v>
      </c>
      <c r="Q607" t="str">
        <f t="shared" si="28"/>
        <v>Loyal Customer</v>
      </c>
    </row>
    <row r="608" spans="1:17" x14ac:dyDescent="0.25">
      <c r="A608" s="4" t="s">
        <v>3433</v>
      </c>
      <c r="B608">
        <v>4893.0430000000006</v>
      </c>
      <c r="C608" s="1">
        <v>41844</v>
      </c>
      <c r="D608">
        <v>18</v>
      </c>
      <c r="G608" s="7" t="s">
        <v>3433</v>
      </c>
      <c r="H608" s="8">
        <v>4893.0430000000006</v>
      </c>
      <c r="I608" s="9">
        <v>41844</v>
      </c>
      <c r="J608" s="8">
        <v>18</v>
      </c>
      <c r="K608">
        <f t="shared" si="29"/>
        <v>161</v>
      </c>
      <c r="L608">
        <f>(1-_xlfn.PERCENTRANK.INC(Table2[Days_since_last_order],K608, 1)) * 10</f>
        <v>3.0000000000000004</v>
      </c>
      <c r="M608">
        <f>_xlfn.PERCENTRANK.INC(Table2[Count of Order ID],J608,1)*10</f>
        <v>7</v>
      </c>
      <c r="N608">
        <f>_xlfn.PERCENTRANK.INC(Table2[Sum of Sales],H608,1)*10</f>
        <v>8</v>
      </c>
      <c r="O608">
        <f t="shared" si="27"/>
        <v>18</v>
      </c>
      <c r="P608">
        <f>_xlfn.PERCENTRANK.INC(Table2[RFM],O608,1)*10</f>
        <v>6</v>
      </c>
      <c r="Q608" t="str">
        <f t="shared" si="28"/>
        <v>Loyal Customer</v>
      </c>
    </row>
    <row r="609" spans="1:17" x14ac:dyDescent="0.25">
      <c r="A609" s="4" t="s">
        <v>3540</v>
      </c>
      <c r="B609">
        <v>1056.8580000000002</v>
      </c>
      <c r="C609" s="1">
        <v>41918</v>
      </c>
      <c r="D609">
        <v>10</v>
      </c>
      <c r="G609" s="7" t="s">
        <v>3540</v>
      </c>
      <c r="H609" s="8">
        <v>1056.8580000000002</v>
      </c>
      <c r="I609" s="9">
        <v>41918</v>
      </c>
      <c r="J609" s="8">
        <v>10</v>
      </c>
      <c r="K609">
        <f t="shared" si="29"/>
        <v>87</v>
      </c>
      <c r="L609">
        <f>(1-_xlfn.PERCENTRANK.INC(Table2[Days_since_last_order],K609, 1)) * 10</f>
        <v>5</v>
      </c>
      <c r="M609">
        <f>_xlfn.PERCENTRANK.INC(Table2[Count of Order ID],J609,1)*10</f>
        <v>3</v>
      </c>
      <c r="N609">
        <f>_xlfn.PERCENTRANK.INC(Table2[Sum of Sales],H609,1)*10</f>
        <v>2</v>
      </c>
      <c r="O609">
        <f t="shared" si="27"/>
        <v>10</v>
      </c>
      <c r="P609">
        <f>_xlfn.PERCENTRANK.INC(Table2[RFM],O609,1)*10</f>
        <v>2</v>
      </c>
      <c r="Q609" t="str">
        <f t="shared" si="28"/>
        <v>At Risk/Need Attention</v>
      </c>
    </row>
    <row r="610" spans="1:17" x14ac:dyDescent="0.25">
      <c r="A610" s="4" t="s">
        <v>3707</v>
      </c>
      <c r="B610">
        <v>7252.608000000002</v>
      </c>
      <c r="C610" s="1">
        <v>41907</v>
      </c>
      <c r="D610">
        <v>34</v>
      </c>
      <c r="G610" s="7" t="s">
        <v>3707</v>
      </c>
      <c r="H610" s="8">
        <v>7252.608000000002</v>
      </c>
      <c r="I610" s="9">
        <v>41907</v>
      </c>
      <c r="J610" s="8">
        <v>34</v>
      </c>
      <c r="K610">
        <f t="shared" si="29"/>
        <v>98</v>
      </c>
      <c r="L610">
        <f>(1-_xlfn.PERCENTRANK.INC(Table2[Days_since_last_order],K610, 1)) * 10</f>
        <v>5</v>
      </c>
      <c r="M610">
        <f>_xlfn.PERCENTRANK.INC(Table2[Count of Order ID],J610,1)*10</f>
        <v>9</v>
      </c>
      <c r="N610">
        <f>_xlfn.PERCENTRANK.INC(Table2[Sum of Sales],H610,1)*10</f>
        <v>9</v>
      </c>
      <c r="O610">
        <f t="shared" si="27"/>
        <v>23</v>
      </c>
      <c r="P610">
        <f>_xlfn.PERCENTRANK.INC(Table2[RFM],O610,1)*10</f>
        <v>8</v>
      </c>
      <c r="Q610" t="str">
        <f t="shared" si="28"/>
        <v>Top Customer</v>
      </c>
    </row>
    <row r="611" spans="1:17" x14ac:dyDescent="0.25">
      <c r="A611" s="4" t="s">
        <v>3956</v>
      </c>
      <c r="B611">
        <v>1840.1779999999999</v>
      </c>
      <c r="C611" s="1">
        <v>41968</v>
      </c>
      <c r="D611">
        <v>12</v>
      </c>
      <c r="G611" s="7" t="s">
        <v>3956</v>
      </c>
      <c r="H611" s="8">
        <v>1840.1779999999999</v>
      </c>
      <c r="I611" s="9">
        <v>41968</v>
      </c>
      <c r="J611" s="8">
        <v>12</v>
      </c>
      <c r="K611">
        <f t="shared" si="29"/>
        <v>37</v>
      </c>
      <c r="L611">
        <f>(1-_xlfn.PERCENTRANK.INC(Table2[Days_since_last_order],K611, 1)) * 10</f>
        <v>8</v>
      </c>
      <c r="M611">
        <f>_xlfn.PERCENTRANK.INC(Table2[Count of Order ID],J611,1)*10</f>
        <v>4</v>
      </c>
      <c r="N611">
        <f>_xlfn.PERCENTRANK.INC(Table2[Sum of Sales],H611,1)*10</f>
        <v>4</v>
      </c>
      <c r="O611">
        <f t="shared" si="27"/>
        <v>16</v>
      </c>
      <c r="P611">
        <f>_xlfn.PERCENTRANK.INC(Table2[RFM],O611,1)*10</f>
        <v>5</v>
      </c>
      <c r="Q611" t="str">
        <f t="shared" si="28"/>
        <v>Loyal Customer</v>
      </c>
    </row>
    <row r="612" spans="1:17" x14ac:dyDescent="0.25">
      <c r="A612" s="4" t="s">
        <v>3774</v>
      </c>
      <c r="B612">
        <v>2181.4789999999998</v>
      </c>
      <c r="C612" s="1">
        <v>41897</v>
      </c>
      <c r="D612">
        <v>21</v>
      </c>
      <c r="G612" s="7" t="s">
        <v>3774</v>
      </c>
      <c r="H612" s="8">
        <v>2181.4789999999998</v>
      </c>
      <c r="I612" s="9">
        <v>41897</v>
      </c>
      <c r="J612" s="8">
        <v>21</v>
      </c>
      <c r="K612">
        <f t="shared" si="29"/>
        <v>108</v>
      </c>
      <c r="L612">
        <f>(1-_xlfn.PERCENTRANK.INC(Table2[Days_since_last_order],K612, 1)) * 10</f>
        <v>4</v>
      </c>
      <c r="M612">
        <f>_xlfn.PERCENTRANK.INC(Table2[Count of Order ID],J612,1)*10</f>
        <v>8</v>
      </c>
      <c r="N612">
        <f>_xlfn.PERCENTRANK.INC(Table2[Sum of Sales],H612,1)*10</f>
        <v>4</v>
      </c>
      <c r="O612">
        <f t="shared" si="27"/>
        <v>16</v>
      </c>
      <c r="P612">
        <f>_xlfn.PERCENTRANK.INC(Table2[RFM],O612,1)*10</f>
        <v>5</v>
      </c>
      <c r="Q612" t="str">
        <f t="shared" si="28"/>
        <v>Loyal Customer</v>
      </c>
    </row>
    <row r="613" spans="1:17" x14ac:dyDescent="0.25">
      <c r="A613" s="4" t="s">
        <v>3283</v>
      </c>
      <c r="B613">
        <v>1278.6390000000001</v>
      </c>
      <c r="C613" s="1">
        <v>41935</v>
      </c>
      <c r="D613">
        <v>13</v>
      </c>
      <c r="G613" s="7" t="s">
        <v>3283</v>
      </c>
      <c r="H613" s="8">
        <v>1278.6390000000001</v>
      </c>
      <c r="I613" s="9">
        <v>41935</v>
      </c>
      <c r="J613" s="8">
        <v>13</v>
      </c>
      <c r="K613">
        <f t="shared" si="29"/>
        <v>70</v>
      </c>
      <c r="L613">
        <f>(1-_xlfn.PERCENTRANK.INC(Table2[Days_since_last_order],K613, 1)) * 10</f>
        <v>6</v>
      </c>
      <c r="M613">
        <f>_xlfn.PERCENTRANK.INC(Table2[Count of Order ID],J613,1)*10</f>
        <v>5</v>
      </c>
      <c r="N613">
        <f>_xlfn.PERCENTRANK.INC(Table2[Sum of Sales],H613,1)*10</f>
        <v>2</v>
      </c>
      <c r="O613">
        <f t="shared" si="27"/>
        <v>13</v>
      </c>
      <c r="P613">
        <f>_xlfn.PERCENTRANK.INC(Table2[RFM],O613,1)*10</f>
        <v>3</v>
      </c>
      <c r="Q613" t="str">
        <f t="shared" si="28"/>
        <v>At Risk/Need Attention</v>
      </c>
    </row>
    <row r="614" spans="1:17" x14ac:dyDescent="0.25">
      <c r="A614" s="4" t="s">
        <v>3645</v>
      </c>
      <c r="B614">
        <v>6843.6339999999991</v>
      </c>
      <c r="C614" s="1">
        <v>41768</v>
      </c>
      <c r="D614">
        <v>13</v>
      </c>
      <c r="G614" s="7" t="s">
        <v>3645</v>
      </c>
      <c r="H614" s="8">
        <v>6843.6339999999991</v>
      </c>
      <c r="I614" s="9">
        <v>41768</v>
      </c>
      <c r="J614" s="8">
        <v>13</v>
      </c>
      <c r="K614">
        <f t="shared" si="29"/>
        <v>237</v>
      </c>
      <c r="L614">
        <f>(1-_xlfn.PERCENTRANK.INC(Table2[Days_since_last_order],K614, 1)) * 10</f>
        <v>1.9999999999999996</v>
      </c>
      <c r="M614">
        <f>_xlfn.PERCENTRANK.INC(Table2[Count of Order ID],J614,1)*10</f>
        <v>5</v>
      </c>
      <c r="N614">
        <f>_xlfn.PERCENTRANK.INC(Table2[Sum of Sales],H614,1)*10</f>
        <v>9</v>
      </c>
      <c r="O614">
        <f t="shared" si="27"/>
        <v>16</v>
      </c>
      <c r="P614">
        <f>_xlfn.PERCENTRANK.INC(Table2[RFM],O614,1)*10</f>
        <v>5</v>
      </c>
      <c r="Q614" t="str">
        <f t="shared" si="28"/>
        <v>Loyal Customer</v>
      </c>
    </row>
    <row r="615" spans="1:17" x14ac:dyDescent="0.25">
      <c r="A615" s="4" t="s">
        <v>3945</v>
      </c>
      <c r="B615">
        <v>160.57199999999997</v>
      </c>
      <c r="C615" s="1">
        <v>41933</v>
      </c>
      <c r="D615">
        <v>7</v>
      </c>
      <c r="G615" s="7" t="s">
        <v>3945</v>
      </c>
      <c r="H615" s="8">
        <v>160.57199999999997</v>
      </c>
      <c r="I615" s="9">
        <v>41933</v>
      </c>
      <c r="J615" s="8">
        <v>7</v>
      </c>
      <c r="K615">
        <f t="shared" si="29"/>
        <v>72</v>
      </c>
      <c r="L615">
        <f>(1-_xlfn.PERCENTRANK.INC(Table2[Days_since_last_order],K615, 1)) * 10</f>
        <v>6</v>
      </c>
      <c r="M615">
        <f>_xlfn.PERCENTRANK.INC(Table2[Count of Order ID],J615,1)*10</f>
        <v>1</v>
      </c>
      <c r="N615">
        <f>_xlfn.PERCENTRANK.INC(Table2[Sum of Sales],H615,1)*10</f>
        <v>0</v>
      </c>
      <c r="O615">
        <f t="shared" si="27"/>
        <v>7</v>
      </c>
      <c r="P615">
        <f>_xlfn.PERCENTRANK.INC(Table2[RFM],O615,1)*10</f>
        <v>1</v>
      </c>
      <c r="Q615" t="str">
        <f t="shared" si="28"/>
        <v>Immediate Attention</v>
      </c>
    </row>
    <row r="616" spans="1:17" x14ac:dyDescent="0.25">
      <c r="A616" s="4" t="s">
        <v>3646</v>
      </c>
      <c r="B616">
        <v>2876.0460000000003</v>
      </c>
      <c r="C616" s="1">
        <v>41915</v>
      </c>
      <c r="D616">
        <v>13</v>
      </c>
      <c r="G616" s="7" t="s">
        <v>3646</v>
      </c>
      <c r="H616" s="8">
        <v>2876.0460000000003</v>
      </c>
      <c r="I616" s="9">
        <v>41915</v>
      </c>
      <c r="J616" s="8">
        <v>13</v>
      </c>
      <c r="K616">
        <f t="shared" si="29"/>
        <v>90</v>
      </c>
      <c r="L616">
        <f>(1-_xlfn.PERCENTRANK.INC(Table2[Days_since_last_order],K616, 1)) * 10</f>
        <v>5</v>
      </c>
      <c r="M616">
        <f>_xlfn.PERCENTRANK.INC(Table2[Count of Order ID],J616,1)*10</f>
        <v>5</v>
      </c>
      <c r="N616">
        <f>_xlfn.PERCENTRANK.INC(Table2[Sum of Sales],H616,1)*10</f>
        <v>6</v>
      </c>
      <c r="O616">
        <f t="shared" si="27"/>
        <v>16</v>
      </c>
      <c r="P616">
        <f>_xlfn.PERCENTRANK.INC(Table2[RFM],O616,1)*10</f>
        <v>5</v>
      </c>
      <c r="Q616" t="str">
        <f t="shared" si="28"/>
        <v>Loyal Customer</v>
      </c>
    </row>
    <row r="617" spans="1:17" x14ac:dyDescent="0.25">
      <c r="A617" s="4" t="s">
        <v>3718</v>
      </c>
      <c r="B617">
        <v>3454.9160000000011</v>
      </c>
      <c r="C617" s="1">
        <v>41958</v>
      </c>
      <c r="D617">
        <v>13</v>
      </c>
      <c r="G617" s="7" t="s">
        <v>3718</v>
      </c>
      <c r="H617" s="8">
        <v>3454.9160000000011</v>
      </c>
      <c r="I617" s="9">
        <v>41958</v>
      </c>
      <c r="J617" s="8">
        <v>13</v>
      </c>
      <c r="K617">
        <f t="shared" si="29"/>
        <v>47</v>
      </c>
      <c r="L617">
        <f>(1-_xlfn.PERCENTRANK.INC(Table2[Days_since_last_order],K617, 1)) * 10</f>
        <v>7</v>
      </c>
      <c r="M617">
        <f>_xlfn.PERCENTRANK.INC(Table2[Count of Order ID],J617,1)*10</f>
        <v>5</v>
      </c>
      <c r="N617">
        <f>_xlfn.PERCENTRANK.INC(Table2[Sum of Sales],H617,1)*10</f>
        <v>7</v>
      </c>
      <c r="O617">
        <f t="shared" si="27"/>
        <v>19</v>
      </c>
      <c r="P617">
        <f>_xlfn.PERCENTRANK.INC(Table2[RFM],O617,1)*10</f>
        <v>6</v>
      </c>
      <c r="Q617" t="str">
        <f t="shared" si="28"/>
        <v>Loyal Customer</v>
      </c>
    </row>
    <row r="618" spans="1:17" x14ac:dyDescent="0.25">
      <c r="A618" s="4" t="s">
        <v>3872</v>
      </c>
      <c r="B618">
        <v>3922.4149999999995</v>
      </c>
      <c r="C618" s="1">
        <v>41540</v>
      </c>
      <c r="D618">
        <v>12</v>
      </c>
      <c r="G618" s="7" t="s">
        <v>3872</v>
      </c>
      <c r="H618" s="8">
        <v>3922.4149999999995</v>
      </c>
      <c r="I618" s="9">
        <v>41540</v>
      </c>
      <c r="J618" s="8">
        <v>12</v>
      </c>
      <c r="K618">
        <f t="shared" si="29"/>
        <v>465</v>
      </c>
      <c r="L618">
        <f>(1-_xlfn.PERCENTRANK.INC(Table2[Days_since_last_order],K618, 1)) * 10</f>
        <v>0.99999999999999978</v>
      </c>
      <c r="M618">
        <f>_xlfn.PERCENTRANK.INC(Table2[Count of Order ID],J618,1)*10</f>
        <v>4</v>
      </c>
      <c r="N618">
        <f>_xlfn.PERCENTRANK.INC(Table2[Sum of Sales],H618,1)*10</f>
        <v>7</v>
      </c>
      <c r="O618">
        <f t="shared" si="27"/>
        <v>12</v>
      </c>
      <c r="P618">
        <f>_xlfn.PERCENTRANK.INC(Table2[RFM],O618,1)*10</f>
        <v>3</v>
      </c>
      <c r="Q618" t="str">
        <f t="shared" si="28"/>
        <v>At Risk/Need Attention</v>
      </c>
    </row>
    <row r="619" spans="1:17" x14ac:dyDescent="0.25">
      <c r="A619" s="4" t="s">
        <v>3680</v>
      </c>
      <c r="B619">
        <v>6108.3379999999997</v>
      </c>
      <c r="C619" s="1">
        <v>41979</v>
      </c>
      <c r="D619">
        <v>13</v>
      </c>
      <c r="G619" s="7" t="s">
        <v>3680</v>
      </c>
      <c r="H619" s="8">
        <v>6108.3379999999997</v>
      </c>
      <c r="I619" s="9">
        <v>41979</v>
      </c>
      <c r="J619" s="8">
        <v>13</v>
      </c>
      <c r="K619">
        <f t="shared" si="29"/>
        <v>26</v>
      </c>
      <c r="L619">
        <f>(1-_xlfn.PERCENTRANK.INC(Table2[Days_since_last_order],K619, 1)) * 10</f>
        <v>9</v>
      </c>
      <c r="M619">
        <f>_xlfn.PERCENTRANK.INC(Table2[Count of Order ID],J619,1)*10</f>
        <v>5</v>
      </c>
      <c r="N619">
        <f>_xlfn.PERCENTRANK.INC(Table2[Sum of Sales],H619,1)*10</f>
        <v>9</v>
      </c>
      <c r="O619">
        <f t="shared" si="27"/>
        <v>23</v>
      </c>
      <c r="P619">
        <f>_xlfn.PERCENTRANK.INC(Table2[RFM],O619,1)*10</f>
        <v>8</v>
      </c>
      <c r="Q619" t="str">
        <f t="shared" si="28"/>
        <v>Top Customer</v>
      </c>
    </row>
    <row r="620" spans="1:17" x14ac:dyDescent="0.25">
      <c r="A620" s="4" t="s">
        <v>3522</v>
      </c>
      <c r="B620">
        <v>2617.9060000000004</v>
      </c>
      <c r="C620" s="1">
        <v>41999</v>
      </c>
      <c r="D620">
        <v>17</v>
      </c>
      <c r="G620" s="7" t="s">
        <v>3522</v>
      </c>
      <c r="H620" s="8">
        <v>2617.9060000000004</v>
      </c>
      <c r="I620" s="9">
        <v>41999</v>
      </c>
      <c r="J620" s="8">
        <v>17</v>
      </c>
      <c r="K620">
        <f t="shared" si="29"/>
        <v>6</v>
      </c>
      <c r="L620">
        <f>(1-_xlfn.PERCENTRANK.INC(Table2[Days_since_last_order],K620, 1)) * 10</f>
        <v>10</v>
      </c>
      <c r="M620">
        <f>_xlfn.PERCENTRANK.INC(Table2[Count of Order ID],J620,1)*10</f>
        <v>7</v>
      </c>
      <c r="N620">
        <f>_xlfn.PERCENTRANK.INC(Table2[Sum of Sales],H620,1)*10</f>
        <v>5</v>
      </c>
      <c r="O620">
        <f t="shared" si="27"/>
        <v>22</v>
      </c>
      <c r="P620">
        <f>_xlfn.PERCENTRANK.INC(Table2[RFM],O620,1)*10</f>
        <v>8</v>
      </c>
      <c r="Q620" t="str">
        <f t="shared" si="28"/>
        <v>Top Customer</v>
      </c>
    </row>
    <row r="621" spans="1:17" x14ac:dyDescent="0.25">
      <c r="A621" s="4" t="s">
        <v>3274</v>
      </c>
      <c r="B621">
        <v>3832.3139999999999</v>
      </c>
      <c r="C621" s="1">
        <v>41961</v>
      </c>
      <c r="D621">
        <v>15</v>
      </c>
      <c r="G621" s="7" t="s">
        <v>3274</v>
      </c>
      <c r="H621" s="8">
        <v>3832.3139999999999</v>
      </c>
      <c r="I621" s="9">
        <v>41961</v>
      </c>
      <c r="J621" s="8">
        <v>15</v>
      </c>
      <c r="K621">
        <f t="shared" si="29"/>
        <v>44</v>
      </c>
      <c r="L621">
        <f>(1-_xlfn.PERCENTRANK.INC(Table2[Days_since_last_order],K621, 1)) * 10</f>
        <v>7</v>
      </c>
      <c r="M621">
        <f>_xlfn.PERCENTRANK.INC(Table2[Count of Order ID],J621,1)*10</f>
        <v>6</v>
      </c>
      <c r="N621">
        <f>_xlfn.PERCENTRANK.INC(Table2[Sum of Sales],H621,1)*10</f>
        <v>7</v>
      </c>
      <c r="O621">
        <f t="shared" si="27"/>
        <v>20</v>
      </c>
      <c r="P621">
        <f>_xlfn.PERCENTRANK.INC(Table2[RFM],O621,1)*10</f>
        <v>7</v>
      </c>
      <c r="Q621" t="str">
        <f t="shared" si="28"/>
        <v>Loyal Customer</v>
      </c>
    </row>
    <row r="622" spans="1:17" x14ac:dyDescent="0.25">
      <c r="A622" s="4" t="s">
        <v>3409</v>
      </c>
      <c r="B622">
        <v>4793.5430000000006</v>
      </c>
      <c r="C622" s="1">
        <v>41992</v>
      </c>
      <c r="D622">
        <v>22</v>
      </c>
      <c r="G622" s="7" t="s">
        <v>3409</v>
      </c>
      <c r="H622" s="8">
        <v>4793.5430000000006</v>
      </c>
      <c r="I622" s="9">
        <v>41992</v>
      </c>
      <c r="J622" s="8">
        <v>22</v>
      </c>
      <c r="K622">
        <f t="shared" si="29"/>
        <v>13</v>
      </c>
      <c r="L622">
        <f>(1-_xlfn.PERCENTRANK.INC(Table2[Days_since_last_order],K622, 1)) * 10</f>
        <v>10</v>
      </c>
      <c r="M622">
        <f>_xlfn.PERCENTRANK.INC(Table2[Count of Order ID],J622,1)*10</f>
        <v>9</v>
      </c>
      <c r="N622">
        <f>_xlfn.PERCENTRANK.INC(Table2[Sum of Sales],H622,1)*10</f>
        <v>8</v>
      </c>
      <c r="O622">
        <f t="shared" si="27"/>
        <v>27</v>
      </c>
      <c r="P622">
        <f>_xlfn.PERCENTRANK.INC(Table2[RFM],O622,1)*10</f>
        <v>9</v>
      </c>
      <c r="Q622" t="str">
        <f t="shared" si="28"/>
        <v>Top Customer</v>
      </c>
    </row>
    <row r="623" spans="1:17" x14ac:dyDescent="0.25">
      <c r="A623" s="4" t="s">
        <v>3617</v>
      </c>
      <c r="B623">
        <v>1686.9225000000006</v>
      </c>
      <c r="C623" s="1">
        <v>41943</v>
      </c>
      <c r="D623">
        <v>9</v>
      </c>
      <c r="G623" s="7" t="s">
        <v>3617</v>
      </c>
      <c r="H623" s="8">
        <v>1686.9225000000006</v>
      </c>
      <c r="I623" s="9">
        <v>41943</v>
      </c>
      <c r="J623" s="8">
        <v>9</v>
      </c>
      <c r="K623">
        <f t="shared" si="29"/>
        <v>62</v>
      </c>
      <c r="L623">
        <f>(1-_xlfn.PERCENTRANK.INC(Table2[Days_since_last_order],K623, 1)) * 10</f>
        <v>6</v>
      </c>
      <c r="M623">
        <f>_xlfn.PERCENTRANK.INC(Table2[Count of Order ID],J623,1)*10</f>
        <v>2</v>
      </c>
      <c r="N623">
        <f>_xlfn.PERCENTRANK.INC(Table2[Sum of Sales],H623,1)*10</f>
        <v>3</v>
      </c>
      <c r="O623">
        <f t="shared" si="27"/>
        <v>11</v>
      </c>
      <c r="P623">
        <f>_xlfn.PERCENTRANK.INC(Table2[RFM],O623,1)*10</f>
        <v>3</v>
      </c>
      <c r="Q623" t="str">
        <f t="shared" si="28"/>
        <v>At Risk/Need Attention</v>
      </c>
    </row>
    <row r="624" spans="1:17" x14ac:dyDescent="0.25">
      <c r="A624" s="4" t="s">
        <v>3968</v>
      </c>
      <c r="B624">
        <v>1008.1959999999999</v>
      </c>
      <c r="C624" s="1">
        <v>41936</v>
      </c>
      <c r="D624">
        <v>6</v>
      </c>
      <c r="G624" s="7" t="s">
        <v>3968</v>
      </c>
      <c r="H624" s="8">
        <v>1008.1959999999999</v>
      </c>
      <c r="I624" s="9">
        <v>41936</v>
      </c>
      <c r="J624" s="8">
        <v>6</v>
      </c>
      <c r="K624">
        <f t="shared" si="29"/>
        <v>69</v>
      </c>
      <c r="L624">
        <f>(1-_xlfn.PERCENTRANK.INC(Table2[Days_since_last_order],K624, 1)) * 10</f>
        <v>6</v>
      </c>
      <c r="M624">
        <f>_xlfn.PERCENTRANK.INC(Table2[Count of Order ID],J624,1)*10</f>
        <v>1</v>
      </c>
      <c r="N624">
        <f>_xlfn.PERCENTRANK.INC(Table2[Sum of Sales],H624,1)*10</f>
        <v>2</v>
      </c>
      <c r="O624">
        <f t="shared" si="27"/>
        <v>9</v>
      </c>
      <c r="P624">
        <f>_xlfn.PERCENTRANK.INC(Table2[RFM],O624,1)*10</f>
        <v>2</v>
      </c>
      <c r="Q624" t="str">
        <f t="shared" si="28"/>
        <v>At Risk/Need Attention</v>
      </c>
    </row>
    <row r="625" spans="1:17" x14ac:dyDescent="0.25">
      <c r="A625" s="4" t="s">
        <v>3436</v>
      </c>
      <c r="B625">
        <v>15117.339</v>
      </c>
      <c r="C625" s="1">
        <v>41908</v>
      </c>
      <c r="D625">
        <v>18</v>
      </c>
      <c r="G625" s="7" t="s">
        <v>3436</v>
      </c>
      <c r="H625" s="8">
        <v>15117.339</v>
      </c>
      <c r="I625" s="9">
        <v>41908</v>
      </c>
      <c r="J625" s="8">
        <v>18</v>
      </c>
      <c r="K625">
        <f t="shared" si="29"/>
        <v>97</v>
      </c>
      <c r="L625">
        <f>(1-_xlfn.PERCENTRANK.INC(Table2[Days_since_last_order],K625, 1)) * 10</f>
        <v>5</v>
      </c>
      <c r="M625">
        <f>_xlfn.PERCENTRANK.INC(Table2[Count of Order ID],J625,1)*10</f>
        <v>7</v>
      </c>
      <c r="N625">
        <f>_xlfn.PERCENTRANK.INC(Table2[Sum of Sales],H625,1)*10</f>
        <v>9</v>
      </c>
      <c r="O625">
        <f t="shared" si="27"/>
        <v>21</v>
      </c>
      <c r="P625">
        <f>_xlfn.PERCENTRANK.INC(Table2[RFM],O625,1)*10</f>
        <v>7</v>
      </c>
      <c r="Q625" t="str">
        <f t="shared" si="28"/>
        <v>Loyal Customer</v>
      </c>
    </row>
    <row r="626" spans="1:17" x14ac:dyDescent="0.25">
      <c r="A626" s="4" t="s">
        <v>3834</v>
      </c>
      <c r="B626">
        <v>2663.0860000000002</v>
      </c>
      <c r="C626" s="1">
        <v>41985</v>
      </c>
      <c r="D626">
        <v>16</v>
      </c>
      <c r="G626" s="7" t="s">
        <v>3834</v>
      </c>
      <c r="H626" s="8">
        <v>2663.0860000000002</v>
      </c>
      <c r="I626" s="9">
        <v>41985</v>
      </c>
      <c r="J626" s="8">
        <v>16</v>
      </c>
      <c r="K626">
        <f t="shared" si="29"/>
        <v>20</v>
      </c>
      <c r="L626">
        <f>(1-_xlfn.PERCENTRANK.INC(Table2[Days_since_last_order],K626, 1)) * 10</f>
        <v>9</v>
      </c>
      <c r="M626">
        <f>_xlfn.PERCENTRANK.INC(Table2[Count of Order ID],J626,1)*10</f>
        <v>7</v>
      </c>
      <c r="N626">
        <f>_xlfn.PERCENTRANK.INC(Table2[Sum of Sales],H626,1)*10</f>
        <v>5</v>
      </c>
      <c r="O626">
        <f t="shared" si="27"/>
        <v>21</v>
      </c>
      <c r="P626">
        <f>_xlfn.PERCENTRANK.INC(Table2[RFM],O626,1)*10</f>
        <v>7</v>
      </c>
      <c r="Q626" t="str">
        <f t="shared" si="28"/>
        <v>Loyal Customer</v>
      </c>
    </row>
    <row r="627" spans="1:17" x14ac:dyDescent="0.25">
      <c r="A627" s="4" t="s">
        <v>3301</v>
      </c>
      <c r="B627">
        <v>4715.4660000000013</v>
      </c>
      <c r="C627" s="1">
        <v>41995</v>
      </c>
      <c r="D627">
        <v>23</v>
      </c>
      <c r="G627" s="7" t="s">
        <v>3301</v>
      </c>
      <c r="H627" s="8">
        <v>4715.4660000000013</v>
      </c>
      <c r="I627" s="9">
        <v>41995</v>
      </c>
      <c r="J627" s="8">
        <v>23</v>
      </c>
      <c r="K627">
        <f t="shared" si="29"/>
        <v>10</v>
      </c>
      <c r="L627">
        <f>(1-_xlfn.PERCENTRANK.INC(Table2[Days_since_last_order],K627, 1)) * 10</f>
        <v>10</v>
      </c>
      <c r="M627">
        <f>_xlfn.PERCENTRANK.INC(Table2[Count of Order ID],J627,1)*10</f>
        <v>9</v>
      </c>
      <c r="N627">
        <f>_xlfn.PERCENTRANK.INC(Table2[Sum of Sales],H627,1)*10</f>
        <v>8</v>
      </c>
      <c r="O627">
        <f t="shared" si="27"/>
        <v>27</v>
      </c>
      <c r="P627">
        <f>_xlfn.PERCENTRANK.INC(Table2[RFM],O627,1)*10</f>
        <v>9</v>
      </c>
      <c r="Q627" t="str">
        <f t="shared" si="28"/>
        <v>Top Customer</v>
      </c>
    </row>
    <row r="628" spans="1:17" x14ac:dyDescent="0.25">
      <c r="A628" s="4" t="s">
        <v>3517</v>
      </c>
      <c r="B628">
        <v>528.54600000000005</v>
      </c>
      <c r="C628" s="1">
        <v>41979</v>
      </c>
      <c r="D628">
        <v>9</v>
      </c>
      <c r="G628" s="7" t="s">
        <v>3517</v>
      </c>
      <c r="H628" s="8">
        <v>528.54600000000005</v>
      </c>
      <c r="I628" s="9">
        <v>41979</v>
      </c>
      <c r="J628" s="8">
        <v>9</v>
      </c>
      <c r="K628">
        <f t="shared" si="29"/>
        <v>26</v>
      </c>
      <c r="L628">
        <f>(1-_xlfn.PERCENTRANK.INC(Table2[Days_since_last_order],K628, 1)) * 10</f>
        <v>9</v>
      </c>
      <c r="M628">
        <f>_xlfn.PERCENTRANK.INC(Table2[Count of Order ID],J628,1)*10</f>
        <v>2</v>
      </c>
      <c r="N628">
        <f>_xlfn.PERCENTRANK.INC(Table2[Sum of Sales],H628,1)*10</f>
        <v>0</v>
      </c>
      <c r="O628">
        <f t="shared" si="27"/>
        <v>11</v>
      </c>
      <c r="P628">
        <f>_xlfn.PERCENTRANK.INC(Table2[RFM],O628,1)*10</f>
        <v>3</v>
      </c>
      <c r="Q628" t="str">
        <f t="shared" si="28"/>
        <v>At Risk/Need Attention</v>
      </c>
    </row>
    <row r="629" spans="1:17" x14ac:dyDescent="0.25">
      <c r="A629" s="4" t="s">
        <v>3771</v>
      </c>
      <c r="B629">
        <v>221.084</v>
      </c>
      <c r="C629" s="1">
        <v>41356</v>
      </c>
      <c r="D629">
        <v>7</v>
      </c>
      <c r="G629" s="7" t="s">
        <v>3771</v>
      </c>
      <c r="H629" s="8">
        <v>221.084</v>
      </c>
      <c r="I629" s="9">
        <v>41356</v>
      </c>
      <c r="J629" s="8">
        <v>7</v>
      </c>
      <c r="K629">
        <f t="shared" si="29"/>
        <v>649</v>
      </c>
      <c r="L629">
        <f>(1-_xlfn.PERCENTRANK.INC(Table2[Days_since_last_order],K629, 1)) * 10</f>
        <v>0.99999999999999978</v>
      </c>
      <c r="M629">
        <f>_xlfn.PERCENTRANK.INC(Table2[Count of Order ID],J629,1)*10</f>
        <v>1</v>
      </c>
      <c r="N629">
        <f>_xlfn.PERCENTRANK.INC(Table2[Sum of Sales],H629,1)*10</f>
        <v>0</v>
      </c>
      <c r="O629">
        <f t="shared" si="27"/>
        <v>1.9999999999999998</v>
      </c>
      <c r="P629">
        <f>_xlfn.PERCENTRANK.INC(Table2[RFM],O629,1)*10</f>
        <v>0</v>
      </c>
      <c r="Q629" t="str">
        <f t="shared" si="28"/>
        <v>Immediate Attention</v>
      </c>
    </row>
    <row r="630" spans="1:17" x14ac:dyDescent="0.25">
      <c r="A630" s="4" t="s">
        <v>3297</v>
      </c>
      <c r="B630">
        <v>2067.4499999999998</v>
      </c>
      <c r="C630" s="1">
        <v>41950</v>
      </c>
      <c r="D630">
        <v>7</v>
      </c>
      <c r="G630" s="7" t="s">
        <v>3297</v>
      </c>
      <c r="H630" s="8">
        <v>2067.4499999999998</v>
      </c>
      <c r="I630" s="9">
        <v>41950</v>
      </c>
      <c r="J630" s="8">
        <v>7</v>
      </c>
      <c r="K630">
        <f t="shared" si="29"/>
        <v>55</v>
      </c>
      <c r="L630">
        <f>(1-_xlfn.PERCENTRANK.INC(Table2[Days_since_last_order],K630, 1)) * 10</f>
        <v>6</v>
      </c>
      <c r="M630">
        <f>_xlfn.PERCENTRANK.INC(Table2[Count of Order ID],J630,1)*10</f>
        <v>1</v>
      </c>
      <c r="N630">
        <f>_xlfn.PERCENTRANK.INC(Table2[Sum of Sales],H630,1)*10</f>
        <v>4</v>
      </c>
      <c r="O630">
        <f t="shared" si="27"/>
        <v>11</v>
      </c>
      <c r="P630">
        <f>_xlfn.PERCENTRANK.INC(Table2[RFM],O630,1)*10</f>
        <v>3</v>
      </c>
      <c r="Q630" t="str">
        <f t="shared" si="28"/>
        <v>At Risk/Need Attention</v>
      </c>
    </row>
    <row r="631" spans="1:17" x14ac:dyDescent="0.25">
      <c r="A631" s="4" t="s">
        <v>3431</v>
      </c>
      <c r="B631">
        <v>5633.3159999999989</v>
      </c>
      <c r="C631" s="1">
        <v>41972</v>
      </c>
      <c r="D631">
        <v>18</v>
      </c>
      <c r="G631" s="7" t="s">
        <v>3431</v>
      </c>
      <c r="H631" s="8">
        <v>5633.3159999999989</v>
      </c>
      <c r="I631" s="9">
        <v>41972</v>
      </c>
      <c r="J631" s="8">
        <v>18</v>
      </c>
      <c r="K631">
        <f t="shared" si="29"/>
        <v>33</v>
      </c>
      <c r="L631">
        <f>(1-_xlfn.PERCENTRANK.INC(Table2[Days_since_last_order],K631, 1)) * 10</f>
        <v>8</v>
      </c>
      <c r="M631">
        <f>_xlfn.PERCENTRANK.INC(Table2[Count of Order ID],J631,1)*10</f>
        <v>7</v>
      </c>
      <c r="N631">
        <f>_xlfn.PERCENTRANK.INC(Table2[Sum of Sales],H631,1)*10</f>
        <v>8</v>
      </c>
      <c r="O631">
        <f t="shared" si="27"/>
        <v>23</v>
      </c>
      <c r="P631">
        <f>_xlfn.PERCENTRANK.INC(Table2[RFM],O631,1)*10</f>
        <v>8</v>
      </c>
      <c r="Q631" t="str">
        <f t="shared" si="28"/>
        <v>Top Customer</v>
      </c>
    </row>
    <row r="632" spans="1:17" x14ac:dyDescent="0.25">
      <c r="A632" s="4" t="s">
        <v>3371</v>
      </c>
      <c r="B632">
        <v>966.40899999999988</v>
      </c>
      <c r="C632" s="1">
        <v>41635</v>
      </c>
      <c r="D632">
        <v>10</v>
      </c>
      <c r="G632" s="7" t="s">
        <v>3371</v>
      </c>
      <c r="H632" s="8">
        <v>966.40899999999988</v>
      </c>
      <c r="I632" s="9">
        <v>41635</v>
      </c>
      <c r="J632" s="8">
        <v>10</v>
      </c>
      <c r="K632">
        <f t="shared" si="29"/>
        <v>370</v>
      </c>
      <c r="L632">
        <f>(1-_xlfn.PERCENTRANK.INC(Table2[Days_since_last_order],K632, 1)) * 10</f>
        <v>1.9999999999999996</v>
      </c>
      <c r="M632">
        <f>_xlfn.PERCENTRANK.INC(Table2[Count of Order ID],J632,1)*10</f>
        <v>3</v>
      </c>
      <c r="N632">
        <f>_xlfn.PERCENTRANK.INC(Table2[Sum of Sales],H632,1)*10</f>
        <v>2</v>
      </c>
      <c r="O632">
        <f t="shared" si="27"/>
        <v>7</v>
      </c>
      <c r="P632">
        <f>_xlfn.PERCENTRANK.INC(Table2[RFM],O632,1)*10</f>
        <v>1</v>
      </c>
      <c r="Q632" t="str">
        <f t="shared" si="28"/>
        <v>Immediate Attention</v>
      </c>
    </row>
    <row r="633" spans="1:17" x14ac:dyDescent="0.25">
      <c r="A633" s="4" t="s">
        <v>3308</v>
      </c>
      <c r="B633">
        <v>885.75199999999995</v>
      </c>
      <c r="C633" s="1">
        <v>41894</v>
      </c>
      <c r="D633">
        <v>11</v>
      </c>
      <c r="G633" s="7" t="s">
        <v>3308</v>
      </c>
      <c r="H633" s="8">
        <v>885.75199999999995</v>
      </c>
      <c r="I633" s="9">
        <v>41894</v>
      </c>
      <c r="J633" s="8">
        <v>11</v>
      </c>
      <c r="K633">
        <f t="shared" si="29"/>
        <v>111</v>
      </c>
      <c r="L633">
        <f>(1-_xlfn.PERCENTRANK.INC(Table2[Days_since_last_order],K633, 1)) * 10</f>
        <v>4</v>
      </c>
      <c r="M633">
        <f>_xlfn.PERCENTRANK.INC(Table2[Count of Order ID],J633,1)*10</f>
        <v>4</v>
      </c>
      <c r="N633">
        <f>_xlfn.PERCENTRANK.INC(Table2[Sum of Sales],H633,1)*10</f>
        <v>1</v>
      </c>
      <c r="O633">
        <f t="shared" si="27"/>
        <v>9</v>
      </c>
      <c r="P633">
        <f>_xlfn.PERCENTRANK.INC(Table2[RFM],O633,1)*10</f>
        <v>2</v>
      </c>
      <c r="Q633" t="str">
        <f t="shared" si="28"/>
        <v>At Risk/Need Attention</v>
      </c>
    </row>
    <row r="634" spans="1:17" x14ac:dyDescent="0.25">
      <c r="A634" s="4" t="s">
        <v>3757</v>
      </c>
      <c r="B634">
        <v>4272.93</v>
      </c>
      <c r="C634" s="1">
        <v>41932</v>
      </c>
      <c r="D634">
        <v>15</v>
      </c>
      <c r="G634" s="7" t="s">
        <v>3757</v>
      </c>
      <c r="H634" s="8">
        <v>4272.93</v>
      </c>
      <c r="I634" s="9">
        <v>41932</v>
      </c>
      <c r="J634" s="8">
        <v>15</v>
      </c>
      <c r="K634">
        <f t="shared" si="29"/>
        <v>73</v>
      </c>
      <c r="L634">
        <f>(1-_xlfn.PERCENTRANK.INC(Table2[Days_since_last_order],K634, 1)) * 10</f>
        <v>6</v>
      </c>
      <c r="M634">
        <f>_xlfn.PERCENTRANK.INC(Table2[Count of Order ID],J634,1)*10</f>
        <v>6</v>
      </c>
      <c r="N634">
        <f>_xlfn.PERCENTRANK.INC(Table2[Sum of Sales],H634,1)*10</f>
        <v>7</v>
      </c>
      <c r="O634">
        <f t="shared" si="27"/>
        <v>19</v>
      </c>
      <c r="P634">
        <f>_xlfn.PERCENTRANK.INC(Table2[RFM],O634,1)*10</f>
        <v>6</v>
      </c>
      <c r="Q634" t="str">
        <f t="shared" si="28"/>
        <v>Loyal Customer</v>
      </c>
    </row>
    <row r="635" spans="1:17" x14ac:dyDescent="0.25">
      <c r="A635" s="4" t="s">
        <v>3616</v>
      </c>
      <c r="B635">
        <v>2912.8940000000002</v>
      </c>
      <c r="C635" s="1">
        <v>41824</v>
      </c>
      <c r="D635">
        <v>19</v>
      </c>
      <c r="G635" s="7" t="s">
        <v>3616</v>
      </c>
      <c r="H635" s="8">
        <v>2912.8940000000002</v>
      </c>
      <c r="I635" s="9">
        <v>41824</v>
      </c>
      <c r="J635" s="8">
        <v>19</v>
      </c>
      <c r="K635">
        <f t="shared" si="29"/>
        <v>181</v>
      </c>
      <c r="L635">
        <f>(1-_xlfn.PERCENTRANK.INC(Table2[Days_since_last_order],K635, 1)) * 10</f>
        <v>3.0000000000000004</v>
      </c>
      <c r="M635">
        <f>_xlfn.PERCENTRANK.INC(Table2[Count of Order ID],J635,1)*10</f>
        <v>8</v>
      </c>
      <c r="N635">
        <f>_xlfn.PERCENTRANK.INC(Table2[Sum of Sales],H635,1)*10</f>
        <v>6</v>
      </c>
      <c r="O635">
        <f t="shared" si="27"/>
        <v>17</v>
      </c>
      <c r="P635">
        <f>_xlfn.PERCENTRANK.INC(Table2[RFM],O635,1)*10</f>
        <v>5</v>
      </c>
      <c r="Q635" t="str">
        <f t="shared" si="28"/>
        <v>Loyal Customer</v>
      </c>
    </row>
    <row r="636" spans="1:17" x14ac:dyDescent="0.25">
      <c r="A636" s="4" t="s">
        <v>3627</v>
      </c>
      <c r="B636">
        <v>2786.6319999999996</v>
      </c>
      <c r="C636" s="1">
        <v>41890</v>
      </c>
      <c r="D636">
        <v>5</v>
      </c>
      <c r="G636" s="7" t="s">
        <v>3627</v>
      </c>
      <c r="H636" s="8">
        <v>2786.6319999999996</v>
      </c>
      <c r="I636" s="9">
        <v>41890</v>
      </c>
      <c r="J636" s="8">
        <v>5</v>
      </c>
      <c r="K636">
        <f t="shared" si="29"/>
        <v>115</v>
      </c>
      <c r="L636">
        <f>(1-_xlfn.PERCENTRANK.INC(Table2[Days_since_last_order],K636, 1)) * 10</f>
        <v>4</v>
      </c>
      <c r="M636">
        <f>_xlfn.PERCENTRANK.INC(Table2[Count of Order ID],J636,1)*10</f>
        <v>0</v>
      </c>
      <c r="N636">
        <f>_xlfn.PERCENTRANK.INC(Table2[Sum of Sales],H636,1)*10</f>
        <v>6</v>
      </c>
      <c r="O636">
        <f t="shared" si="27"/>
        <v>10</v>
      </c>
      <c r="P636">
        <f>_xlfn.PERCENTRANK.INC(Table2[RFM],O636,1)*10</f>
        <v>2</v>
      </c>
      <c r="Q636" t="str">
        <f t="shared" si="28"/>
        <v>At Risk/Need Attention</v>
      </c>
    </row>
    <row r="637" spans="1:17" x14ac:dyDescent="0.25">
      <c r="A637" s="4" t="s">
        <v>3997</v>
      </c>
      <c r="B637">
        <v>1419.7370000000003</v>
      </c>
      <c r="C637" s="1">
        <v>41983</v>
      </c>
      <c r="D637">
        <v>20</v>
      </c>
      <c r="G637" s="7" t="s">
        <v>3997</v>
      </c>
      <c r="H637" s="8">
        <v>1419.7370000000003</v>
      </c>
      <c r="I637" s="9">
        <v>41983</v>
      </c>
      <c r="J637" s="8">
        <v>20</v>
      </c>
      <c r="K637">
        <f t="shared" si="29"/>
        <v>22</v>
      </c>
      <c r="L637">
        <f>(1-_xlfn.PERCENTRANK.INC(Table2[Days_since_last_order],K637, 1)) * 10</f>
        <v>9</v>
      </c>
      <c r="M637">
        <f>_xlfn.PERCENTRANK.INC(Table2[Count of Order ID],J637,1)*10</f>
        <v>8</v>
      </c>
      <c r="N637">
        <f>_xlfn.PERCENTRANK.INC(Table2[Sum of Sales],H637,1)*10</f>
        <v>3</v>
      </c>
      <c r="O637">
        <f t="shared" si="27"/>
        <v>20</v>
      </c>
      <c r="P637">
        <f>_xlfn.PERCENTRANK.INC(Table2[RFM],O637,1)*10</f>
        <v>7</v>
      </c>
      <c r="Q637" t="str">
        <f t="shared" si="28"/>
        <v>Loyal Customer</v>
      </c>
    </row>
    <row r="638" spans="1:17" x14ac:dyDescent="0.25">
      <c r="A638" s="4" t="s">
        <v>3534</v>
      </c>
      <c r="B638">
        <v>1137.6159999999998</v>
      </c>
      <c r="C638" s="1">
        <v>41990</v>
      </c>
      <c r="D638">
        <v>16</v>
      </c>
      <c r="G638" s="7" t="s">
        <v>3534</v>
      </c>
      <c r="H638" s="8">
        <v>1137.6159999999998</v>
      </c>
      <c r="I638" s="9">
        <v>41990</v>
      </c>
      <c r="J638" s="8">
        <v>16</v>
      </c>
      <c r="K638">
        <f t="shared" si="29"/>
        <v>15</v>
      </c>
      <c r="L638">
        <f>(1-_xlfn.PERCENTRANK.INC(Table2[Days_since_last_order],K638, 1)) * 10</f>
        <v>9</v>
      </c>
      <c r="M638">
        <f>_xlfn.PERCENTRANK.INC(Table2[Count of Order ID],J638,1)*10</f>
        <v>7</v>
      </c>
      <c r="N638">
        <f>_xlfn.PERCENTRANK.INC(Table2[Sum of Sales],H638,1)*10</f>
        <v>2</v>
      </c>
      <c r="O638">
        <f t="shared" si="27"/>
        <v>18</v>
      </c>
      <c r="P638">
        <f>_xlfn.PERCENTRANK.INC(Table2[RFM],O638,1)*10</f>
        <v>6</v>
      </c>
      <c r="Q638" t="str">
        <f t="shared" si="28"/>
        <v>Loyal Customer</v>
      </c>
    </row>
    <row r="639" spans="1:17" x14ac:dyDescent="0.25">
      <c r="A639" s="4" t="s">
        <v>3331</v>
      </c>
      <c r="B639">
        <v>3133.9239999999991</v>
      </c>
      <c r="C639" s="1">
        <v>41890</v>
      </c>
      <c r="D639">
        <v>21</v>
      </c>
      <c r="G639" s="7" t="s">
        <v>3331</v>
      </c>
      <c r="H639" s="8">
        <v>3133.9239999999991</v>
      </c>
      <c r="I639" s="9">
        <v>41890</v>
      </c>
      <c r="J639" s="8">
        <v>21</v>
      </c>
      <c r="K639">
        <f t="shared" si="29"/>
        <v>115</v>
      </c>
      <c r="L639">
        <f>(1-_xlfn.PERCENTRANK.INC(Table2[Days_since_last_order],K639, 1)) * 10</f>
        <v>4</v>
      </c>
      <c r="M639">
        <f>_xlfn.PERCENTRANK.INC(Table2[Count of Order ID],J639,1)*10</f>
        <v>8</v>
      </c>
      <c r="N639">
        <f>_xlfn.PERCENTRANK.INC(Table2[Sum of Sales],H639,1)*10</f>
        <v>6</v>
      </c>
      <c r="O639">
        <f t="shared" si="27"/>
        <v>18</v>
      </c>
      <c r="P639">
        <f>_xlfn.PERCENTRANK.INC(Table2[RFM],O639,1)*10</f>
        <v>6</v>
      </c>
      <c r="Q639" t="str">
        <f t="shared" si="28"/>
        <v>Loyal Customer</v>
      </c>
    </row>
    <row r="640" spans="1:17" x14ac:dyDescent="0.25">
      <c r="A640" s="4" t="s">
        <v>3964</v>
      </c>
      <c r="B640">
        <v>970.94200000000012</v>
      </c>
      <c r="C640" s="1">
        <v>41962</v>
      </c>
      <c r="D640">
        <v>10</v>
      </c>
      <c r="G640" s="7" t="s">
        <v>3964</v>
      </c>
      <c r="H640" s="8">
        <v>970.94200000000012</v>
      </c>
      <c r="I640" s="9">
        <v>41962</v>
      </c>
      <c r="J640" s="8">
        <v>10</v>
      </c>
      <c r="K640">
        <f t="shared" si="29"/>
        <v>43</v>
      </c>
      <c r="L640">
        <f>(1-_xlfn.PERCENTRANK.INC(Table2[Days_since_last_order],K640, 1)) * 10</f>
        <v>7</v>
      </c>
      <c r="M640">
        <f>_xlfn.PERCENTRANK.INC(Table2[Count of Order ID],J640,1)*10</f>
        <v>3</v>
      </c>
      <c r="N640">
        <f>_xlfn.PERCENTRANK.INC(Table2[Sum of Sales],H640,1)*10</f>
        <v>2</v>
      </c>
      <c r="O640">
        <f t="shared" si="27"/>
        <v>12</v>
      </c>
      <c r="P640">
        <f>_xlfn.PERCENTRANK.INC(Table2[RFM],O640,1)*10</f>
        <v>3</v>
      </c>
      <c r="Q640" t="str">
        <f t="shared" si="28"/>
        <v>At Risk/Need Attention</v>
      </c>
    </row>
    <row r="641" spans="1:17" x14ac:dyDescent="0.25">
      <c r="A641" s="4" t="s">
        <v>4046</v>
      </c>
      <c r="B641">
        <v>48.36</v>
      </c>
      <c r="C641" s="1">
        <v>40906</v>
      </c>
      <c r="D641">
        <v>1</v>
      </c>
      <c r="G641" s="7" t="s">
        <v>4046</v>
      </c>
      <c r="H641" s="8">
        <v>48.36</v>
      </c>
      <c r="I641" s="9">
        <v>40906</v>
      </c>
      <c r="J641" s="8">
        <v>1</v>
      </c>
      <c r="K641">
        <f t="shared" si="29"/>
        <v>1099</v>
      </c>
      <c r="L641">
        <f>(1-_xlfn.PERCENTRANK.INC(Table2[Days_since_last_order],K641, 1)) * 10</f>
        <v>0.99999999999999978</v>
      </c>
      <c r="M641">
        <f>_xlfn.PERCENTRANK.INC(Table2[Count of Order ID],J641,1)*10</f>
        <v>0</v>
      </c>
      <c r="N641">
        <f>_xlfn.PERCENTRANK.INC(Table2[Sum of Sales],H641,1)*10</f>
        <v>0</v>
      </c>
      <c r="O641">
        <f t="shared" si="27"/>
        <v>0.99999999999999978</v>
      </c>
      <c r="P641">
        <f>_xlfn.PERCENTRANK.INC(Table2[RFM],O641,1)*10</f>
        <v>0</v>
      </c>
      <c r="Q641" t="str">
        <f t="shared" si="28"/>
        <v>Immediate Attention</v>
      </c>
    </row>
    <row r="642" spans="1:17" x14ac:dyDescent="0.25">
      <c r="A642" s="4" t="s">
        <v>3936</v>
      </c>
      <c r="B642">
        <v>876.69600000000003</v>
      </c>
      <c r="C642" s="1">
        <v>41702</v>
      </c>
      <c r="D642">
        <v>9</v>
      </c>
      <c r="G642" s="7" t="s">
        <v>3936</v>
      </c>
      <c r="H642" s="8">
        <v>876.69600000000003</v>
      </c>
      <c r="I642" s="9">
        <v>41702</v>
      </c>
      <c r="J642" s="8">
        <v>9</v>
      </c>
      <c r="K642">
        <f t="shared" si="29"/>
        <v>303</v>
      </c>
      <c r="L642">
        <f>(1-_xlfn.PERCENTRANK.INC(Table2[Days_since_last_order],K642, 1)) * 10</f>
        <v>1.9999999999999996</v>
      </c>
      <c r="M642">
        <f>_xlfn.PERCENTRANK.INC(Table2[Count of Order ID],J642,1)*10</f>
        <v>2</v>
      </c>
      <c r="N642">
        <f>_xlfn.PERCENTRANK.INC(Table2[Sum of Sales],H642,1)*10</f>
        <v>1</v>
      </c>
      <c r="O642">
        <f t="shared" si="27"/>
        <v>5</v>
      </c>
      <c r="P642">
        <f>_xlfn.PERCENTRANK.INC(Table2[RFM],O642,1)*10</f>
        <v>0</v>
      </c>
      <c r="Q642" t="str">
        <f t="shared" si="28"/>
        <v>Immediate Attention</v>
      </c>
    </row>
    <row r="643" spans="1:17" x14ac:dyDescent="0.25">
      <c r="A643" s="4" t="s">
        <v>3830</v>
      </c>
      <c r="B643">
        <v>3309.1500000000005</v>
      </c>
      <c r="C643" s="1">
        <v>41614</v>
      </c>
      <c r="D643">
        <v>16</v>
      </c>
      <c r="G643" s="7" t="s">
        <v>3830</v>
      </c>
      <c r="H643" s="8">
        <v>3309.1500000000005</v>
      </c>
      <c r="I643" s="9">
        <v>41614</v>
      </c>
      <c r="J643" s="8">
        <v>16</v>
      </c>
      <c r="K643">
        <f t="shared" si="29"/>
        <v>391</v>
      </c>
      <c r="L643">
        <f>(1-_xlfn.PERCENTRANK.INC(Table2[Days_since_last_order],K643, 1)) * 10</f>
        <v>1.9999999999999996</v>
      </c>
      <c r="M643">
        <f>_xlfn.PERCENTRANK.INC(Table2[Count of Order ID],J643,1)*10</f>
        <v>7</v>
      </c>
      <c r="N643">
        <f>_xlfn.PERCENTRANK.INC(Table2[Sum of Sales],H643,1)*10</f>
        <v>7</v>
      </c>
      <c r="O643">
        <f t="shared" si="27"/>
        <v>16</v>
      </c>
      <c r="P643">
        <f>_xlfn.PERCENTRANK.INC(Table2[RFM],O643,1)*10</f>
        <v>5</v>
      </c>
      <c r="Q643" t="str">
        <f t="shared" si="28"/>
        <v>Loyal Customer</v>
      </c>
    </row>
    <row r="644" spans="1:17" x14ac:dyDescent="0.25">
      <c r="A644" s="4" t="s">
        <v>3543</v>
      </c>
      <c r="B644">
        <v>2341.2960000000003</v>
      </c>
      <c r="C644" s="1">
        <v>41915</v>
      </c>
      <c r="D644">
        <v>14</v>
      </c>
      <c r="G644" s="7" t="s">
        <v>3543</v>
      </c>
      <c r="H644" s="8">
        <v>2341.2960000000003</v>
      </c>
      <c r="I644" s="9">
        <v>41915</v>
      </c>
      <c r="J644" s="8">
        <v>14</v>
      </c>
      <c r="K644">
        <f t="shared" si="29"/>
        <v>90</v>
      </c>
      <c r="L644">
        <f>(1-_xlfn.PERCENTRANK.INC(Table2[Days_since_last_order],K644, 1)) * 10</f>
        <v>5</v>
      </c>
      <c r="M644">
        <f>_xlfn.PERCENTRANK.INC(Table2[Count of Order ID],J644,1)*10</f>
        <v>6</v>
      </c>
      <c r="N644">
        <f>_xlfn.PERCENTRANK.INC(Table2[Sum of Sales],H644,1)*10</f>
        <v>5</v>
      </c>
      <c r="O644">
        <f t="shared" ref="O644:O707" si="30">L644+M644+N644</f>
        <v>16</v>
      </c>
      <c r="P644">
        <f>_xlfn.PERCENTRANK.INC(Table2[RFM],O644,1)*10</f>
        <v>5</v>
      </c>
      <c r="Q644" t="str">
        <f t="shared" ref="Q644:Q707" si="31">VLOOKUP(P644,$T$4:$U$14,2,FALSE)</f>
        <v>Loyal Customer</v>
      </c>
    </row>
    <row r="645" spans="1:17" x14ac:dyDescent="0.25">
      <c r="A645" s="4" t="s">
        <v>3422</v>
      </c>
      <c r="B645">
        <v>945.22199999999998</v>
      </c>
      <c r="C645" s="1">
        <v>41998</v>
      </c>
      <c r="D645">
        <v>11</v>
      </c>
      <c r="G645" s="7" t="s">
        <v>3422</v>
      </c>
      <c r="H645" s="8">
        <v>945.22199999999998</v>
      </c>
      <c r="I645" s="9">
        <v>41998</v>
      </c>
      <c r="J645" s="8">
        <v>11</v>
      </c>
      <c r="K645">
        <f t="shared" ref="K645:K708" si="32">DATEDIF(I645,"1/1/2015","D")</f>
        <v>7</v>
      </c>
      <c r="L645">
        <f>(1-_xlfn.PERCENTRANK.INC(Table2[Days_since_last_order],K645, 1)) * 10</f>
        <v>10</v>
      </c>
      <c r="M645">
        <f>_xlfn.PERCENTRANK.INC(Table2[Count of Order ID],J645,1)*10</f>
        <v>4</v>
      </c>
      <c r="N645">
        <f>_xlfn.PERCENTRANK.INC(Table2[Sum of Sales],H645,1)*10</f>
        <v>1</v>
      </c>
      <c r="O645">
        <f t="shared" si="30"/>
        <v>15</v>
      </c>
      <c r="P645">
        <f>_xlfn.PERCENTRANK.INC(Table2[RFM],O645,1)*10</f>
        <v>4</v>
      </c>
      <c r="Q645" t="str">
        <f t="shared" si="31"/>
        <v>At Risk/Need Attention</v>
      </c>
    </row>
    <row r="646" spans="1:17" x14ac:dyDescent="0.25">
      <c r="A646" s="4" t="s">
        <v>3557</v>
      </c>
      <c r="B646">
        <v>3621.3759999999997</v>
      </c>
      <c r="C646" s="1">
        <v>41972</v>
      </c>
      <c r="D646">
        <v>8</v>
      </c>
      <c r="G646" s="7" t="s">
        <v>3557</v>
      </c>
      <c r="H646" s="8">
        <v>3621.3759999999997</v>
      </c>
      <c r="I646" s="9">
        <v>41972</v>
      </c>
      <c r="J646" s="8">
        <v>8</v>
      </c>
      <c r="K646">
        <f t="shared" si="32"/>
        <v>33</v>
      </c>
      <c r="L646">
        <f>(1-_xlfn.PERCENTRANK.INC(Table2[Days_since_last_order],K646, 1)) * 10</f>
        <v>8</v>
      </c>
      <c r="M646">
        <f>_xlfn.PERCENTRANK.INC(Table2[Count of Order ID],J646,1)*10</f>
        <v>2</v>
      </c>
      <c r="N646">
        <f>_xlfn.PERCENTRANK.INC(Table2[Sum of Sales],H646,1)*10</f>
        <v>7</v>
      </c>
      <c r="O646">
        <f t="shared" si="30"/>
        <v>17</v>
      </c>
      <c r="P646">
        <f>_xlfn.PERCENTRANK.INC(Table2[RFM],O646,1)*10</f>
        <v>5</v>
      </c>
      <c r="Q646" t="str">
        <f t="shared" si="31"/>
        <v>Loyal Customer</v>
      </c>
    </row>
    <row r="647" spans="1:17" x14ac:dyDescent="0.25">
      <c r="A647" s="4" t="s">
        <v>3818</v>
      </c>
      <c r="B647">
        <v>6979.1800000000012</v>
      </c>
      <c r="C647" s="1">
        <v>41537</v>
      </c>
      <c r="D647">
        <v>12</v>
      </c>
      <c r="G647" s="7" t="s">
        <v>3818</v>
      </c>
      <c r="H647" s="8">
        <v>6979.1800000000012</v>
      </c>
      <c r="I647" s="9">
        <v>41537</v>
      </c>
      <c r="J647" s="8">
        <v>12</v>
      </c>
      <c r="K647">
        <f t="shared" si="32"/>
        <v>468</v>
      </c>
      <c r="L647">
        <f>(1-_xlfn.PERCENTRANK.INC(Table2[Days_since_last_order],K647, 1)) * 10</f>
        <v>0.99999999999999978</v>
      </c>
      <c r="M647">
        <f>_xlfn.PERCENTRANK.INC(Table2[Count of Order ID],J647,1)*10</f>
        <v>4</v>
      </c>
      <c r="N647">
        <f>_xlfn.PERCENTRANK.INC(Table2[Sum of Sales],H647,1)*10</f>
        <v>9</v>
      </c>
      <c r="O647">
        <f t="shared" si="30"/>
        <v>14</v>
      </c>
      <c r="P647">
        <f>_xlfn.PERCENTRANK.INC(Table2[RFM],O647,1)*10</f>
        <v>4</v>
      </c>
      <c r="Q647" t="str">
        <f t="shared" si="31"/>
        <v>At Risk/Need Attention</v>
      </c>
    </row>
    <row r="648" spans="1:17" x14ac:dyDescent="0.25">
      <c r="A648" s="4" t="s">
        <v>3908</v>
      </c>
      <c r="B648">
        <v>740.38199999999995</v>
      </c>
      <c r="C648" s="1">
        <v>41485</v>
      </c>
      <c r="D648">
        <v>3</v>
      </c>
      <c r="G648" s="7" t="s">
        <v>3908</v>
      </c>
      <c r="H648" s="8">
        <v>740.38199999999995</v>
      </c>
      <c r="I648" s="9">
        <v>41485</v>
      </c>
      <c r="J648" s="8">
        <v>3</v>
      </c>
      <c r="K648">
        <f t="shared" si="32"/>
        <v>520</v>
      </c>
      <c r="L648">
        <f>(1-_xlfn.PERCENTRANK.INC(Table2[Days_since_last_order],K648, 1)) * 10</f>
        <v>0.99999999999999978</v>
      </c>
      <c r="M648">
        <f>_xlfn.PERCENTRANK.INC(Table2[Count of Order ID],J648,1)*10</f>
        <v>0</v>
      </c>
      <c r="N648">
        <f>_xlfn.PERCENTRANK.INC(Table2[Sum of Sales],H648,1)*10</f>
        <v>1</v>
      </c>
      <c r="O648">
        <f t="shared" si="30"/>
        <v>1.9999999999999998</v>
      </c>
      <c r="P648">
        <f>_xlfn.PERCENTRANK.INC(Table2[RFM],O648,1)*10</f>
        <v>0</v>
      </c>
      <c r="Q648" t="str">
        <f t="shared" si="31"/>
        <v>Immediate Attention</v>
      </c>
    </row>
    <row r="649" spans="1:17" x14ac:dyDescent="0.25">
      <c r="A649" s="4" t="s">
        <v>3839</v>
      </c>
      <c r="B649">
        <v>2085.7400000000002</v>
      </c>
      <c r="C649" s="1">
        <v>41470</v>
      </c>
      <c r="D649">
        <v>11</v>
      </c>
      <c r="G649" s="7" t="s">
        <v>3839</v>
      </c>
      <c r="H649" s="8">
        <v>2085.7400000000002</v>
      </c>
      <c r="I649" s="9">
        <v>41470</v>
      </c>
      <c r="J649" s="8">
        <v>11</v>
      </c>
      <c r="K649">
        <f t="shared" si="32"/>
        <v>535</v>
      </c>
      <c r="L649">
        <f>(1-_xlfn.PERCENTRANK.INC(Table2[Days_since_last_order],K649, 1)) * 10</f>
        <v>0.99999999999999978</v>
      </c>
      <c r="M649">
        <f>_xlfn.PERCENTRANK.INC(Table2[Count of Order ID],J649,1)*10</f>
        <v>4</v>
      </c>
      <c r="N649">
        <f>_xlfn.PERCENTRANK.INC(Table2[Sum of Sales],H649,1)*10</f>
        <v>4</v>
      </c>
      <c r="O649">
        <f t="shared" si="30"/>
        <v>9</v>
      </c>
      <c r="P649">
        <f>_xlfn.PERCENTRANK.INC(Table2[RFM],O649,1)*10</f>
        <v>2</v>
      </c>
      <c r="Q649" t="str">
        <f t="shared" si="31"/>
        <v>At Risk/Need Attention</v>
      </c>
    </row>
    <row r="650" spans="1:17" x14ac:dyDescent="0.25">
      <c r="A650" s="4" t="s">
        <v>3598</v>
      </c>
      <c r="B650">
        <v>1460.1920000000002</v>
      </c>
      <c r="C650" s="1">
        <v>41885</v>
      </c>
      <c r="D650">
        <v>8</v>
      </c>
      <c r="G650" s="7" t="s">
        <v>3598</v>
      </c>
      <c r="H650" s="8">
        <v>1460.1920000000002</v>
      </c>
      <c r="I650" s="9">
        <v>41885</v>
      </c>
      <c r="J650" s="8">
        <v>8</v>
      </c>
      <c r="K650">
        <f t="shared" si="32"/>
        <v>120</v>
      </c>
      <c r="L650">
        <f>(1-_xlfn.PERCENTRANK.INC(Table2[Days_since_last_order],K650, 1)) * 10</f>
        <v>4</v>
      </c>
      <c r="M650">
        <f>_xlfn.PERCENTRANK.INC(Table2[Count of Order ID],J650,1)*10</f>
        <v>2</v>
      </c>
      <c r="N650">
        <f>_xlfn.PERCENTRANK.INC(Table2[Sum of Sales],H650,1)*10</f>
        <v>3</v>
      </c>
      <c r="O650">
        <f t="shared" si="30"/>
        <v>9</v>
      </c>
      <c r="P650">
        <f>_xlfn.PERCENTRANK.INC(Table2[RFM],O650,1)*10</f>
        <v>2</v>
      </c>
      <c r="Q650" t="str">
        <f t="shared" si="31"/>
        <v>At Risk/Need Attention</v>
      </c>
    </row>
    <row r="651" spans="1:17" x14ac:dyDescent="0.25">
      <c r="A651" s="4" t="s">
        <v>3465</v>
      </c>
      <c r="B651">
        <v>6234.9099999999989</v>
      </c>
      <c r="C651" s="1">
        <v>41883</v>
      </c>
      <c r="D651">
        <v>24</v>
      </c>
      <c r="G651" s="7" t="s">
        <v>3465</v>
      </c>
      <c r="H651" s="8">
        <v>6234.9099999999989</v>
      </c>
      <c r="I651" s="9">
        <v>41883</v>
      </c>
      <c r="J651" s="8">
        <v>24</v>
      </c>
      <c r="K651">
        <f t="shared" si="32"/>
        <v>122</v>
      </c>
      <c r="L651">
        <f>(1-_xlfn.PERCENTRANK.INC(Table2[Days_since_last_order],K651, 1)) * 10</f>
        <v>4</v>
      </c>
      <c r="M651">
        <f>_xlfn.PERCENTRANK.INC(Table2[Count of Order ID],J651,1)*10</f>
        <v>9</v>
      </c>
      <c r="N651">
        <f>_xlfn.PERCENTRANK.INC(Table2[Sum of Sales],H651,1)*10</f>
        <v>9</v>
      </c>
      <c r="O651">
        <f t="shared" si="30"/>
        <v>22</v>
      </c>
      <c r="P651">
        <f>_xlfn.PERCENTRANK.INC(Table2[RFM],O651,1)*10</f>
        <v>8</v>
      </c>
      <c r="Q651" t="str">
        <f t="shared" si="31"/>
        <v>Top Customer</v>
      </c>
    </row>
    <row r="652" spans="1:17" x14ac:dyDescent="0.25">
      <c r="A652" s="4" t="s">
        <v>3783</v>
      </c>
      <c r="B652">
        <v>1453.4739999999999</v>
      </c>
      <c r="C652" s="1">
        <v>41659</v>
      </c>
      <c r="D652">
        <v>9</v>
      </c>
      <c r="G652" s="7" t="s">
        <v>3783</v>
      </c>
      <c r="H652" s="8">
        <v>1453.4739999999999</v>
      </c>
      <c r="I652" s="9">
        <v>41659</v>
      </c>
      <c r="J652" s="8">
        <v>9</v>
      </c>
      <c r="K652">
        <f t="shared" si="32"/>
        <v>346</v>
      </c>
      <c r="L652">
        <f>(1-_xlfn.PERCENTRANK.INC(Table2[Days_since_last_order],K652, 1)) * 10</f>
        <v>1.9999999999999996</v>
      </c>
      <c r="M652">
        <f>_xlfn.PERCENTRANK.INC(Table2[Count of Order ID],J652,1)*10</f>
        <v>2</v>
      </c>
      <c r="N652">
        <f>_xlfn.PERCENTRANK.INC(Table2[Sum of Sales],H652,1)*10</f>
        <v>3</v>
      </c>
      <c r="O652">
        <f t="shared" si="30"/>
        <v>7</v>
      </c>
      <c r="P652">
        <f>_xlfn.PERCENTRANK.INC(Table2[RFM],O652,1)*10</f>
        <v>1</v>
      </c>
      <c r="Q652" t="str">
        <f t="shared" si="31"/>
        <v>Immediate Attention</v>
      </c>
    </row>
    <row r="653" spans="1:17" x14ac:dyDescent="0.25">
      <c r="A653" s="4" t="s">
        <v>3339</v>
      </c>
      <c r="B653">
        <v>5979.0960000000005</v>
      </c>
      <c r="C653" s="1">
        <v>41998</v>
      </c>
      <c r="D653">
        <v>11</v>
      </c>
      <c r="G653" s="7" t="s">
        <v>3339</v>
      </c>
      <c r="H653" s="8">
        <v>5979.0960000000005</v>
      </c>
      <c r="I653" s="9">
        <v>41998</v>
      </c>
      <c r="J653" s="8">
        <v>11</v>
      </c>
      <c r="K653">
        <f t="shared" si="32"/>
        <v>7</v>
      </c>
      <c r="L653">
        <f>(1-_xlfn.PERCENTRANK.INC(Table2[Days_since_last_order],K653, 1)) * 10</f>
        <v>10</v>
      </c>
      <c r="M653">
        <f>_xlfn.PERCENTRANK.INC(Table2[Count of Order ID],J653,1)*10</f>
        <v>4</v>
      </c>
      <c r="N653">
        <f>_xlfn.PERCENTRANK.INC(Table2[Sum of Sales],H653,1)*10</f>
        <v>8</v>
      </c>
      <c r="O653">
        <f t="shared" si="30"/>
        <v>22</v>
      </c>
      <c r="P653">
        <f>_xlfn.PERCENTRANK.INC(Table2[RFM],O653,1)*10</f>
        <v>8</v>
      </c>
      <c r="Q653" t="str">
        <f t="shared" si="31"/>
        <v>Top Customer</v>
      </c>
    </row>
    <row r="654" spans="1:17" x14ac:dyDescent="0.25">
      <c r="A654" s="4" t="s">
        <v>3972</v>
      </c>
      <c r="B654">
        <v>98.35</v>
      </c>
      <c r="C654" s="1">
        <v>41705</v>
      </c>
      <c r="D654">
        <v>2</v>
      </c>
      <c r="G654" s="7" t="s">
        <v>3972</v>
      </c>
      <c r="H654" s="8">
        <v>98.35</v>
      </c>
      <c r="I654" s="9">
        <v>41705</v>
      </c>
      <c r="J654" s="8">
        <v>2</v>
      </c>
      <c r="K654">
        <f t="shared" si="32"/>
        <v>300</v>
      </c>
      <c r="L654">
        <f>(1-_xlfn.PERCENTRANK.INC(Table2[Days_since_last_order],K654, 1)) * 10</f>
        <v>1.9999999999999996</v>
      </c>
      <c r="M654">
        <f>_xlfn.PERCENTRANK.INC(Table2[Count of Order ID],J654,1)*10</f>
        <v>0</v>
      </c>
      <c r="N654">
        <f>_xlfn.PERCENTRANK.INC(Table2[Sum of Sales],H654,1)*10</f>
        <v>0</v>
      </c>
      <c r="O654">
        <f t="shared" si="30"/>
        <v>1.9999999999999996</v>
      </c>
      <c r="P654">
        <f>_xlfn.PERCENTRANK.INC(Table2[RFM],O654,1)*10</f>
        <v>0</v>
      </c>
      <c r="Q654" t="str">
        <f t="shared" si="31"/>
        <v>Immediate Attention</v>
      </c>
    </row>
    <row r="655" spans="1:17" x14ac:dyDescent="0.25">
      <c r="A655" s="4" t="s">
        <v>3452</v>
      </c>
      <c r="B655">
        <v>3815.4780000000005</v>
      </c>
      <c r="C655" s="1">
        <v>41969</v>
      </c>
      <c r="D655">
        <v>12</v>
      </c>
      <c r="G655" s="7" t="s">
        <v>3452</v>
      </c>
      <c r="H655" s="8">
        <v>3815.4780000000005</v>
      </c>
      <c r="I655" s="9">
        <v>41969</v>
      </c>
      <c r="J655" s="8">
        <v>12</v>
      </c>
      <c r="K655">
        <f t="shared" si="32"/>
        <v>36</v>
      </c>
      <c r="L655">
        <f>(1-_xlfn.PERCENTRANK.INC(Table2[Days_since_last_order],K655, 1)) * 10</f>
        <v>8</v>
      </c>
      <c r="M655">
        <f>_xlfn.PERCENTRANK.INC(Table2[Count of Order ID],J655,1)*10</f>
        <v>4</v>
      </c>
      <c r="N655">
        <f>_xlfn.PERCENTRANK.INC(Table2[Sum of Sales],H655,1)*10</f>
        <v>7</v>
      </c>
      <c r="O655">
        <f t="shared" si="30"/>
        <v>19</v>
      </c>
      <c r="P655">
        <f>_xlfn.PERCENTRANK.INC(Table2[RFM],O655,1)*10</f>
        <v>6</v>
      </c>
      <c r="Q655" t="str">
        <f t="shared" si="31"/>
        <v>Loyal Customer</v>
      </c>
    </row>
    <row r="656" spans="1:17" x14ac:dyDescent="0.25">
      <c r="A656" s="4" t="s">
        <v>3600</v>
      </c>
      <c r="B656">
        <v>954.64519999999993</v>
      </c>
      <c r="C656" s="1">
        <v>41508</v>
      </c>
      <c r="D656">
        <v>12</v>
      </c>
      <c r="G656" s="7" t="s">
        <v>3600</v>
      </c>
      <c r="H656" s="8">
        <v>954.64519999999993</v>
      </c>
      <c r="I656" s="9">
        <v>41508</v>
      </c>
      <c r="J656" s="8">
        <v>12</v>
      </c>
      <c r="K656">
        <f t="shared" si="32"/>
        <v>497</v>
      </c>
      <c r="L656">
        <f>(1-_xlfn.PERCENTRANK.INC(Table2[Days_since_last_order],K656, 1)) * 10</f>
        <v>0.99999999999999978</v>
      </c>
      <c r="M656">
        <f>_xlfn.PERCENTRANK.INC(Table2[Count of Order ID],J656,1)*10</f>
        <v>4</v>
      </c>
      <c r="N656">
        <f>_xlfn.PERCENTRANK.INC(Table2[Sum of Sales],H656,1)*10</f>
        <v>1</v>
      </c>
      <c r="O656">
        <f t="shared" si="30"/>
        <v>6</v>
      </c>
      <c r="P656">
        <f>_xlfn.PERCENTRANK.INC(Table2[RFM],O656,1)*10</f>
        <v>1</v>
      </c>
      <c r="Q656" t="str">
        <f t="shared" si="31"/>
        <v>Immediate Attention</v>
      </c>
    </row>
    <row r="657" spans="1:17" x14ac:dyDescent="0.25">
      <c r="A657" s="4" t="s">
        <v>3516</v>
      </c>
      <c r="B657">
        <v>5153.0839999999998</v>
      </c>
      <c r="C657" s="1">
        <v>41971</v>
      </c>
      <c r="D657">
        <v>25</v>
      </c>
      <c r="G657" s="7" t="s">
        <v>3516</v>
      </c>
      <c r="H657" s="8">
        <v>5153.0839999999998</v>
      </c>
      <c r="I657" s="9">
        <v>41971</v>
      </c>
      <c r="J657" s="8">
        <v>25</v>
      </c>
      <c r="K657">
        <f t="shared" si="32"/>
        <v>34</v>
      </c>
      <c r="L657">
        <f>(1-_xlfn.PERCENTRANK.INC(Table2[Days_since_last_order],K657, 1)) * 10</f>
        <v>8</v>
      </c>
      <c r="M657">
        <f>_xlfn.PERCENTRANK.INC(Table2[Count of Order ID],J657,1)*10</f>
        <v>9</v>
      </c>
      <c r="N657">
        <f>_xlfn.PERCENTRANK.INC(Table2[Sum of Sales],H657,1)*10</f>
        <v>8</v>
      </c>
      <c r="O657">
        <f t="shared" si="30"/>
        <v>25</v>
      </c>
      <c r="P657">
        <f>_xlfn.PERCENTRANK.INC(Table2[RFM],O657,1)*10</f>
        <v>9</v>
      </c>
      <c r="Q657" t="str">
        <f t="shared" si="31"/>
        <v>Top Customer</v>
      </c>
    </row>
    <row r="658" spans="1:17" x14ac:dyDescent="0.25">
      <c r="A658" s="4" t="s">
        <v>3787</v>
      </c>
      <c r="B658">
        <v>2170.7160000000008</v>
      </c>
      <c r="C658" s="1">
        <v>41976</v>
      </c>
      <c r="D658">
        <v>15</v>
      </c>
      <c r="G658" s="7" t="s">
        <v>3787</v>
      </c>
      <c r="H658" s="8">
        <v>2170.7160000000008</v>
      </c>
      <c r="I658" s="9">
        <v>41976</v>
      </c>
      <c r="J658" s="8">
        <v>15</v>
      </c>
      <c r="K658">
        <f t="shared" si="32"/>
        <v>29</v>
      </c>
      <c r="L658">
        <f>(1-_xlfn.PERCENTRANK.INC(Table2[Days_since_last_order],K658, 1)) * 10</f>
        <v>8</v>
      </c>
      <c r="M658">
        <f>_xlfn.PERCENTRANK.INC(Table2[Count of Order ID],J658,1)*10</f>
        <v>6</v>
      </c>
      <c r="N658">
        <f>_xlfn.PERCENTRANK.INC(Table2[Sum of Sales],H658,1)*10</f>
        <v>4</v>
      </c>
      <c r="O658">
        <f t="shared" si="30"/>
        <v>18</v>
      </c>
      <c r="P658">
        <f>_xlfn.PERCENTRANK.INC(Table2[RFM],O658,1)*10</f>
        <v>6</v>
      </c>
      <c r="Q658" t="str">
        <f t="shared" si="31"/>
        <v>Loyal Customer</v>
      </c>
    </row>
    <row r="659" spans="1:17" x14ac:dyDescent="0.25">
      <c r="A659" s="4" t="s">
        <v>3880</v>
      </c>
      <c r="B659">
        <v>615.93200000000002</v>
      </c>
      <c r="C659" s="1">
        <v>41985</v>
      </c>
      <c r="D659">
        <v>4</v>
      </c>
      <c r="G659" s="7" t="s">
        <v>3880</v>
      </c>
      <c r="H659" s="8">
        <v>615.93200000000002</v>
      </c>
      <c r="I659" s="9">
        <v>41985</v>
      </c>
      <c r="J659" s="8">
        <v>4</v>
      </c>
      <c r="K659">
        <f t="shared" si="32"/>
        <v>20</v>
      </c>
      <c r="L659">
        <f>(1-_xlfn.PERCENTRANK.INC(Table2[Days_since_last_order],K659, 1)) * 10</f>
        <v>9</v>
      </c>
      <c r="M659">
        <f>_xlfn.PERCENTRANK.INC(Table2[Count of Order ID],J659,1)*10</f>
        <v>0</v>
      </c>
      <c r="N659">
        <f>_xlfn.PERCENTRANK.INC(Table2[Sum of Sales],H659,1)*10</f>
        <v>1</v>
      </c>
      <c r="O659">
        <f t="shared" si="30"/>
        <v>10</v>
      </c>
      <c r="P659">
        <f>_xlfn.PERCENTRANK.INC(Table2[RFM],O659,1)*10</f>
        <v>2</v>
      </c>
      <c r="Q659" t="str">
        <f t="shared" si="31"/>
        <v>At Risk/Need Attention</v>
      </c>
    </row>
    <row r="660" spans="1:17" x14ac:dyDescent="0.25">
      <c r="A660" s="4" t="s">
        <v>3900</v>
      </c>
      <c r="B660">
        <v>3302.2620000000002</v>
      </c>
      <c r="C660" s="1">
        <v>41834</v>
      </c>
      <c r="D660">
        <v>10</v>
      </c>
      <c r="G660" s="7" t="s">
        <v>3900</v>
      </c>
      <c r="H660" s="8">
        <v>3302.2620000000002</v>
      </c>
      <c r="I660" s="9">
        <v>41834</v>
      </c>
      <c r="J660" s="8">
        <v>10</v>
      </c>
      <c r="K660">
        <f t="shared" si="32"/>
        <v>171</v>
      </c>
      <c r="L660">
        <f>(1-_xlfn.PERCENTRANK.INC(Table2[Days_since_last_order],K660, 1)) * 10</f>
        <v>3.0000000000000004</v>
      </c>
      <c r="M660">
        <f>_xlfn.PERCENTRANK.INC(Table2[Count of Order ID],J660,1)*10</f>
        <v>3</v>
      </c>
      <c r="N660">
        <f>_xlfn.PERCENTRANK.INC(Table2[Sum of Sales],H660,1)*10</f>
        <v>7</v>
      </c>
      <c r="O660">
        <f t="shared" si="30"/>
        <v>13</v>
      </c>
      <c r="P660">
        <f>_xlfn.PERCENTRANK.INC(Table2[RFM],O660,1)*10</f>
        <v>3</v>
      </c>
      <c r="Q660" t="str">
        <f t="shared" si="31"/>
        <v>At Risk/Need Attention</v>
      </c>
    </row>
    <row r="661" spans="1:17" x14ac:dyDescent="0.25">
      <c r="A661" s="4" t="s">
        <v>3857</v>
      </c>
      <c r="B661">
        <v>3221.29</v>
      </c>
      <c r="C661" s="1">
        <v>41928</v>
      </c>
      <c r="D661">
        <v>9</v>
      </c>
      <c r="G661" s="7" t="s">
        <v>3857</v>
      </c>
      <c r="H661" s="8">
        <v>3221.29</v>
      </c>
      <c r="I661" s="9">
        <v>41928</v>
      </c>
      <c r="J661" s="8">
        <v>9</v>
      </c>
      <c r="K661">
        <f t="shared" si="32"/>
        <v>77</v>
      </c>
      <c r="L661">
        <f>(1-_xlfn.PERCENTRANK.INC(Table2[Days_since_last_order],K661, 1)) * 10</f>
        <v>5</v>
      </c>
      <c r="M661">
        <f>_xlfn.PERCENTRANK.INC(Table2[Count of Order ID],J661,1)*10</f>
        <v>2</v>
      </c>
      <c r="N661">
        <f>_xlfn.PERCENTRANK.INC(Table2[Sum of Sales],H661,1)*10</f>
        <v>6</v>
      </c>
      <c r="O661">
        <f t="shared" si="30"/>
        <v>13</v>
      </c>
      <c r="P661">
        <f>_xlfn.PERCENTRANK.INC(Table2[RFM],O661,1)*10</f>
        <v>3</v>
      </c>
      <c r="Q661" t="str">
        <f t="shared" si="31"/>
        <v>At Risk/Need Attention</v>
      </c>
    </row>
    <row r="662" spans="1:17" x14ac:dyDescent="0.25">
      <c r="A662" s="4" t="s">
        <v>3531</v>
      </c>
      <c r="B662">
        <v>4159.7699999999986</v>
      </c>
      <c r="C662" s="1">
        <v>41968</v>
      </c>
      <c r="D662">
        <v>14</v>
      </c>
      <c r="G662" s="7" t="s">
        <v>3531</v>
      </c>
      <c r="H662" s="8">
        <v>4159.7699999999986</v>
      </c>
      <c r="I662" s="9">
        <v>41968</v>
      </c>
      <c r="J662" s="8">
        <v>14</v>
      </c>
      <c r="K662">
        <f t="shared" si="32"/>
        <v>37</v>
      </c>
      <c r="L662">
        <f>(1-_xlfn.PERCENTRANK.INC(Table2[Days_since_last_order],K662, 1)) * 10</f>
        <v>8</v>
      </c>
      <c r="M662">
        <f>_xlfn.PERCENTRANK.INC(Table2[Count of Order ID],J662,1)*10</f>
        <v>6</v>
      </c>
      <c r="N662">
        <f>_xlfn.PERCENTRANK.INC(Table2[Sum of Sales],H662,1)*10</f>
        <v>7</v>
      </c>
      <c r="O662">
        <f t="shared" si="30"/>
        <v>21</v>
      </c>
      <c r="P662">
        <f>_xlfn.PERCENTRANK.INC(Table2[RFM],O662,1)*10</f>
        <v>7</v>
      </c>
      <c r="Q662" t="str">
        <f t="shared" si="31"/>
        <v>Loyal Customer</v>
      </c>
    </row>
    <row r="663" spans="1:17" x14ac:dyDescent="0.25">
      <c r="A663" s="4" t="s">
        <v>4044</v>
      </c>
      <c r="B663">
        <v>22.327999999999999</v>
      </c>
      <c r="C663" s="1">
        <v>41985</v>
      </c>
      <c r="D663">
        <v>3</v>
      </c>
      <c r="G663" s="7" t="s">
        <v>4044</v>
      </c>
      <c r="H663" s="8">
        <v>22.327999999999999</v>
      </c>
      <c r="I663" s="9">
        <v>41985</v>
      </c>
      <c r="J663" s="8">
        <v>3</v>
      </c>
      <c r="K663">
        <f t="shared" si="32"/>
        <v>20</v>
      </c>
      <c r="L663">
        <f>(1-_xlfn.PERCENTRANK.INC(Table2[Days_since_last_order],K663, 1)) * 10</f>
        <v>9</v>
      </c>
      <c r="M663">
        <f>_xlfn.PERCENTRANK.INC(Table2[Count of Order ID],J663,1)*10</f>
        <v>0</v>
      </c>
      <c r="N663">
        <f>_xlfn.PERCENTRANK.INC(Table2[Sum of Sales],H663,1)*10</f>
        <v>0</v>
      </c>
      <c r="O663">
        <f t="shared" si="30"/>
        <v>9</v>
      </c>
      <c r="P663">
        <f>_xlfn.PERCENTRANK.INC(Table2[RFM],O663,1)*10</f>
        <v>2</v>
      </c>
      <c r="Q663" t="str">
        <f t="shared" si="31"/>
        <v>At Risk/Need Attention</v>
      </c>
    </row>
    <row r="664" spans="1:17" x14ac:dyDescent="0.25">
      <c r="A664" s="4" t="s">
        <v>3714</v>
      </c>
      <c r="B664">
        <v>7397.4010000000017</v>
      </c>
      <c r="C664" s="1">
        <v>41884</v>
      </c>
      <c r="D664">
        <v>23</v>
      </c>
      <c r="G664" s="7" t="s">
        <v>3714</v>
      </c>
      <c r="H664" s="8">
        <v>7397.4010000000017</v>
      </c>
      <c r="I664" s="9">
        <v>41884</v>
      </c>
      <c r="J664" s="8">
        <v>23</v>
      </c>
      <c r="K664">
        <f t="shared" si="32"/>
        <v>121</v>
      </c>
      <c r="L664">
        <f>(1-_xlfn.PERCENTRANK.INC(Table2[Days_since_last_order],K664, 1)) * 10</f>
        <v>4</v>
      </c>
      <c r="M664">
        <f>_xlfn.PERCENTRANK.INC(Table2[Count of Order ID],J664,1)*10</f>
        <v>9</v>
      </c>
      <c r="N664">
        <f>_xlfn.PERCENTRANK.INC(Table2[Sum of Sales],H664,1)*10</f>
        <v>9</v>
      </c>
      <c r="O664">
        <f t="shared" si="30"/>
        <v>22</v>
      </c>
      <c r="P664">
        <f>_xlfn.PERCENTRANK.INC(Table2[RFM],O664,1)*10</f>
        <v>8</v>
      </c>
      <c r="Q664" t="str">
        <f t="shared" si="31"/>
        <v>Top Customer</v>
      </c>
    </row>
    <row r="665" spans="1:17" x14ac:dyDescent="0.25">
      <c r="A665" s="4" t="s">
        <v>3593</v>
      </c>
      <c r="B665">
        <v>3279.7459999999996</v>
      </c>
      <c r="C665" s="1">
        <v>41915</v>
      </c>
      <c r="D665">
        <v>16</v>
      </c>
      <c r="G665" s="7" t="s">
        <v>3593</v>
      </c>
      <c r="H665" s="8">
        <v>3279.7459999999996</v>
      </c>
      <c r="I665" s="9">
        <v>41915</v>
      </c>
      <c r="J665" s="8">
        <v>16</v>
      </c>
      <c r="K665">
        <f t="shared" si="32"/>
        <v>90</v>
      </c>
      <c r="L665">
        <f>(1-_xlfn.PERCENTRANK.INC(Table2[Days_since_last_order],K665, 1)) * 10</f>
        <v>5</v>
      </c>
      <c r="M665">
        <f>_xlfn.PERCENTRANK.INC(Table2[Count of Order ID],J665,1)*10</f>
        <v>7</v>
      </c>
      <c r="N665">
        <f>_xlfn.PERCENTRANK.INC(Table2[Sum of Sales],H665,1)*10</f>
        <v>6</v>
      </c>
      <c r="O665">
        <f t="shared" si="30"/>
        <v>18</v>
      </c>
      <c r="P665">
        <f>_xlfn.PERCENTRANK.INC(Table2[RFM],O665,1)*10</f>
        <v>6</v>
      </c>
      <c r="Q665" t="str">
        <f t="shared" si="31"/>
        <v>Loyal Customer</v>
      </c>
    </row>
    <row r="666" spans="1:17" x14ac:dyDescent="0.25">
      <c r="A666" s="4" t="s">
        <v>3610</v>
      </c>
      <c r="B666">
        <v>3495.6459999999997</v>
      </c>
      <c r="C666" s="1">
        <v>41925</v>
      </c>
      <c r="D666">
        <v>15</v>
      </c>
      <c r="G666" s="7" t="s">
        <v>3610</v>
      </c>
      <c r="H666" s="8">
        <v>3495.6459999999997</v>
      </c>
      <c r="I666" s="9">
        <v>41925</v>
      </c>
      <c r="J666" s="8">
        <v>15</v>
      </c>
      <c r="K666">
        <f t="shared" si="32"/>
        <v>80</v>
      </c>
      <c r="L666">
        <f>(1-_xlfn.PERCENTRANK.INC(Table2[Days_since_last_order],K666, 1)) * 10</f>
        <v>5</v>
      </c>
      <c r="M666">
        <f>_xlfn.PERCENTRANK.INC(Table2[Count of Order ID],J666,1)*10</f>
        <v>6</v>
      </c>
      <c r="N666">
        <f>_xlfn.PERCENTRANK.INC(Table2[Sum of Sales],H666,1)*10</f>
        <v>7</v>
      </c>
      <c r="O666">
        <f t="shared" si="30"/>
        <v>18</v>
      </c>
      <c r="P666">
        <f>_xlfn.PERCENTRANK.INC(Table2[RFM],O666,1)*10</f>
        <v>6</v>
      </c>
      <c r="Q666" t="str">
        <f t="shared" si="31"/>
        <v>Loyal Customer</v>
      </c>
    </row>
    <row r="667" spans="1:17" x14ac:dyDescent="0.25">
      <c r="A667" s="4" t="s">
        <v>3448</v>
      </c>
      <c r="B667">
        <v>4767.3415000000005</v>
      </c>
      <c r="C667" s="1">
        <v>41941</v>
      </c>
      <c r="D667">
        <v>21</v>
      </c>
      <c r="G667" s="7" t="s">
        <v>3448</v>
      </c>
      <c r="H667" s="8">
        <v>4767.3415000000005</v>
      </c>
      <c r="I667" s="9">
        <v>41941</v>
      </c>
      <c r="J667" s="8">
        <v>21</v>
      </c>
      <c r="K667">
        <f t="shared" si="32"/>
        <v>64</v>
      </c>
      <c r="L667">
        <f>(1-_xlfn.PERCENTRANK.INC(Table2[Days_since_last_order],K667, 1)) * 10</f>
        <v>6</v>
      </c>
      <c r="M667">
        <f>_xlfn.PERCENTRANK.INC(Table2[Count of Order ID],J667,1)*10</f>
        <v>8</v>
      </c>
      <c r="N667">
        <f>_xlfn.PERCENTRANK.INC(Table2[Sum of Sales],H667,1)*10</f>
        <v>8</v>
      </c>
      <c r="O667">
        <f t="shared" si="30"/>
        <v>22</v>
      </c>
      <c r="P667">
        <f>_xlfn.PERCENTRANK.INC(Table2[RFM],O667,1)*10</f>
        <v>8</v>
      </c>
      <c r="Q667" t="str">
        <f t="shared" si="31"/>
        <v>Top Customer</v>
      </c>
    </row>
    <row r="668" spans="1:17" x14ac:dyDescent="0.25">
      <c r="A668" s="4" t="s">
        <v>3896</v>
      </c>
      <c r="B668">
        <v>1348.02</v>
      </c>
      <c r="C668" s="1">
        <v>41803</v>
      </c>
      <c r="D668">
        <v>7</v>
      </c>
      <c r="G668" s="7" t="s">
        <v>3896</v>
      </c>
      <c r="H668" s="8">
        <v>1348.02</v>
      </c>
      <c r="I668" s="9">
        <v>41803</v>
      </c>
      <c r="J668" s="8">
        <v>7</v>
      </c>
      <c r="K668">
        <f t="shared" si="32"/>
        <v>202</v>
      </c>
      <c r="L668">
        <f>(1-_xlfn.PERCENTRANK.INC(Table2[Days_since_last_order],K668, 1)) * 10</f>
        <v>3.0000000000000004</v>
      </c>
      <c r="M668">
        <f>_xlfn.PERCENTRANK.INC(Table2[Count of Order ID],J668,1)*10</f>
        <v>1</v>
      </c>
      <c r="N668">
        <f>_xlfn.PERCENTRANK.INC(Table2[Sum of Sales],H668,1)*10</f>
        <v>3</v>
      </c>
      <c r="O668">
        <f t="shared" si="30"/>
        <v>7</v>
      </c>
      <c r="P668">
        <f>_xlfn.PERCENTRANK.INC(Table2[RFM],O668,1)*10</f>
        <v>1</v>
      </c>
      <c r="Q668" t="str">
        <f t="shared" si="31"/>
        <v>Immediate Attention</v>
      </c>
    </row>
    <row r="669" spans="1:17" x14ac:dyDescent="0.25">
      <c r="A669" s="4" t="s">
        <v>4022</v>
      </c>
      <c r="B669">
        <v>6410.9959999999992</v>
      </c>
      <c r="C669" s="1">
        <v>41816</v>
      </c>
      <c r="D669">
        <v>12</v>
      </c>
      <c r="G669" s="7" t="s">
        <v>4022</v>
      </c>
      <c r="H669" s="8">
        <v>6410.9959999999992</v>
      </c>
      <c r="I669" s="9">
        <v>41816</v>
      </c>
      <c r="J669" s="8">
        <v>12</v>
      </c>
      <c r="K669">
        <f t="shared" si="32"/>
        <v>189</v>
      </c>
      <c r="L669">
        <f>(1-_xlfn.PERCENTRANK.INC(Table2[Days_since_last_order],K669, 1)) * 10</f>
        <v>3.0000000000000004</v>
      </c>
      <c r="M669">
        <f>_xlfn.PERCENTRANK.INC(Table2[Count of Order ID],J669,1)*10</f>
        <v>4</v>
      </c>
      <c r="N669">
        <f>_xlfn.PERCENTRANK.INC(Table2[Sum of Sales],H669,1)*10</f>
        <v>9</v>
      </c>
      <c r="O669">
        <f t="shared" si="30"/>
        <v>16</v>
      </c>
      <c r="P669">
        <f>_xlfn.PERCENTRANK.INC(Table2[RFM],O669,1)*10</f>
        <v>5</v>
      </c>
      <c r="Q669" t="str">
        <f t="shared" si="31"/>
        <v>Loyal Customer</v>
      </c>
    </row>
    <row r="670" spans="1:17" x14ac:dyDescent="0.25">
      <c r="A670" s="4" t="s">
        <v>3370</v>
      </c>
      <c r="B670">
        <v>8057.8909999999969</v>
      </c>
      <c r="C670" s="1">
        <v>41957</v>
      </c>
      <c r="D670">
        <v>17</v>
      </c>
      <c r="G670" s="7" t="s">
        <v>3370</v>
      </c>
      <c r="H670" s="8">
        <v>8057.8909999999969</v>
      </c>
      <c r="I670" s="9">
        <v>41957</v>
      </c>
      <c r="J670" s="8">
        <v>17</v>
      </c>
      <c r="K670">
        <f t="shared" si="32"/>
        <v>48</v>
      </c>
      <c r="L670">
        <f>(1-_xlfn.PERCENTRANK.INC(Table2[Days_since_last_order],K670, 1)) * 10</f>
        <v>7</v>
      </c>
      <c r="M670">
        <f>_xlfn.PERCENTRANK.INC(Table2[Count of Order ID],J670,1)*10</f>
        <v>7</v>
      </c>
      <c r="N670">
        <f>_xlfn.PERCENTRANK.INC(Table2[Sum of Sales],H670,1)*10</f>
        <v>9</v>
      </c>
      <c r="O670">
        <f t="shared" si="30"/>
        <v>23</v>
      </c>
      <c r="P670">
        <f>_xlfn.PERCENTRANK.INC(Table2[RFM],O670,1)*10</f>
        <v>8</v>
      </c>
      <c r="Q670" t="str">
        <f t="shared" si="31"/>
        <v>Top Customer</v>
      </c>
    </row>
    <row r="671" spans="1:17" x14ac:dyDescent="0.25">
      <c r="A671" s="4" t="s">
        <v>3965</v>
      </c>
      <c r="B671">
        <v>3362.9635999999991</v>
      </c>
      <c r="C671" s="1">
        <v>41223</v>
      </c>
      <c r="D671">
        <v>17</v>
      </c>
      <c r="G671" s="7" t="s">
        <v>3965</v>
      </c>
      <c r="H671" s="8">
        <v>3362.9635999999991</v>
      </c>
      <c r="I671" s="9">
        <v>41223</v>
      </c>
      <c r="J671" s="8">
        <v>17</v>
      </c>
      <c r="K671">
        <f t="shared" si="32"/>
        <v>782</v>
      </c>
      <c r="L671">
        <f>(1-_xlfn.PERCENTRANK.INC(Table2[Days_since_last_order],K671, 1)) * 10</f>
        <v>0.99999999999999978</v>
      </c>
      <c r="M671">
        <f>_xlfn.PERCENTRANK.INC(Table2[Count of Order ID],J671,1)*10</f>
        <v>7</v>
      </c>
      <c r="N671">
        <f>_xlfn.PERCENTRANK.INC(Table2[Sum of Sales],H671,1)*10</f>
        <v>7</v>
      </c>
      <c r="O671">
        <f t="shared" si="30"/>
        <v>15</v>
      </c>
      <c r="P671">
        <f>_xlfn.PERCENTRANK.INC(Table2[RFM],O671,1)*10</f>
        <v>4</v>
      </c>
      <c r="Q671" t="str">
        <f t="shared" si="31"/>
        <v>At Risk/Need Attention</v>
      </c>
    </row>
    <row r="672" spans="1:17" x14ac:dyDescent="0.25">
      <c r="A672" s="4" t="s">
        <v>3592</v>
      </c>
      <c r="B672">
        <v>4624.572000000001</v>
      </c>
      <c r="C672" s="1">
        <v>41964</v>
      </c>
      <c r="D672">
        <v>15</v>
      </c>
      <c r="G672" s="7" t="s">
        <v>3592</v>
      </c>
      <c r="H672" s="8">
        <v>4624.572000000001</v>
      </c>
      <c r="I672" s="9">
        <v>41964</v>
      </c>
      <c r="J672" s="8">
        <v>15</v>
      </c>
      <c r="K672">
        <f t="shared" si="32"/>
        <v>41</v>
      </c>
      <c r="L672">
        <f>(1-_xlfn.PERCENTRANK.INC(Table2[Days_since_last_order],K672, 1)) * 10</f>
        <v>7</v>
      </c>
      <c r="M672">
        <f>_xlfn.PERCENTRANK.INC(Table2[Count of Order ID],J672,1)*10</f>
        <v>6</v>
      </c>
      <c r="N672">
        <f>_xlfn.PERCENTRANK.INC(Table2[Sum of Sales],H672,1)*10</f>
        <v>8</v>
      </c>
      <c r="O672">
        <f t="shared" si="30"/>
        <v>21</v>
      </c>
      <c r="P672">
        <f>_xlfn.PERCENTRANK.INC(Table2[RFM],O672,1)*10</f>
        <v>7</v>
      </c>
      <c r="Q672" t="str">
        <f t="shared" si="31"/>
        <v>Loyal Customer</v>
      </c>
    </row>
    <row r="673" spans="1:17" x14ac:dyDescent="0.25">
      <c r="A673" s="4" t="s">
        <v>3438</v>
      </c>
      <c r="B673">
        <v>14142.333999999999</v>
      </c>
      <c r="C673" s="1">
        <v>41655</v>
      </c>
      <c r="D673">
        <v>22</v>
      </c>
      <c r="G673" s="7" t="s">
        <v>3438</v>
      </c>
      <c r="H673" s="8">
        <v>14142.333999999999</v>
      </c>
      <c r="I673" s="9">
        <v>41655</v>
      </c>
      <c r="J673" s="8">
        <v>22</v>
      </c>
      <c r="K673">
        <f t="shared" si="32"/>
        <v>350</v>
      </c>
      <c r="L673">
        <f>(1-_xlfn.PERCENTRANK.INC(Table2[Days_since_last_order],K673, 1)) * 10</f>
        <v>1.9999999999999996</v>
      </c>
      <c r="M673">
        <f>_xlfn.PERCENTRANK.INC(Table2[Count of Order ID],J673,1)*10</f>
        <v>9</v>
      </c>
      <c r="N673">
        <f>_xlfn.PERCENTRANK.INC(Table2[Sum of Sales],H673,1)*10</f>
        <v>9</v>
      </c>
      <c r="O673">
        <f t="shared" si="30"/>
        <v>20</v>
      </c>
      <c r="P673">
        <f>_xlfn.PERCENTRANK.INC(Table2[RFM],O673,1)*10</f>
        <v>7</v>
      </c>
      <c r="Q673" t="str">
        <f t="shared" si="31"/>
        <v>Loyal Customer</v>
      </c>
    </row>
    <row r="674" spans="1:17" x14ac:dyDescent="0.25">
      <c r="A674" s="4" t="s">
        <v>3809</v>
      </c>
      <c r="B674">
        <v>4371.9580000000014</v>
      </c>
      <c r="C674" s="1">
        <v>41855</v>
      </c>
      <c r="D674">
        <v>11</v>
      </c>
      <c r="G674" s="7" t="s">
        <v>3809</v>
      </c>
      <c r="H674" s="8">
        <v>4371.9580000000014</v>
      </c>
      <c r="I674" s="9">
        <v>41855</v>
      </c>
      <c r="J674" s="8">
        <v>11</v>
      </c>
      <c r="K674">
        <f t="shared" si="32"/>
        <v>150</v>
      </c>
      <c r="L674">
        <f>(1-_xlfn.PERCENTRANK.INC(Table2[Days_since_last_order],K674, 1)) * 10</f>
        <v>3.0000000000000004</v>
      </c>
      <c r="M674">
        <f>_xlfn.PERCENTRANK.INC(Table2[Count of Order ID],J674,1)*10</f>
        <v>4</v>
      </c>
      <c r="N674">
        <f>_xlfn.PERCENTRANK.INC(Table2[Sum of Sales],H674,1)*10</f>
        <v>8</v>
      </c>
      <c r="O674">
        <f t="shared" si="30"/>
        <v>15</v>
      </c>
      <c r="P674">
        <f>_xlfn.PERCENTRANK.INC(Table2[RFM],O674,1)*10</f>
        <v>4</v>
      </c>
      <c r="Q674" t="str">
        <f t="shared" si="31"/>
        <v>At Risk/Need Attention</v>
      </c>
    </row>
    <row r="675" spans="1:17" x14ac:dyDescent="0.25">
      <c r="A675" s="4" t="s">
        <v>3864</v>
      </c>
      <c r="B675">
        <v>3729.7929999999997</v>
      </c>
      <c r="C675" s="1">
        <v>41817</v>
      </c>
      <c r="D675">
        <v>18</v>
      </c>
      <c r="G675" s="7" t="s">
        <v>3864</v>
      </c>
      <c r="H675" s="8">
        <v>3729.7929999999997</v>
      </c>
      <c r="I675" s="9">
        <v>41817</v>
      </c>
      <c r="J675" s="8">
        <v>18</v>
      </c>
      <c r="K675">
        <f t="shared" si="32"/>
        <v>188</v>
      </c>
      <c r="L675">
        <f>(1-_xlfn.PERCENTRANK.INC(Table2[Days_since_last_order],K675, 1)) * 10</f>
        <v>3.0000000000000004</v>
      </c>
      <c r="M675">
        <f>_xlfn.PERCENTRANK.INC(Table2[Count of Order ID],J675,1)*10</f>
        <v>7</v>
      </c>
      <c r="N675">
        <f>_xlfn.PERCENTRANK.INC(Table2[Sum of Sales],H675,1)*10</f>
        <v>7</v>
      </c>
      <c r="O675">
        <f t="shared" si="30"/>
        <v>17</v>
      </c>
      <c r="P675">
        <f>_xlfn.PERCENTRANK.INC(Table2[RFM],O675,1)*10</f>
        <v>5</v>
      </c>
      <c r="Q675" t="str">
        <f t="shared" si="31"/>
        <v>Loyal Customer</v>
      </c>
    </row>
    <row r="676" spans="1:17" x14ac:dyDescent="0.25">
      <c r="A676" s="4" t="s">
        <v>3508</v>
      </c>
      <c r="B676">
        <v>3979.0649999999996</v>
      </c>
      <c r="C676" s="1">
        <v>41975</v>
      </c>
      <c r="D676">
        <v>12</v>
      </c>
      <c r="G676" s="7" t="s">
        <v>3508</v>
      </c>
      <c r="H676" s="8">
        <v>3979.0649999999996</v>
      </c>
      <c r="I676" s="9">
        <v>41975</v>
      </c>
      <c r="J676" s="8">
        <v>12</v>
      </c>
      <c r="K676">
        <f t="shared" si="32"/>
        <v>30</v>
      </c>
      <c r="L676">
        <f>(1-_xlfn.PERCENTRANK.INC(Table2[Days_since_last_order],K676, 1)) * 10</f>
        <v>8</v>
      </c>
      <c r="M676">
        <f>_xlfn.PERCENTRANK.INC(Table2[Count of Order ID],J676,1)*10</f>
        <v>4</v>
      </c>
      <c r="N676">
        <f>_xlfn.PERCENTRANK.INC(Table2[Sum of Sales],H676,1)*10</f>
        <v>7</v>
      </c>
      <c r="O676">
        <f t="shared" si="30"/>
        <v>19</v>
      </c>
      <c r="P676">
        <f>_xlfn.PERCENTRANK.INC(Table2[RFM],O676,1)*10</f>
        <v>6</v>
      </c>
      <c r="Q676" t="str">
        <f t="shared" si="31"/>
        <v>Loyal Customer</v>
      </c>
    </row>
    <row r="677" spans="1:17" x14ac:dyDescent="0.25">
      <c r="A677" s="4" t="s">
        <v>3873</v>
      </c>
      <c r="B677">
        <v>5992.5359999999991</v>
      </c>
      <c r="C677" s="1">
        <v>41974</v>
      </c>
      <c r="D677">
        <v>20</v>
      </c>
      <c r="G677" s="7" t="s">
        <v>3873</v>
      </c>
      <c r="H677" s="8">
        <v>5992.5359999999991</v>
      </c>
      <c r="I677" s="9">
        <v>41974</v>
      </c>
      <c r="J677" s="8">
        <v>20</v>
      </c>
      <c r="K677">
        <f t="shared" si="32"/>
        <v>31</v>
      </c>
      <c r="L677">
        <f>(1-_xlfn.PERCENTRANK.INC(Table2[Days_since_last_order],K677, 1)) * 10</f>
        <v>8</v>
      </c>
      <c r="M677">
        <f>_xlfn.PERCENTRANK.INC(Table2[Count of Order ID],J677,1)*10</f>
        <v>8</v>
      </c>
      <c r="N677">
        <f>_xlfn.PERCENTRANK.INC(Table2[Sum of Sales],H677,1)*10</f>
        <v>8</v>
      </c>
      <c r="O677">
        <f t="shared" si="30"/>
        <v>24</v>
      </c>
      <c r="P677">
        <f>_xlfn.PERCENTRANK.INC(Table2[RFM],O677,1)*10</f>
        <v>9</v>
      </c>
      <c r="Q677" t="str">
        <f t="shared" si="31"/>
        <v>Top Customer</v>
      </c>
    </row>
    <row r="678" spans="1:17" x14ac:dyDescent="0.25">
      <c r="A678" s="4" t="s">
        <v>3719</v>
      </c>
      <c r="B678">
        <v>1874.9979999999998</v>
      </c>
      <c r="C678" s="1">
        <v>41968</v>
      </c>
      <c r="D678">
        <v>10</v>
      </c>
      <c r="G678" s="7" t="s">
        <v>3719</v>
      </c>
      <c r="H678" s="8">
        <v>1874.9979999999998</v>
      </c>
      <c r="I678" s="9">
        <v>41968</v>
      </c>
      <c r="J678" s="8">
        <v>10</v>
      </c>
      <c r="K678">
        <f t="shared" si="32"/>
        <v>37</v>
      </c>
      <c r="L678">
        <f>(1-_xlfn.PERCENTRANK.INC(Table2[Days_since_last_order],K678, 1)) * 10</f>
        <v>8</v>
      </c>
      <c r="M678">
        <f>_xlfn.PERCENTRANK.INC(Table2[Count of Order ID],J678,1)*10</f>
        <v>3</v>
      </c>
      <c r="N678">
        <f>_xlfn.PERCENTRANK.INC(Table2[Sum of Sales],H678,1)*10</f>
        <v>4</v>
      </c>
      <c r="O678">
        <f t="shared" si="30"/>
        <v>15</v>
      </c>
      <c r="P678">
        <f>_xlfn.PERCENTRANK.INC(Table2[RFM],O678,1)*10</f>
        <v>4</v>
      </c>
      <c r="Q678" t="str">
        <f t="shared" si="31"/>
        <v>At Risk/Need Attention</v>
      </c>
    </row>
    <row r="679" spans="1:17" x14ac:dyDescent="0.25">
      <c r="A679" s="4" t="s">
        <v>3878</v>
      </c>
      <c r="B679">
        <v>902.72800000000007</v>
      </c>
      <c r="C679" s="1">
        <v>41912</v>
      </c>
      <c r="D679">
        <v>7</v>
      </c>
      <c r="G679" s="7" t="s">
        <v>3878</v>
      </c>
      <c r="H679" s="8">
        <v>902.72800000000007</v>
      </c>
      <c r="I679" s="9">
        <v>41912</v>
      </c>
      <c r="J679" s="8">
        <v>7</v>
      </c>
      <c r="K679">
        <f t="shared" si="32"/>
        <v>93</v>
      </c>
      <c r="L679">
        <f>(1-_xlfn.PERCENTRANK.INC(Table2[Days_since_last_order],K679, 1)) * 10</f>
        <v>5</v>
      </c>
      <c r="M679">
        <f>_xlfn.PERCENTRANK.INC(Table2[Count of Order ID],J679,1)*10</f>
        <v>1</v>
      </c>
      <c r="N679">
        <f>_xlfn.PERCENTRANK.INC(Table2[Sum of Sales],H679,1)*10</f>
        <v>1</v>
      </c>
      <c r="O679">
        <f t="shared" si="30"/>
        <v>7</v>
      </c>
      <c r="P679">
        <f>_xlfn.PERCENTRANK.INC(Table2[RFM],O679,1)*10</f>
        <v>1</v>
      </c>
      <c r="Q679" t="str">
        <f t="shared" si="31"/>
        <v>Immediate Attention</v>
      </c>
    </row>
    <row r="680" spans="1:17" x14ac:dyDescent="0.25">
      <c r="A680" s="4" t="s">
        <v>3904</v>
      </c>
      <c r="B680">
        <v>1254.6400000000001</v>
      </c>
      <c r="C680" s="1">
        <v>41878</v>
      </c>
      <c r="D680">
        <v>8</v>
      </c>
      <c r="G680" s="7" t="s">
        <v>3904</v>
      </c>
      <c r="H680" s="8">
        <v>1254.6400000000001</v>
      </c>
      <c r="I680" s="9">
        <v>41878</v>
      </c>
      <c r="J680" s="8">
        <v>8</v>
      </c>
      <c r="K680">
        <f t="shared" si="32"/>
        <v>127</v>
      </c>
      <c r="L680">
        <f>(1-_xlfn.PERCENTRANK.INC(Table2[Days_since_last_order],K680, 1)) * 10</f>
        <v>4</v>
      </c>
      <c r="M680">
        <f>_xlfn.PERCENTRANK.INC(Table2[Count of Order ID],J680,1)*10</f>
        <v>2</v>
      </c>
      <c r="N680">
        <f>_xlfn.PERCENTRANK.INC(Table2[Sum of Sales],H680,1)*10</f>
        <v>2</v>
      </c>
      <c r="O680">
        <f t="shared" si="30"/>
        <v>8</v>
      </c>
      <c r="P680">
        <f>_xlfn.PERCENTRANK.INC(Table2[RFM],O680,1)*10</f>
        <v>1</v>
      </c>
      <c r="Q680" t="str">
        <f t="shared" si="31"/>
        <v>Immediate Attention</v>
      </c>
    </row>
    <row r="681" spans="1:17" x14ac:dyDescent="0.25">
      <c r="A681" s="4" t="s">
        <v>3536</v>
      </c>
      <c r="B681">
        <v>2576.4080000000004</v>
      </c>
      <c r="C681" s="1">
        <v>41915</v>
      </c>
      <c r="D681">
        <v>14</v>
      </c>
      <c r="G681" s="7" t="s">
        <v>3536</v>
      </c>
      <c r="H681" s="8">
        <v>2576.4080000000004</v>
      </c>
      <c r="I681" s="9">
        <v>41915</v>
      </c>
      <c r="J681" s="8">
        <v>14</v>
      </c>
      <c r="K681">
        <f t="shared" si="32"/>
        <v>90</v>
      </c>
      <c r="L681">
        <f>(1-_xlfn.PERCENTRANK.INC(Table2[Days_since_last_order],K681, 1)) * 10</f>
        <v>5</v>
      </c>
      <c r="M681">
        <f>_xlfn.PERCENTRANK.INC(Table2[Count of Order ID],J681,1)*10</f>
        <v>6</v>
      </c>
      <c r="N681">
        <f>_xlfn.PERCENTRANK.INC(Table2[Sum of Sales],H681,1)*10</f>
        <v>5</v>
      </c>
      <c r="O681">
        <f t="shared" si="30"/>
        <v>16</v>
      </c>
      <c r="P681">
        <f>_xlfn.PERCENTRANK.INC(Table2[RFM],O681,1)*10</f>
        <v>5</v>
      </c>
      <c r="Q681" t="str">
        <f t="shared" si="31"/>
        <v>Loyal Customer</v>
      </c>
    </row>
    <row r="682" spans="1:17" x14ac:dyDescent="0.25">
      <c r="A682" s="4" t="s">
        <v>3311</v>
      </c>
      <c r="B682">
        <v>5226.2099999999991</v>
      </c>
      <c r="C682" s="1">
        <v>41817</v>
      </c>
      <c r="D682">
        <v>26</v>
      </c>
      <c r="G682" s="7" t="s">
        <v>3311</v>
      </c>
      <c r="H682" s="8">
        <v>5226.2099999999991</v>
      </c>
      <c r="I682" s="9">
        <v>41817</v>
      </c>
      <c r="J682" s="8">
        <v>26</v>
      </c>
      <c r="K682">
        <f t="shared" si="32"/>
        <v>188</v>
      </c>
      <c r="L682">
        <f>(1-_xlfn.PERCENTRANK.INC(Table2[Days_since_last_order],K682, 1)) * 10</f>
        <v>3.0000000000000004</v>
      </c>
      <c r="M682">
        <f>_xlfn.PERCENTRANK.INC(Table2[Count of Order ID],J682,1)*10</f>
        <v>9</v>
      </c>
      <c r="N682">
        <f>_xlfn.PERCENTRANK.INC(Table2[Sum of Sales],H682,1)*10</f>
        <v>8</v>
      </c>
      <c r="O682">
        <f t="shared" si="30"/>
        <v>20</v>
      </c>
      <c r="P682">
        <f>_xlfn.PERCENTRANK.INC(Table2[RFM],O682,1)*10</f>
        <v>7</v>
      </c>
      <c r="Q682" t="str">
        <f t="shared" si="31"/>
        <v>Loyal Customer</v>
      </c>
    </row>
    <row r="683" spans="1:17" x14ac:dyDescent="0.25">
      <c r="A683" s="4" t="s">
        <v>3289</v>
      </c>
      <c r="B683">
        <v>4492.6570000000002</v>
      </c>
      <c r="C683" s="1">
        <v>41963</v>
      </c>
      <c r="D683">
        <v>21</v>
      </c>
      <c r="G683" s="7" t="s">
        <v>3289</v>
      </c>
      <c r="H683" s="8">
        <v>4492.6570000000002</v>
      </c>
      <c r="I683" s="9">
        <v>41963</v>
      </c>
      <c r="J683" s="8">
        <v>21</v>
      </c>
      <c r="K683">
        <f t="shared" si="32"/>
        <v>42</v>
      </c>
      <c r="L683">
        <f>(1-_xlfn.PERCENTRANK.INC(Table2[Days_since_last_order],K683, 1)) * 10</f>
        <v>7</v>
      </c>
      <c r="M683">
        <f>_xlfn.PERCENTRANK.INC(Table2[Count of Order ID],J683,1)*10</f>
        <v>8</v>
      </c>
      <c r="N683">
        <f>_xlfn.PERCENTRANK.INC(Table2[Sum of Sales],H683,1)*10</f>
        <v>8</v>
      </c>
      <c r="O683">
        <f t="shared" si="30"/>
        <v>23</v>
      </c>
      <c r="P683">
        <f>_xlfn.PERCENTRANK.INC(Table2[RFM],O683,1)*10</f>
        <v>8</v>
      </c>
      <c r="Q683" t="str">
        <f t="shared" si="31"/>
        <v>Top Customer</v>
      </c>
    </row>
    <row r="684" spans="1:17" x14ac:dyDescent="0.25">
      <c r="A684" s="4" t="s">
        <v>3816</v>
      </c>
      <c r="B684">
        <v>279.25600000000003</v>
      </c>
      <c r="C684" s="1">
        <v>41974</v>
      </c>
      <c r="D684">
        <v>5</v>
      </c>
      <c r="G684" s="7" t="s">
        <v>3816</v>
      </c>
      <c r="H684" s="8">
        <v>279.25600000000003</v>
      </c>
      <c r="I684" s="9">
        <v>41974</v>
      </c>
      <c r="J684" s="8">
        <v>5</v>
      </c>
      <c r="K684">
        <f t="shared" si="32"/>
        <v>31</v>
      </c>
      <c r="L684">
        <f>(1-_xlfn.PERCENTRANK.INC(Table2[Days_since_last_order],K684, 1)) * 10</f>
        <v>8</v>
      </c>
      <c r="M684">
        <f>_xlfn.PERCENTRANK.INC(Table2[Count of Order ID],J684,1)*10</f>
        <v>0</v>
      </c>
      <c r="N684">
        <f>_xlfn.PERCENTRANK.INC(Table2[Sum of Sales],H684,1)*10</f>
        <v>0</v>
      </c>
      <c r="O684">
        <f t="shared" si="30"/>
        <v>8</v>
      </c>
      <c r="P684">
        <f>_xlfn.PERCENTRANK.INC(Table2[RFM],O684,1)*10</f>
        <v>1</v>
      </c>
      <c r="Q684" t="str">
        <f t="shared" si="31"/>
        <v>Immediate Attention</v>
      </c>
    </row>
    <row r="685" spans="1:17" x14ac:dyDescent="0.25">
      <c r="A685" s="4" t="s">
        <v>4045</v>
      </c>
      <c r="B685">
        <v>280.63200000000006</v>
      </c>
      <c r="C685" s="1">
        <v>41873</v>
      </c>
      <c r="D685">
        <v>4</v>
      </c>
      <c r="G685" s="7" t="s">
        <v>4045</v>
      </c>
      <c r="H685" s="8">
        <v>280.63200000000006</v>
      </c>
      <c r="I685" s="9">
        <v>41873</v>
      </c>
      <c r="J685" s="8">
        <v>4</v>
      </c>
      <c r="K685">
        <f t="shared" si="32"/>
        <v>132</v>
      </c>
      <c r="L685">
        <f>(1-_xlfn.PERCENTRANK.INC(Table2[Days_since_last_order],K685, 1)) * 10</f>
        <v>4</v>
      </c>
      <c r="M685">
        <f>_xlfn.PERCENTRANK.INC(Table2[Count of Order ID],J685,1)*10</f>
        <v>0</v>
      </c>
      <c r="N685">
        <f>_xlfn.PERCENTRANK.INC(Table2[Sum of Sales],H685,1)*10</f>
        <v>0</v>
      </c>
      <c r="O685">
        <f t="shared" si="30"/>
        <v>4</v>
      </c>
      <c r="P685">
        <f>_xlfn.PERCENTRANK.INC(Table2[RFM],O685,1)*10</f>
        <v>0</v>
      </c>
      <c r="Q685" t="str">
        <f t="shared" si="31"/>
        <v>Immediate Attention</v>
      </c>
    </row>
    <row r="686" spans="1:17" x14ac:dyDescent="0.25">
      <c r="A686" s="4" t="s">
        <v>3429</v>
      </c>
      <c r="B686">
        <v>6121.1139999999996</v>
      </c>
      <c r="C686" s="1">
        <v>41804</v>
      </c>
      <c r="D686">
        <v>21</v>
      </c>
      <c r="G686" s="7" t="s">
        <v>3429</v>
      </c>
      <c r="H686" s="8">
        <v>6121.1139999999996</v>
      </c>
      <c r="I686" s="9">
        <v>41804</v>
      </c>
      <c r="J686" s="8">
        <v>21</v>
      </c>
      <c r="K686">
        <f t="shared" si="32"/>
        <v>201</v>
      </c>
      <c r="L686">
        <f>(1-_xlfn.PERCENTRANK.INC(Table2[Days_since_last_order],K686, 1)) * 10</f>
        <v>3.0000000000000004</v>
      </c>
      <c r="M686">
        <f>_xlfn.PERCENTRANK.INC(Table2[Count of Order ID],J686,1)*10</f>
        <v>8</v>
      </c>
      <c r="N686">
        <f>_xlfn.PERCENTRANK.INC(Table2[Sum of Sales],H686,1)*10</f>
        <v>9</v>
      </c>
      <c r="O686">
        <f t="shared" si="30"/>
        <v>20</v>
      </c>
      <c r="P686">
        <f>_xlfn.PERCENTRANK.INC(Table2[RFM],O686,1)*10</f>
        <v>7</v>
      </c>
      <c r="Q686" t="str">
        <f t="shared" si="31"/>
        <v>Loyal Customer</v>
      </c>
    </row>
    <row r="687" spans="1:17" x14ac:dyDescent="0.25">
      <c r="A687" s="4" t="s">
        <v>3594</v>
      </c>
      <c r="B687">
        <v>12209.438000000002</v>
      </c>
      <c r="C687" s="1">
        <v>41995</v>
      </c>
      <c r="D687">
        <v>19</v>
      </c>
      <c r="G687" s="7" t="s">
        <v>3594</v>
      </c>
      <c r="H687" s="8">
        <v>12209.438000000002</v>
      </c>
      <c r="I687" s="9">
        <v>41995</v>
      </c>
      <c r="J687" s="8">
        <v>19</v>
      </c>
      <c r="K687">
        <f t="shared" si="32"/>
        <v>10</v>
      </c>
      <c r="L687">
        <f>(1-_xlfn.PERCENTRANK.INC(Table2[Days_since_last_order],K687, 1)) * 10</f>
        <v>10</v>
      </c>
      <c r="M687">
        <f>_xlfn.PERCENTRANK.INC(Table2[Count of Order ID],J687,1)*10</f>
        <v>8</v>
      </c>
      <c r="N687">
        <f>_xlfn.PERCENTRANK.INC(Table2[Sum of Sales],H687,1)*10</f>
        <v>9</v>
      </c>
      <c r="O687">
        <f t="shared" si="30"/>
        <v>27</v>
      </c>
      <c r="P687">
        <f>_xlfn.PERCENTRANK.INC(Table2[RFM],O687,1)*10</f>
        <v>9</v>
      </c>
      <c r="Q687" t="str">
        <f t="shared" si="31"/>
        <v>Top Customer</v>
      </c>
    </row>
    <row r="688" spans="1:17" x14ac:dyDescent="0.25">
      <c r="A688" s="4" t="s">
        <v>3266</v>
      </c>
      <c r="B688">
        <v>763.54599999999982</v>
      </c>
      <c r="C688" s="1">
        <v>41945</v>
      </c>
      <c r="D688">
        <v>9</v>
      </c>
      <c r="G688" s="7" t="s">
        <v>3266</v>
      </c>
      <c r="H688" s="8">
        <v>763.54599999999982</v>
      </c>
      <c r="I688" s="9">
        <v>41945</v>
      </c>
      <c r="J688" s="8">
        <v>9</v>
      </c>
      <c r="K688">
        <f t="shared" si="32"/>
        <v>60</v>
      </c>
      <c r="L688">
        <f>(1-_xlfn.PERCENTRANK.INC(Table2[Days_since_last_order],K688, 1)) * 10</f>
        <v>6</v>
      </c>
      <c r="M688">
        <f>_xlfn.PERCENTRANK.INC(Table2[Count of Order ID],J688,1)*10</f>
        <v>2</v>
      </c>
      <c r="N688">
        <f>_xlfn.PERCENTRANK.INC(Table2[Sum of Sales],H688,1)*10</f>
        <v>1</v>
      </c>
      <c r="O688">
        <f t="shared" si="30"/>
        <v>9</v>
      </c>
      <c r="P688">
        <f>_xlfn.PERCENTRANK.INC(Table2[RFM],O688,1)*10</f>
        <v>2</v>
      </c>
      <c r="Q688" t="str">
        <f t="shared" si="31"/>
        <v>At Risk/Need Attention</v>
      </c>
    </row>
    <row r="689" spans="1:17" x14ac:dyDescent="0.25">
      <c r="A689" s="4" t="s">
        <v>3482</v>
      </c>
      <c r="B689">
        <v>3422.7860000000001</v>
      </c>
      <c r="C689" s="1">
        <v>41945</v>
      </c>
      <c r="D689">
        <v>15</v>
      </c>
      <c r="G689" s="7" t="s">
        <v>3482</v>
      </c>
      <c r="H689" s="8">
        <v>3422.7860000000001</v>
      </c>
      <c r="I689" s="9">
        <v>41945</v>
      </c>
      <c r="J689" s="8">
        <v>15</v>
      </c>
      <c r="K689">
        <f t="shared" si="32"/>
        <v>60</v>
      </c>
      <c r="L689">
        <f>(1-_xlfn.PERCENTRANK.INC(Table2[Days_since_last_order],K689, 1)) * 10</f>
        <v>6</v>
      </c>
      <c r="M689">
        <f>_xlfn.PERCENTRANK.INC(Table2[Count of Order ID],J689,1)*10</f>
        <v>6</v>
      </c>
      <c r="N689">
        <f>_xlfn.PERCENTRANK.INC(Table2[Sum of Sales],H689,1)*10</f>
        <v>7</v>
      </c>
      <c r="O689">
        <f t="shared" si="30"/>
        <v>19</v>
      </c>
      <c r="P689">
        <f>_xlfn.PERCENTRANK.INC(Table2[RFM],O689,1)*10</f>
        <v>6</v>
      </c>
      <c r="Q689" t="str">
        <f t="shared" si="31"/>
        <v>Loyal Customer</v>
      </c>
    </row>
    <row r="690" spans="1:17" x14ac:dyDescent="0.25">
      <c r="A690" s="4" t="s">
        <v>3500</v>
      </c>
      <c r="B690">
        <v>3336.5349999999999</v>
      </c>
      <c r="C690" s="1">
        <v>41956</v>
      </c>
      <c r="D690">
        <v>17</v>
      </c>
      <c r="G690" s="7" t="s">
        <v>3500</v>
      </c>
      <c r="H690" s="8">
        <v>3336.5349999999999</v>
      </c>
      <c r="I690" s="9">
        <v>41956</v>
      </c>
      <c r="J690" s="8">
        <v>17</v>
      </c>
      <c r="K690">
        <f t="shared" si="32"/>
        <v>49</v>
      </c>
      <c r="L690">
        <f>(1-_xlfn.PERCENTRANK.INC(Table2[Days_since_last_order],K690, 1)) * 10</f>
        <v>7</v>
      </c>
      <c r="M690">
        <f>_xlfn.PERCENTRANK.INC(Table2[Count of Order ID],J690,1)*10</f>
        <v>7</v>
      </c>
      <c r="N690">
        <f>_xlfn.PERCENTRANK.INC(Table2[Sum of Sales],H690,1)*10</f>
        <v>7</v>
      </c>
      <c r="O690">
        <f t="shared" si="30"/>
        <v>21</v>
      </c>
      <c r="P690">
        <f>_xlfn.PERCENTRANK.INC(Table2[RFM],O690,1)*10</f>
        <v>7</v>
      </c>
      <c r="Q690" t="str">
        <f t="shared" si="31"/>
        <v>Loyal Customer</v>
      </c>
    </row>
    <row r="691" spans="1:17" x14ac:dyDescent="0.25">
      <c r="A691" s="4" t="s">
        <v>3320</v>
      </c>
      <c r="B691">
        <v>3406.5810000000006</v>
      </c>
      <c r="C691" s="1">
        <v>41996</v>
      </c>
      <c r="D691">
        <v>11</v>
      </c>
      <c r="G691" s="7" t="s">
        <v>3320</v>
      </c>
      <c r="H691" s="8">
        <v>3406.5810000000006</v>
      </c>
      <c r="I691" s="9">
        <v>41996</v>
      </c>
      <c r="J691" s="8">
        <v>11</v>
      </c>
      <c r="K691">
        <f t="shared" si="32"/>
        <v>9</v>
      </c>
      <c r="L691">
        <f>(1-_xlfn.PERCENTRANK.INC(Table2[Days_since_last_order],K691, 1)) * 10</f>
        <v>10</v>
      </c>
      <c r="M691">
        <f>_xlfn.PERCENTRANK.INC(Table2[Count of Order ID],J691,1)*10</f>
        <v>4</v>
      </c>
      <c r="N691">
        <f>_xlfn.PERCENTRANK.INC(Table2[Sum of Sales],H691,1)*10</f>
        <v>7</v>
      </c>
      <c r="O691">
        <f t="shared" si="30"/>
        <v>21</v>
      </c>
      <c r="P691">
        <f>_xlfn.PERCENTRANK.INC(Table2[RFM],O691,1)*10</f>
        <v>7</v>
      </c>
      <c r="Q691" t="str">
        <f t="shared" si="31"/>
        <v>Loyal Customer</v>
      </c>
    </row>
    <row r="692" spans="1:17" x14ac:dyDescent="0.25">
      <c r="A692" s="4" t="s">
        <v>3750</v>
      </c>
      <c r="B692">
        <v>1884.7980000000002</v>
      </c>
      <c r="C692" s="1">
        <v>41821</v>
      </c>
      <c r="D692">
        <v>14</v>
      </c>
      <c r="G692" s="7" t="s">
        <v>3750</v>
      </c>
      <c r="H692" s="8">
        <v>1884.7980000000002</v>
      </c>
      <c r="I692" s="9">
        <v>41821</v>
      </c>
      <c r="J692" s="8">
        <v>14</v>
      </c>
      <c r="K692">
        <f t="shared" si="32"/>
        <v>184</v>
      </c>
      <c r="L692">
        <f>(1-_xlfn.PERCENTRANK.INC(Table2[Days_since_last_order],K692, 1)) * 10</f>
        <v>3.0000000000000004</v>
      </c>
      <c r="M692">
        <f>_xlfn.PERCENTRANK.INC(Table2[Count of Order ID],J692,1)*10</f>
        <v>6</v>
      </c>
      <c r="N692">
        <f>_xlfn.PERCENTRANK.INC(Table2[Sum of Sales],H692,1)*10</f>
        <v>4</v>
      </c>
      <c r="O692">
        <f t="shared" si="30"/>
        <v>13</v>
      </c>
      <c r="P692">
        <f>_xlfn.PERCENTRANK.INC(Table2[RFM],O692,1)*10</f>
        <v>3</v>
      </c>
      <c r="Q692" t="str">
        <f t="shared" si="31"/>
        <v>At Risk/Need Attention</v>
      </c>
    </row>
    <row r="693" spans="1:17" x14ac:dyDescent="0.25">
      <c r="A693" s="4" t="s">
        <v>3866</v>
      </c>
      <c r="B693">
        <v>3124.8320000000008</v>
      </c>
      <c r="C693" s="1">
        <v>41896</v>
      </c>
      <c r="D693">
        <v>13</v>
      </c>
      <c r="G693" s="7" t="s">
        <v>3866</v>
      </c>
      <c r="H693" s="8">
        <v>3124.8320000000008</v>
      </c>
      <c r="I693" s="9">
        <v>41896</v>
      </c>
      <c r="J693" s="8">
        <v>13</v>
      </c>
      <c r="K693">
        <f t="shared" si="32"/>
        <v>109</v>
      </c>
      <c r="L693">
        <f>(1-_xlfn.PERCENTRANK.INC(Table2[Days_since_last_order],K693, 1)) * 10</f>
        <v>4</v>
      </c>
      <c r="M693">
        <f>_xlfn.PERCENTRANK.INC(Table2[Count of Order ID],J693,1)*10</f>
        <v>5</v>
      </c>
      <c r="N693">
        <f>_xlfn.PERCENTRANK.INC(Table2[Sum of Sales],H693,1)*10</f>
        <v>6</v>
      </c>
      <c r="O693">
        <f t="shared" si="30"/>
        <v>15</v>
      </c>
      <c r="P693">
        <f>_xlfn.PERCENTRANK.INC(Table2[RFM],O693,1)*10</f>
        <v>4</v>
      </c>
      <c r="Q693" t="str">
        <f t="shared" si="31"/>
        <v>At Risk/Need Attention</v>
      </c>
    </row>
    <row r="694" spans="1:17" x14ac:dyDescent="0.25">
      <c r="A694" s="4" t="s">
        <v>3992</v>
      </c>
      <c r="B694">
        <v>47.945999999999998</v>
      </c>
      <c r="C694" s="1">
        <v>41778</v>
      </c>
      <c r="D694">
        <v>5</v>
      </c>
      <c r="G694" s="7" t="s">
        <v>3992</v>
      </c>
      <c r="H694" s="8">
        <v>47.945999999999998</v>
      </c>
      <c r="I694" s="9">
        <v>41778</v>
      </c>
      <c r="J694" s="8">
        <v>5</v>
      </c>
      <c r="K694">
        <f t="shared" si="32"/>
        <v>227</v>
      </c>
      <c r="L694">
        <f>(1-_xlfn.PERCENTRANK.INC(Table2[Days_since_last_order],K694, 1)) * 10</f>
        <v>1.9999999999999996</v>
      </c>
      <c r="M694">
        <f>_xlfn.PERCENTRANK.INC(Table2[Count of Order ID],J694,1)*10</f>
        <v>0</v>
      </c>
      <c r="N694">
        <f>_xlfn.PERCENTRANK.INC(Table2[Sum of Sales],H694,1)*10</f>
        <v>0</v>
      </c>
      <c r="O694">
        <f t="shared" si="30"/>
        <v>1.9999999999999996</v>
      </c>
      <c r="P694">
        <f>_xlfn.PERCENTRANK.INC(Table2[RFM],O694,1)*10</f>
        <v>0</v>
      </c>
      <c r="Q694" t="str">
        <f t="shared" si="31"/>
        <v>Immediate Attention</v>
      </c>
    </row>
    <row r="695" spans="1:17" x14ac:dyDescent="0.25">
      <c r="A695" s="4" t="s">
        <v>3319</v>
      </c>
      <c r="B695">
        <v>3406.8394999999996</v>
      </c>
      <c r="C695" s="1">
        <v>41975</v>
      </c>
      <c r="D695">
        <v>29</v>
      </c>
      <c r="G695" s="7" t="s">
        <v>3319</v>
      </c>
      <c r="H695" s="8">
        <v>3406.8394999999996</v>
      </c>
      <c r="I695" s="9">
        <v>41975</v>
      </c>
      <c r="J695" s="8">
        <v>29</v>
      </c>
      <c r="K695">
        <f t="shared" si="32"/>
        <v>30</v>
      </c>
      <c r="L695">
        <f>(1-_xlfn.PERCENTRANK.INC(Table2[Days_since_last_order],K695, 1)) * 10</f>
        <v>8</v>
      </c>
      <c r="M695">
        <f>_xlfn.PERCENTRANK.INC(Table2[Count of Order ID],J695,1)*10</f>
        <v>9</v>
      </c>
      <c r="N695">
        <f>_xlfn.PERCENTRANK.INC(Table2[Sum of Sales],H695,1)*10</f>
        <v>7</v>
      </c>
      <c r="O695">
        <f t="shared" si="30"/>
        <v>24</v>
      </c>
      <c r="P695">
        <f>_xlfn.PERCENTRANK.INC(Table2[RFM],O695,1)*10</f>
        <v>9</v>
      </c>
      <c r="Q695" t="str">
        <f t="shared" si="31"/>
        <v>Top Customer</v>
      </c>
    </row>
    <row r="696" spans="1:17" x14ac:dyDescent="0.25">
      <c r="A696" s="4" t="s">
        <v>3384</v>
      </c>
      <c r="B696">
        <v>2180.7179999999998</v>
      </c>
      <c r="C696" s="1">
        <v>41981</v>
      </c>
      <c r="D696">
        <v>15</v>
      </c>
      <c r="G696" s="7" t="s">
        <v>3384</v>
      </c>
      <c r="H696" s="8">
        <v>2180.7179999999998</v>
      </c>
      <c r="I696" s="9">
        <v>41981</v>
      </c>
      <c r="J696" s="8">
        <v>15</v>
      </c>
      <c r="K696">
        <f t="shared" si="32"/>
        <v>24</v>
      </c>
      <c r="L696">
        <f>(1-_xlfn.PERCENTRANK.INC(Table2[Days_since_last_order],K696, 1)) * 10</f>
        <v>9</v>
      </c>
      <c r="M696">
        <f>_xlfn.PERCENTRANK.INC(Table2[Count of Order ID],J696,1)*10</f>
        <v>6</v>
      </c>
      <c r="N696">
        <f>_xlfn.PERCENTRANK.INC(Table2[Sum of Sales],H696,1)*10</f>
        <v>4</v>
      </c>
      <c r="O696">
        <f t="shared" si="30"/>
        <v>19</v>
      </c>
      <c r="P696">
        <f>_xlfn.PERCENTRANK.INC(Table2[RFM],O696,1)*10</f>
        <v>6</v>
      </c>
      <c r="Q696" t="str">
        <f t="shared" si="31"/>
        <v>Loyal Customer</v>
      </c>
    </row>
    <row r="697" spans="1:17" x14ac:dyDescent="0.25">
      <c r="A697" s="4" t="s">
        <v>3996</v>
      </c>
      <c r="B697">
        <v>2096.3920000000003</v>
      </c>
      <c r="C697" s="1">
        <v>41239</v>
      </c>
      <c r="D697">
        <v>2</v>
      </c>
      <c r="G697" s="7" t="s">
        <v>3996</v>
      </c>
      <c r="H697" s="8">
        <v>2096.3920000000003</v>
      </c>
      <c r="I697" s="9">
        <v>41239</v>
      </c>
      <c r="J697" s="8">
        <v>2</v>
      </c>
      <c r="K697">
        <f t="shared" si="32"/>
        <v>766</v>
      </c>
      <c r="L697">
        <f>(1-_xlfn.PERCENTRANK.INC(Table2[Days_since_last_order],K697, 1)) * 10</f>
        <v>0.99999999999999978</v>
      </c>
      <c r="M697">
        <f>_xlfn.PERCENTRANK.INC(Table2[Count of Order ID],J697,1)*10</f>
        <v>0</v>
      </c>
      <c r="N697">
        <f>_xlfn.PERCENTRANK.INC(Table2[Sum of Sales],H697,1)*10</f>
        <v>4</v>
      </c>
      <c r="O697">
        <f t="shared" si="30"/>
        <v>5</v>
      </c>
      <c r="P697">
        <f>_xlfn.PERCENTRANK.INC(Table2[RFM],O697,1)*10</f>
        <v>0</v>
      </c>
      <c r="Q697" t="str">
        <f t="shared" si="31"/>
        <v>Immediate Attention</v>
      </c>
    </row>
    <row r="698" spans="1:17" x14ac:dyDescent="0.25">
      <c r="A698" s="4" t="s">
        <v>3574</v>
      </c>
      <c r="B698">
        <v>3949.6560000000004</v>
      </c>
      <c r="C698" s="1">
        <v>41909</v>
      </c>
      <c r="D698">
        <v>24</v>
      </c>
      <c r="G698" s="7" t="s">
        <v>3574</v>
      </c>
      <c r="H698" s="8">
        <v>3949.6560000000004</v>
      </c>
      <c r="I698" s="9">
        <v>41909</v>
      </c>
      <c r="J698" s="8">
        <v>24</v>
      </c>
      <c r="K698">
        <f t="shared" si="32"/>
        <v>96</v>
      </c>
      <c r="L698">
        <f>(1-_xlfn.PERCENTRANK.INC(Table2[Days_since_last_order],K698, 1)) * 10</f>
        <v>5</v>
      </c>
      <c r="M698">
        <f>_xlfn.PERCENTRANK.INC(Table2[Count of Order ID],J698,1)*10</f>
        <v>9</v>
      </c>
      <c r="N698">
        <f>_xlfn.PERCENTRANK.INC(Table2[Sum of Sales],H698,1)*10</f>
        <v>7</v>
      </c>
      <c r="O698">
        <f t="shared" si="30"/>
        <v>21</v>
      </c>
      <c r="P698">
        <f>_xlfn.PERCENTRANK.INC(Table2[RFM],O698,1)*10</f>
        <v>7</v>
      </c>
      <c r="Q698" t="str">
        <f t="shared" si="31"/>
        <v>Loyal Customer</v>
      </c>
    </row>
    <row r="699" spans="1:17" x14ac:dyDescent="0.25">
      <c r="A699" s="4" t="s">
        <v>3950</v>
      </c>
      <c r="B699">
        <v>1341.0360000000001</v>
      </c>
      <c r="C699" s="1">
        <v>41975</v>
      </c>
      <c r="D699">
        <v>10</v>
      </c>
      <c r="G699" s="7" t="s">
        <v>3950</v>
      </c>
      <c r="H699" s="8">
        <v>1341.0360000000001</v>
      </c>
      <c r="I699" s="9">
        <v>41975</v>
      </c>
      <c r="J699" s="8">
        <v>10</v>
      </c>
      <c r="K699">
        <f t="shared" si="32"/>
        <v>30</v>
      </c>
      <c r="L699">
        <f>(1-_xlfn.PERCENTRANK.INC(Table2[Days_since_last_order],K699, 1)) * 10</f>
        <v>8</v>
      </c>
      <c r="M699">
        <f>_xlfn.PERCENTRANK.INC(Table2[Count of Order ID],J699,1)*10</f>
        <v>3</v>
      </c>
      <c r="N699">
        <f>_xlfn.PERCENTRANK.INC(Table2[Sum of Sales],H699,1)*10</f>
        <v>3</v>
      </c>
      <c r="O699">
        <f t="shared" si="30"/>
        <v>14</v>
      </c>
      <c r="P699">
        <f>_xlfn.PERCENTRANK.INC(Table2[RFM],O699,1)*10</f>
        <v>4</v>
      </c>
      <c r="Q699" t="str">
        <f t="shared" si="31"/>
        <v>At Risk/Need Attention</v>
      </c>
    </row>
    <row r="700" spans="1:17" x14ac:dyDescent="0.25">
      <c r="A700" s="4" t="s">
        <v>3336</v>
      </c>
      <c r="B700">
        <v>1318.7759999999996</v>
      </c>
      <c r="C700" s="1">
        <v>41751</v>
      </c>
      <c r="D700">
        <v>7</v>
      </c>
      <c r="G700" s="7" t="s">
        <v>3336</v>
      </c>
      <c r="H700" s="8">
        <v>1318.7759999999996</v>
      </c>
      <c r="I700" s="9">
        <v>41751</v>
      </c>
      <c r="J700" s="8">
        <v>7</v>
      </c>
      <c r="K700">
        <f t="shared" si="32"/>
        <v>254</v>
      </c>
      <c r="L700">
        <f>(1-_xlfn.PERCENTRANK.INC(Table2[Days_since_last_order],K700, 1)) * 10</f>
        <v>1.9999999999999996</v>
      </c>
      <c r="M700">
        <f>_xlfn.PERCENTRANK.INC(Table2[Count of Order ID],J700,1)*10</f>
        <v>1</v>
      </c>
      <c r="N700">
        <f>_xlfn.PERCENTRANK.INC(Table2[Sum of Sales],H700,1)*10</f>
        <v>2</v>
      </c>
      <c r="O700">
        <f t="shared" si="30"/>
        <v>5</v>
      </c>
      <c r="P700">
        <f>_xlfn.PERCENTRANK.INC(Table2[RFM],O700,1)*10</f>
        <v>0</v>
      </c>
      <c r="Q700" t="str">
        <f t="shared" si="31"/>
        <v>Immediate Attention</v>
      </c>
    </row>
    <row r="701" spans="1:17" x14ac:dyDescent="0.25">
      <c r="A701" s="4" t="s">
        <v>3340</v>
      </c>
      <c r="B701">
        <v>883.40899999999999</v>
      </c>
      <c r="C701" s="1">
        <v>41996</v>
      </c>
      <c r="D701">
        <v>5</v>
      </c>
      <c r="G701" s="7" t="s">
        <v>3340</v>
      </c>
      <c r="H701" s="8">
        <v>883.40899999999999</v>
      </c>
      <c r="I701" s="9">
        <v>41996</v>
      </c>
      <c r="J701" s="8">
        <v>5</v>
      </c>
      <c r="K701">
        <f t="shared" si="32"/>
        <v>9</v>
      </c>
      <c r="L701">
        <f>(1-_xlfn.PERCENTRANK.INC(Table2[Days_since_last_order],K701, 1)) * 10</f>
        <v>10</v>
      </c>
      <c r="M701">
        <f>_xlfn.PERCENTRANK.INC(Table2[Count of Order ID],J701,1)*10</f>
        <v>0</v>
      </c>
      <c r="N701">
        <f>_xlfn.PERCENTRANK.INC(Table2[Sum of Sales],H701,1)*10</f>
        <v>1</v>
      </c>
      <c r="O701">
        <f t="shared" si="30"/>
        <v>11</v>
      </c>
      <c r="P701">
        <f>_xlfn.PERCENTRANK.INC(Table2[RFM],O701,1)*10</f>
        <v>3</v>
      </c>
      <c r="Q701" t="str">
        <f t="shared" si="31"/>
        <v>At Risk/Need Attention</v>
      </c>
    </row>
    <row r="702" spans="1:17" x14ac:dyDescent="0.25">
      <c r="A702" s="4" t="s">
        <v>3614</v>
      </c>
      <c r="B702">
        <v>3053.0120000000011</v>
      </c>
      <c r="C702" s="1">
        <v>41934</v>
      </c>
      <c r="D702">
        <v>9</v>
      </c>
      <c r="G702" s="7" t="s">
        <v>3614</v>
      </c>
      <c r="H702" s="8">
        <v>3053.0120000000011</v>
      </c>
      <c r="I702" s="9">
        <v>41934</v>
      </c>
      <c r="J702" s="8">
        <v>9</v>
      </c>
      <c r="K702">
        <f t="shared" si="32"/>
        <v>71</v>
      </c>
      <c r="L702">
        <f>(1-_xlfn.PERCENTRANK.INC(Table2[Days_since_last_order],K702, 1)) * 10</f>
        <v>6</v>
      </c>
      <c r="M702">
        <f>_xlfn.PERCENTRANK.INC(Table2[Count of Order ID],J702,1)*10</f>
        <v>2</v>
      </c>
      <c r="N702">
        <f>_xlfn.PERCENTRANK.INC(Table2[Sum of Sales],H702,1)*10</f>
        <v>6</v>
      </c>
      <c r="O702">
        <f t="shared" si="30"/>
        <v>14</v>
      </c>
      <c r="P702">
        <f>_xlfn.PERCENTRANK.INC(Table2[RFM],O702,1)*10</f>
        <v>4</v>
      </c>
      <c r="Q702" t="str">
        <f t="shared" si="31"/>
        <v>At Risk/Need Attention</v>
      </c>
    </row>
    <row r="703" spans="1:17" x14ac:dyDescent="0.25">
      <c r="A703" s="4" t="s">
        <v>3580</v>
      </c>
      <c r="B703">
        <v>244.49400000000003</v>
      </c>
      <c r="C703" s="1">
        <v>41583</v>
      </c>
      <c r="D703">
        <v>6</v>
      </c>
      <c r="G703" s="7" t="s">
        <v>3580</v>
      </c>
      <c r="H703" s="8">
        <v>244.49400000000003</v>
      </c>
      <c r="I703" s="9">
        <v>41583</v>
      </c>
      <c r="J703" s="8">
        <v>6</v>
      </c>
      <c r="K703">
        <f t="shared" si="32"/>
        <v>422</v>
      </c>
      <c r="L703">
        <f>(1-_xlfn.PERCENTRANK.INC(Table2[Days_since_last_order],K703, 1)) * 10</f>
        <v>0.99999999999999978</v>
      </c>
      <c r="M703">
        <f>_xlfn.PERCENTRANK.INC(Table2[Count of Order ID],J703,1)*10</f>
        <v>1</v>
      </c>
      <c r="N703">
        <f>_xlfn.PERCENTRANK.INC(Table2[Sum of Sales],H703,1)*10</f>
        <v>0</v>
      </c>
      <c r="O703">
        <f t="shared" si="30"/>
        <v>1.9999999999999998</v>
      </c>
      <c r="P703">
        <f>_xlfn.PERCENTRANK.INC(Table2[RFM],O703,1)*10</f>
        <v>0</v>
      </c>
      <c r="Q703" t="str">
        <f t="shared" si="31"/>
        <v>Immediate Attention</v>
      </c>
    </row>
    <row r="704" spans="1:17" x14ac:dyDescent="0.25">
      <c r="A704" s="4" t="s">
        <v>3853</v>
      </c>
      <c r="B704">
        <v>25043.05</v>
      </c>
      <c r="C704" s="1">
        <v>41925</v>
      </c>
      <c r="D704">
        <v>15</v>
      </c>
      <c r="G704" s="7" t="s">
        <v>3853</v>
      </c>
      <c r="H704" s="8">
        <v>25043.05</v>
      </c>
      <c r="I704" s="9">
        <v>41925</v>
      </c>
      <c r="J704" s="8">
        <v>15</v>
      </c>
      <c r="K704">
        <f t="shared" si="32"/>
        <v>80</v>
      </c>
      <c r="L704">
        <f>(1-_xlfn.PERCENTRANK.INC(Table2[Days_since_last_order],K704, 1)) * 10</f>
        <v>5</v>
      </c>
      <c r="M704">
        <f>_xlfn.PERCENTRANK.INC(Table2[Count of Order ID],J704,1)*10</f>
        <v>6</v>
      </c>
      <c r="N704">
        <f>_xlfn.PERCENTRANK.INC(Table2[Sum of Sales],H704,1)*10</f>
        <v>10</v>
      </c>
      <c r="O704">
        <f t="shared" si="30"/>
        <v>21</v>
      </c>
      <c r="P704">
        <f>_xlfn.PERCENTRANK.INC(Table2[RFM],O704,1)*10</f>
        <v>7</v>
      </c>
      <c r="Q704" t="str">
        <f t="shared" si="31"/>
        <v>Loyal Customer</v>
      </c>
    </row>
    <row r="705" spans="1:17" x14ac:dyDescent="0.25">
      <c r="A705" s="4" t="s">
        <v>4047</v>
      </c>
      <c r="B705">
        <v>1043.0410000000002</v>
      </c>
      <c r="C705" s="1">
        <v>41398</v>
      </c>
      <c r="D705">
        <v>6</v>
      </c>
      <c r="G705" s="7" t="s">
        <v>4047</v>
      </c>
      <c r="H705" s="8">
        <v>1043.0410000000002</v>
      </c>
      <c r="I705" s="9">
        <v>41398</v>
      </c>
      <c r="J705" s="8">
        <v>6</v>
      </c>
      <c r="K705">
        <f t="shared" si="32"/>
        <v>607</v>
      </c>
      <c r="L705">
        <f>(1-_xlfn.PERCENTRANK.INC(Table2[Days_since_last_order],K705, 1)) * 10</f>
        <v>0.99999999999999978</v>
      </c>
      <c r="M705">
        <f>_xlfn.PERCENTRANK.INC(Table2[Count of Order ID],J705,1)*10</f>
        <v>1</v>
      </c>
      <c r="N705">
        <f>_xlfn.PERCENTRANK.INC(Table2[Sum of Sales],H705,1)*10</f>
        <v>2</v>
      </c>
      <c r="O705">
        <f t="shared" si="30"/>
        <v>4</v>
      </c>
      <c r="P705">
        <f>_xlfn.PERCENTRANK.INC(Table2[RFM],O705,1)*10</f>
        <v>0</v>
      </c>
      <c r="Q705" t="str">
        <f t="shared" si="31"/>
        <v>Immediate Attention</v>
      </c>
    </row>
    <row r="706" spans="1:17" x14ac:dyDescent="0.25">
      <c r="A706" s="4" t="s">
        <v>3671</v>
      </c>
      <c r="B706">
        <v>5563.3919999999998</v>
      </c>
      <c r="C706" s="1">
        <v>41979</v>
      </c>
      <c r="D706">
        <v>22</v>
      </c>
      <c r="G706" s="7" t="s">
        <v>3671</v>
      </c>
      <c r="H706" s="8">
        <v>5563.3919999999998</v>
      </c>
      <c r="I706" s="9">
        <v>41979</v>
      </c>
      <c r="J706" s="8">
        <v>22</v>
      </c>
      <c r="K706">
        <f t="shared" si="32"/>
        <v>26</v>
      </c>
      <c r="L706">
        <f>(1-_xlfn.PERCENTRANK.INC(Table2[Days_since_last_order],K706, 1)) * 10</f>
        <v>9</v>
      </c>
      <c r="M706">
        <f>_xlfn.PERCENTRANK.INC(Table2[Count of Order ID],J706,1)*10</f>
        <v>9</v>
      </c>
      <c r="N706">
        <f>_xlfn.PERCENTRANK.INC(Table2[Sum of Sales],H706,1)*10</f>
        <v>8</v>
      </c>
      <c r="O706">
        <f t="shared" si="30"/>
        <v>26</v>
      </c>
      <c r="P706">
        <f>_xlfn.PERCENTRANK.INC(Table2[RFM],O706,1)*10</f>
        <v>9</v>
      </c>
      <c r="Q706" t="str">
        <f t="shared" si="31"/>
        <v>Top Customer</v>
      </c>
    </row>
    <row r="707" spans="1:17" x14ac:dyDescent="0.25">
      <c r="A707" s="4" t="s">
        <v>3636</v>
      </c>
      <c r="B707">
        <v>1860.4179999999997</v>
      </c>
      <c r="C707" s="1">
        <v>41893</v>
      </c>
      <c r="D707">
        <v>15</v>
      </c>
      <c r="G707" s="7" t="s">
        <v>3636</v>
      </c>
      <c r="H707" s="8">
        <v>1860.4179999999997</v>
      </c>
      <c r="I707" s="9">
        <v>41893</v>
      </c>
      <c r="J707" s="8">
        <v>15</v>
      </c>
      <c r="K707">
        <f t="shared" si="32"/>
        <v>112</v>
      </c>
      <c r="L707">
        <f>(1-_xlfn.PERCENTRANK.INC(Table2[Days_since_last_order],K707, 1)) * 10</f>
        <v>4</v>
      </c>
      <c r="M707">
        <f>_xlfn.PERCENTRANK.INC(Table2[Count of Order ID],J707,1)*10</f>
        <v>6</v>
      </c>
      <c r="N707">
        <f>_xlfn.PERCENTRANK.INC(Table2[Sum of Sales],H707,1)*10</f>
        <v>4</v>
      </c>
      <c r="O707">
        <f t="shared" si="30"/>
        <v>14</v>
      </c>
      <c r="P707">
        <f>_xlfn.PERCENTRANK.INC(Table2[RFM],O707,1)*10</f>
        <v>4</v>
      </c>
      <c r="Q707" t="str">
        <f t="shared" si="31"/>
        <v>At Risk/Need Attention</v>
      </c>
    </row>
    <row r="708" spans="1:17" x14ac:dyDescent="0.25">
      <c r="A708" s="4" t="s">
        <v>3272</v>
      </c>
      <c r="B708">
        <v>3127.9592000000007</v>
      </c>
      <c r="C708" s="1">
        <v>41925</v>
      </c>
      <c r="D708">
        <v>19</v>
      </c>
      <c r="G708" s="7" t="s">
        <v>3272</v>
      </c>
      <c r="H708" s="8">
        <v>3127.9592000000007</v>
      </c>
      <c r="I708" s="9">
        <v>41925</v>
      </c>
      <c r="J708" s="8">
        <v>19</v>
      </c>
      <c r="K708">
        <f t="shared" si="32"/>
        <v>80</v>
      </c>
      <c r="L708">
        <f>(1-_xlfn.PERCENTRANK.INC(Table2[Days_since_last_order],K708, 1)) * 10</f>
        <v>5</v>
      </c>
      <c r="M708">
        <f>_xlfn.PERCENTRANK.INC(Table2[Count of Order ID],J708,1)*10</f>
        <v>8</v>
      </c>
      <c r="N708">
        <f>_xlfn.PERCENTRANK.INC(Table2[Sum of Sales],H708,1)*10</f>
        <v>6</v>
      </c>
      <c r="O708">
        <f t="shared" ref="O708:O771" si="33">L708+M708+N708</f>
        <v>19</v>
      </c>
      <c r="P708">
        <f>_xlfn.PERCENTRANK.INC(Table2[RFM],O708,1)*10</f>
        <v>6</v>
      </c>
      <c r="Q708" t="str">
        <f t="shared" ref="Q708:Q771" si="34">VLOOKUP(P708,$T$4:$U$14,2,FALSE)</f>
        <v>Loyal Customer</v>
      </c>
    </row>
    <row r="709" spans="1:17" x14ac:dyDescent="0.25">
      <c r="A709" s="4" t="s">
        <v>3257</v>
      </c>
      <c r="B709">
        <v>2602.5755000000008</v>
      </c>
      <c r="C709" s="1">
        <v>41975</v>
      </c>
      <c r="D709">
        <v>15</v>
      </c>
      <c r="G709" s="7" t="s">
        <v>3257</v>
      </c>
      <c r="H709" s="8">
        <v>2602.5755000000008</v>
      </c>
      <c r="I709" s="9">
        <v>41975</v>
      </c>
      <c r="J709" s="8">
        <v>15</v>
      </c>
      <c r="K709">
        <f t="shared" ref="K709:K772" si="35">DATEDIF(I709,"1/1/2015","D")</f>
        <v>30</v>
      </c>
      <c r="L709">
        <f>(1-_xlfn.PERCENTRANK.INC(Table2[Days_since_last_order],K709, 1)) * 10</f>
        <v>8</v>
      </c>
      <c r="M709">
        <f>_xlfn.PERCENTRANK.INC(Table2[Count of Order ID],J709,1)*10</f>
        <v>6</v>
      </c>
      <c r="N709">
        <f>_xlfn.PERCENTRANK.INC(Table2[Sum of Sales],H709,1)*10</f>
        <v>5</v>
      </c>
      <c r="O709">
        <f t="shared" si="33"/>
        <v>19</v>
      </c>
      <c r="P709">
        <f>_xlfn.PERCENTRANK.INC(Table2[RFM],O709,1)*10</f>
        <v>6</v>
      </c>
      <c r="Q709" t="str">
        <f t="shared" si="34"/>
        <v>Loyal Customer</v>
      </c>
    </row>
    <row r="710" spans="1:17" x14ac:dyDescent="0.25">
      <c r="A710" s="4" t="s">
        <v>3514</v>
      </c>
      <c r="B710">
        <v>1306.086</v>
      </c>
      <c r="C710" s="1">
        <v>41677</v>
      </c>
      <c r="D710">
        <v>10</v>
      </c>
      <c r="G710" s="7" t="s">
        <v>3514</v>
      </c>
      <c r="H710" s="8">
        <v>1306.086</v>
      </c>
      <c r="I710" s="9">
        <v>41677</v>
      </c>
      <c r="J710" s="8">
        <v>10</v>
      </c>
      <c r="K710">
        <f t="shared" si="35"/>
        <v>328</v>
      </c>
      <c r="L710">
        <f>(1-_xlfn.PERCENTRANK.INC(Table2[Days_since_last_order],K710, 1)) * 10</f>
        <v>1.9999999999999996</v>
      </c>
      <c r="M710">
        <f>_xlfn.PERCENTRANK.INC(Table2[Count of Order ID],J710,1)*10</f>
        <v>3</v>
      </c>
      <c r="N710">
        <f>_xlfn.PERCENTRANK.INC(Table2[Sum of Sales],H710,1)*10</f>
        <v>2</v>
      </c>
      <c r="O710">
        <f t="shared" si="33"/>
        <v>7</v>
      </c>
      <c r="P710">
        <f>_xlfn.PERCENTRANK.INC(Table2[RFM],O710,1)*10</f>
        <v>1</v>
      </c>
      <c r="Q710" t="str">
        <f t="shared" si="34"/>
        <v>Immediate Attention</v>
      </c>
    </row>
    <row r="711" spans="1:17" x14ac:dyDescent="0.25">
      <c r="A711" s="4" t="s">
        <v>3662</v>
      </c>
      <c r="B711">
        <v>5440.3189999999995</v>
      </c>
      <c r="C711" s="1">
        <v>41957</v>
      </c>
      <c r="D711">
        <v>24</v>
      </c>
      <c r="G711" s="7" t="s">
        <v>3662</v>
      </c>
      <c r="H711" s="8">
        <v>5440.3189999999995</v>
      </c>
      <c r="I711" s="9">
        <v>41957</v>
      </c>
      <c r="J711" s="8">
        <v>24</v>
      </c>
      <c r="K711">
        <f t="shared" si="35"/>
        <v>48</v>
      </c>
      <c r="L711">
        <f>(1-_xlfn.PERCENTRANK.INC(Table2[Days_since_last_order],K711, 1)) * 10</f>
        <v>7</v>
      </c>
      <c r="M711">
        <f>_xlfn.PERCENTRANK.INC(Table2[Count of Order ID],J711,1)*10</f>
        <v>9</v>
      </c>
      <c r="N711">
        <f>_xlfn.PERCENTRANK.INC(Table2[Sum of Sales],H711,1)*10</f>
        <v>8</v>
      </c>
      <c r="O711">
        <f t="shared" si="33"/>
        <v>24</v>
      </c>
      <c r="P711">
        <f>_xlfn.PERCENTRANK.INC(Table2[RFM],O711,1)*10</f>
        <v>9</v>
      </c>
      <c r="Q711" t="str">
        <f t="shared" si="34"/>
        <v>Top Customer</v>
      </c>
    </row>
    <row r="712" spans="1:17" x14ac:dyDescent="0.25">
      <c r="A712" s="4" t="s">
        <v>3325</v>
      </c>
      <c r="B712">
        <v>1872.4360000000001</v>
      </c>
      <c r="C712" s="1">
        <v>41618</v>
      </c>
      <c r="D712">
        <v>15</v>
      </c>
      <c r="G712" s="7" t="s">
        <v>3325</v>
      </c>
      <c r="H712" s="8">
        <v>1872.4360000000001</v>
      </c>
      <c r="I712" s="9">
        <v>41618</v>
      </c>
      <c r="J712" s="8">
        <v>15</v>
      </c>
      <c r="K712">
        <f t="shared" si="35"/>
        <v>387</v>
      </c>
      <c r="L712">
        <f>(1-_xlfn.PERCENTRANK.INC(Table2[Days_since_last_order],K712, 1)) * 10</f>
        <v>1.9999999999999996</v>
      </c>
      <c r="M712">
        <f>_xlfn.PERCENTRANK.INC(Table2[Count of Order ID],J712,1)*10</f>
        <v>6</v>
      </c>
      <c r="N712">
        <f>_xlfn.PERCENTRANK.INC(Table2[Sum of Sales],H712,1)*10</f>
        <v>4</v>
      </c>
      <c r="O712">
        <f t="shared" si="33"/>
        <v>12</v>
      </c>
      <c r="P712">
        <f>_xlfn.PERCENTRANK.INC(Table2[RFM],O712,1)*10</f>
        <v>3</v>
      </c>
      <c r="Q712" t="str">
        <f t="shared" si="34"/>
        <v>At Risk/Need Attention</v>
      </c>
    </row>
    <row r="713" spans="1:17" x14ac:dyDescent="0.25">
      <c r="A713" s="4" t="s">
        <v>3388</v>
      </c>
      <c r="B713">
        <v>4282.9399999999996</v>
      </c>
      <c r="C713" s="1">
        <v>41925</v>
      </c>
      <c r="D713">
        <v>24</v>
      </c>
      <c r="G713" s="7" t="s">
        <v>3388</v>
      </c>
      <c r="H713" s="8">
        <v>4282.9399999999996</v>
      </c>
      <c r="I713" s="9">
        <v>41925</v>
      </c>
      <c r="J713" s="8">
        <v>24</v>
      </c>
      <c r="K713">
        <f t="shared" si="35"/>
        <v>80</v>
      </c>
      <c r="L713">
        <f>(1-_xlfn.PERCENTRANK.INC(Table2[Days_since_last_order],K713, 1)) * 10</f>
        <v>5</v>
      </c>
      <c r="M713">
        <f>_xlfn.PERCENTRANK.INC(Table2[Count of Order ID],J713,1)*10</f>
        <v>9</v>
      </c>
      <c r="N713">
        <f>_xlfn.PERCENTRANK.INC(Table2[Sum of Sales],H713,1)*10</f>
        <v>8</v>
      </c>
      <c r="O713">
        <f t="shared" si="33"/>
        <v>22</v>
      </c>
      <c r="P713">
        <f>_xlfn.PERCENTRANK.INC(Table2[RFM],O713,1)*10</f>
        <v>8</v>
      </c>
      <c r="Q713" t="str">
        <f t="shared" si="34"/>
        <v>Top Customer</v>
      </c>
    </row>
    <row r="714" spans="1:17" x14ac:dyDescent="0.25">
      <c r="A714" s="4" t="s">
        <v>3982</v>
      </c>
      <c r="B714">
        <v>3990.6890000000003</v>
      </c>
      <c r="C714" s="1">
        <v>41934</v>
      </c>
      <c r="D714">
        <v>14</v>
      </c>
      <c r="G714" s="7" t="s">
        <v>3982</v>
      </c>
      <c r="H714" s="8">
        <v>3990.6890000000003</v>
      </c>
      <c r="I714" s="9">
        <v>41934</v>
      </c>
      <c r="J714" s="8">
        <v>14</v>
      </c>
      <c r="K714">
        <f t="shared" si="35"/>
        <v>71</v>
      </c>
      <c r="L714">
        <f>(1-_xlfn.PERCENTRANK.INC(Table2[Days_since_last_order],K714, 1)) * 10</f>
        <v>6</v>
      </c>
      <c r="M714">
        <f>_xlfn.PERCENTRANK.INC(Table2[Count of Order ID],J714,1)*10</f>
        <v>6</v>
      </c>
      <c r="N714">
        <f>_xlfn.PERCENTRANK.INC(Table2[Sum of Sales],H714,1)*10</f>
        <v>7</v>
      </c>
      <c r="O714">
        <f t="shared" si="33"/>
        <v>19</v>
      </c>
      <c r="P714">
        <f>_xlfn.PERCENTRANK.INC(Table2[RFM],O714,1)*10</f>
        <v>6</v>
      </c>
      <c r="Q714" t="str">
        <f t="shared" si="34"/>
        <v>Loyal Customer</v>
      </c>
    </row>
    <row r="715" spans="1:17" x14ac:dyDescent="0.25">
      <c r="A715" s="4" t="s">
        <v>3931</v>
      </c>
      <c r="B715">
        <v>3233.4810000000007</v>
      </c>
      <c r="C715" s="1">
        <v>41996</v>
      </c>
      <c r="D715">
        <v>9</v>
      </c>
      <c r="G715" s="7" t="s">
        <v>3931</v>
      </c>
      <c r="H715" s="8">
        <v>3233.4810000000007</v>
      </c>
      <c r="I715" s="9">
        <v>41996</v>
      </c>
      <c r="J715" s="8">
        <v>9</v>
      </c>
      <c r="K715">
        <f t="shared" si="35"/>
        <v>9</v>
      </c>
      <c r="L715">
        <f>(1-_xlfn.PERCENTRANK.INC(Table2[Days_since_last_order],K715, 1)) * 10</f>
        <v>10</v>
      </c>
      <c r="M715">
        <f>_xlfn.PERCENTRANK.INC(Table2[Count of Order ID],J715,1)*10</f>
        <v>2</v>
      </c>
      <c r="N715">
        <f>_xlfn.PERCENTRANK.INC(Table2[Sum of Sales],H715,1)*10</f>
        <v>6</v>
      </c>
      <c r="O715">
        <f t="shared" si="33"/>
        <v>18</v>
      </c>
      <c r="P715">
        <f>_xlfn.PERCENTRANK.INC(Table2[RFM],O715,1)*10</f>
        <v>6</v>
      </c>
      <c r="Q715" t="str">
        <f t="shared" si="34"/>
        <v>Loyal Customer</v>
      </c>
    </row>
    <row r="716" spans="1:17" x14ac:dyDescent="0.25">
      <c r="A716" s="4" t="s">
        <v>3511</v>
      </c>
      <c r="B716">
        <v>4345.8859999999995</v>
      </c>
      <c r="C716" s="1">
        <v>41808</v>
      </c>
      <c r="D716">
        <v>12</v>
      </c>
      <c r="G716" s="7" t="s">
        <v>3511</v>
      </c>
      <c r="H716" s="8">
        <v>4345.8859999999995</v>
      </c>
      <c r="I716" s="9">
        <v>41808</v>
      </c>
      <c r="J716" s="8">
        <v>12</v>
      </c>
      <c r="K716">
        <f t="shared" si="35"/>
        <v>197</v>
      </c>
      <c r="L716">
        <f>(1-_xlfn.PERCENTRANK.INC(Table2[Days_since_last_order],K716, 1)) * 10</f>
        <v>3.0000000000000004</v>
      </c>
      <c r="M716">
        <f>_xlfn.PERCENTRANK.INC(Table2[Count of Order ID],J716,1)*10</f>
        <v>4</v>
      </c>
      <c r="N716">
        <f>_xlfn.PERCENTRANK.INC(Table2[Sum of Sales],H716,1)*10</f>
        <v>8</v>
      </c>
      <c r="O716">
        <f t="shared" si="33"/>
        <v>15</v>
      </c>
      <c r="P716">
        <f>_xlfn.PERCENTRANK.INC(Table2[RFM],O716,1)*10</f>
        <v>4</v>
      </c>
      <c r="Q716" t="str">
        <f t="shared" si="34"/>
        <v>At Risk/Need Attention</v>
      </c>
    </row>
    <row r="717" spans="1:17" x14ac:dyDescent="0.25">
      <c r="A717" s="4" t="s">
        <v>3419</v>
      </c>
      <c r="B717">
        <v>1324.0280000000002</v>
      </c>
      <c r="C717" s="1">
        <v>41989</v>
      </c>
      <c r="D717">
        <v>21</v>
      </c>
      <c r="G717" s="7" t="s">
        <v>3419</v>
      </c>
      <c r="H717" s="8">
        <v>1324.0280000000002</v>
      </c>
      <c r="I717" s="9">
        <v>41989</v>
      </c>
      <c r="J717" s="8">
        <v>21</v>
      </c>
      <c r="K717">
        <f t="shared" si="35"/>
        <v>16</v>
      </c>
      <c r="L717">
        <f>(1-_xlfn.PERCENTRANK.INC(Table2[Days_since_last_order],K717, 1)) * 10</f>
        <v>9</v>
      </c>
      <c r="M717">
        <f>_xlfn.PERCENTRANK.INC(Table2[Count of Order ID],J717,1)*10</f>
        <v>8</v>
      </c>
      <c r="N717">
        <f>_xlfn.PERCENTRANK.INC(Table2[Sum of Sales],H717,1)*10</f>
        <v>3</v>
      </c>
      <c r="O717">
        <f t="shared" si="33"/>
        <v>20</v>
      </c>
      <c r="P717">
        <f>_xlfn.PERCENTRANK.INC(Table2[RFM],O717,1)*10</f>
        <v>7</v>
      </c>
      <c r="Q717" t="str">
        <f t="shared" si="34"/>
        <v>Loyal Customer</v>
      </c>
    </row>
    <row r="718" spans="1:17" x14ac:dyDescent="0.25">
      <c r="A718" s="4" t="s">
        <v>4012</v>
      </c>
      <c r="B718">
        <v>3056.8069999999993</v>
      </c>
      <c r="C718" s="1">
        <v>41894</v>
      </c>
      <c r="D718">
        <v>12</v>
      </c>
      <c r="G718" s="7" t="s">
        <v>4012</v>
      </c>
      <c r="H718" s="8">
        <v>3056.8069999999993</v>
      </c>
      <c r="I718" s="9">
        <v>41894</v>
      </c>
      <c r="J718" s="8">
        <v>12</v>
      </c>
      <c r="K718">
        <f t="shared" si="35"/>
        <v>111</v>
      </c>
      <c r="L718">
        <f>(1-_xlfn.PERCENTRANK.INC(Table2[Days_since_last_order],K718, 1)) * 10</f>
        <v>4</v>
      </c>
      <c r="M718">
        <f>_xlfn.PERCENTRANK.INC(Table2[Count of Order ID],J718,1)*10</f>
        <v>4</v>
      </c>
      <c r="N718">
        <f>_xlfn.PERCENTRANK.INC(Table2[Sum of Sales],H718,1)*10</f>
        <v>6</v>
      </c>
      <c r="O718">
        <f t="shared" si="33"/>
        <v>14</v>
      </c>
      <c r="P718">
        <f>_xlfn.PERCENTRANK.INC(Table2[RFM],O718,1)*10</f>
        <v>4</v>
      </c>
      <c r="Q718" t="str">
        <f t="shared" si="34"/>
        <v>At Risk/Need Attention</v>
      </c>
    </row>
    <row r="719" spans="1:17" x14ac:dyDescent="0.25">
      <c r="A719" s="4" t="s">
        <v>4032</v>
      </c>
      <c r="B719">
        <v>613.40000000000009</v>
      </c>
      <c r="C719" s="1">
        <v>41513</v>
      </c>
      <c r="D719">
        <v>6</v>
      </c>
      <c r="G719" s="7" t="s">
        <v>4032</v>
      </c>
      <c r="H719" s="8">
        <v>613.40000000000009</v>
      </c>
      <c r="I719" s="9">
        <v>41513</v>
      </c>
      <c r="J719" s="8">
        <v>6</v>
      </c>
      <c r="K719">
        <f t="shared" si="35"/>
        <v>492</v>
      </c>
      <c r="L719">
        <f>(1-_xlfn.PERCENTRANK.INC(Table2[Days_since_last_order],K719, 1)) * 10</f>
        <v>0.99999999999999978</v>
      </c>
      <c r="M719">
        <f>_xlfn.PERCENTRANK.INC(Table2[Count of Order ID],J719,1)*10</f>
        <v>1</v>
      </c>
      <c r="N719">
        <f>_xlfn.PERCENTRANK.INC(Table2[Sum of Sales],H719,1)*10</f>
        <v>1</v>
      </c>
      <c r="O719">
        <f t="shared" si="33"/>
        <v>3</v>
      </c>
      <c r="P719">
        <f>_xlfn.PERCENTRANK.INC(Table2[RFM],O719,1)*10</f>
        <v>0</v>
      </c>
      <c r="Q719" t="str">
        <f t="shared" si="34"/>
        <v>Immediate Attention</v>
      </c>
    </row>
    <row r="720" spans="1:17" x14ac:dyDescent="0.25">
      <c r="A720" s="4" t="s">
        <v>3451</v>
      </c>
      <c r="B720">
        <v>418.49</v>
      </c>
      <c r="C720" s="1">
        <v>41572</v>
      </c>
      <c r="D720">
        <v>9</v>
      </c>
      <c r="G720" s="7" t="s">
        <v>3451</v>
      </c>
      <c r="H720" s="8">
        <v>418.49</v>
      </c>
      <c r="I720" s="9">
        <v>41572</v>
      </c>
      <c r="J720" s="8">
        <v>9</v>
      </c>
      <c r="K720">
        <f t="shared" si="35"/>
        <v>433</v>
      </c>
      <c r="L720">
        <f>(1-_xlfn.PERCENTRANK.INC(Table2[Days_since_last_order],K720, 1)) * 10</f>
        <v>0.99999999999999978</v>
      </c>
      <c r="M720">
        <f>_xlfn.PERCENTRANK.INC(Table2[Count of Order ID],J720,1)*10</f>
        <v>2</v>
      </c>
      <c r="N720">
        <f>_xlfn.PERCENTRANK.INC(Table2[Sum of Sales],H720,1)*10</f>
        <v>0</v>
      </c>
      <c r="O720">
        <f t="shared" si="33"/>
        <v>3</v>
      </c>
      <c r="P720">
        <f>_xlfn.PERCENTRANK.INC(Table2[RFM],O720,1)*10</f>
        <v>0</v>
      </c>
      <c r="Q720" t="str">
        <f t="shared" si="34"/>
        <v>Immediate Attention</v>
      </c>
    </row>
    <row r="721" spans="1:17" x14ac:dyDescent="0.25">
      <c r="A721" s="4" t="s">
        <v>3541</v>
      </c>
      <c r="B721">
        <v>964.63600000000019</v>
      </c>
      <c r="C721" s="1">
        <v>41884</v>
      </c>
      <c r="D721">
        <v>15</v>
      </c>
      <c r="G721" s="7" t="s">
        <v>3541</v>
      </c>
      <c r="H721" s="8">
        <v>964.63600000000019</v>
      </c>
      <c r="I721" s="9">
        <v>41884</v>
      </c>
      <c r="J721" s="8">
        <v>15</v>
      </c>
      <c r="K721">
        <f t="shared" si="35"/>
        <v>121</v>
      </c>
      <c r="L721">
        <f>(1-_xlfn.PERCENTRANK.INC(Table2[Days_since_last_order],K721, 1)) * 10</f>
        <v>4</v>
      </c>
      <c r="M721">
        <f>_xlfn.PERCENTRANK.INC(Table2[Count of Order ID],J721,1)*10</f>
        <v>6</v>
      </c>
      <c r="N721">
        <f>_xlfn.PERCENTRANK.INC(Table2[Sum of Sales],H721,1)*10</f>
        <v>2</v>
      </c>
      <c r="O721">
        <f t="shared" si="33"/>
        <v>12</v>
      </c>
      <c r="P721">
        <f>_xlfn.PERCENTRANK.INC(Table2[RFM],O721,1)*10</f>
        <v>3</v>
      </c>
      <c r="Q721" t="str">
        <f t="shared" si="34"/>
        <v>At Risk/Need Attention</v>
      </c>
    </row>
    <row r="722" spans="1:17" x14ac:dyDescent="0.25">
      <c r="A722" s="4" t="s">
        <v>3716</v>
      </c>
      <c r="B722">
        <v>433.34</v>
      </c>
      <c r="C722" s="1">
        <v>41879</v>
      </c>
      <c r="D722">
        <v>12</v>
      </c>
      <c r="G722" s="7" t="s">
        <v>3716</v>
      </c>
      <c r="H722" s="8">
        <v>433.34</v>
      </c>
      <c r="I722" s="9">
        <v>41879</v>
      </c>
      <c r="J722" s="8">
        <v>12</v>
      </c>
      <c r="K722">
        <f t="shared" si="35"/>
        <v>126</v>
      </c>
      <c r="L722">
        <f>(1-_xlfn.PERCENTRANK.INC(Table2[Days_since_last_order],K722, 1)) * 10</f>
        <v>4</v>
      </c>
      <c r="M722">
        <f>_xlfn.PERCENTRANK.INC(Table2[Count of Order ID],J722,1)*10</f>
        <v>4</v>
      </c>
      <c r="N722">
        <f>_xlfn.PERCENTRANK.INC(Table2[Sum of Sales],H722,1)*10</f>
        <v>0</v>
      </c>
      <c r="O722">
        <f t="shared" si="33"/>
        <v>8</v>
      </c>
      <c r="P722">
        <f>_xlfn.PERCENTRANK.INC(Table2[RFM],O722,1)*10</f>
        <v>1</v>
      </c>
      <c r="Q722" t="str">
        <f t="shared" si="34"/>
        <v>Immediate Attention</v>
      </c>
    </row>
    <row r="723" spans="1:17" x14ac:dyDescent="0.25">
      <c r="A723" s="4" t="s">
        <v>3966</v>
      </c>
      <c r="B723">
        <v>2595.3640000000005</v>
      </c>
      <c r="C723" s="1">
        <v>41984</v>
      </c>
      <c r="D723">
        <v>18</v>
      </c>
      <c r="G723" s="7" t="s">
        <v>3966</v>
      </c>
      <c r="H723" s="8">
        <v>2595.3640000000005</v>
      </c>
      <c r="I723" s="9">
        <v>41984</v>
      </c>
      <c r="J723" s="8">
        <v>18</v>
      </c>
      <c r="K723">
        <f t="shared" si="35"/>
        <v>21</v>
      </c>
      <c r="L723">
        <f>(1-_xlfn.PERCENTRANK.INC(Table2[Days_since_last_order],K723, 1)) * 10</f>
        <v>9</v>
      </c>
      <c r="M723">
        <f>_xlfn.PERCENTRANK.INC(Table2[Count of Order ID],J723,1)*10</f>
        <v>7</v>
      </c>
      <c r="N723">
        <f>_xlfn.PERCENTRANK.INC(Table2[Sum of Sales],H723,1)*10</f>
        <v>5</v>
      </c>
      <c r="O723">
        <f t="shared" si="33"/>
        <v>21</v>
      </c>
      <c r="P723">
        <f>_xlfn.PERCENTRANK.INC(Table2[RFM],O723,1)*10</f>
        <v>7</v>
      </c>
      <c r="Q723" t="str">
        <f t="shared" si="34"/>
        <v>Loyal Customer</v>
      </c>
    </row>
    <row r="724" spans="1:17" x14ac:dyDescent="0.25">
      <c r="A724" s="4" t="s">
        <v>3532</v>
      </c>
      <c r="B724">
        <v>11470.949999999999</v>
      </c>
      <c r="C724" s="1">
        <v>41903</v>
      </c>
      <c r="D724">
        <v>32</v>
      </c>
      <c r="G724" s="7" t="s">
        <v>3532</v>
      </c>
      <c r="H724" s="8">
        <v>11470.949999999999</v>
      </c>
      <c r="I724" s="9">
        <v>41903</v>
      </c>
      <c r="J724" s="8">
        <v>32</v>
      </c>
      <c r="K724">
        <f t="shared" si="35"/>
        <v>102</v>
      </c>
      <c r="L724">
        <f>(1-_xlfn.PERCENTRANK.INC(Table2[Days_since_last_order],K724, 1)) * 10</f>
        <v>5</v>
      </c>
      <c r="M724">
        <f>_xlfn.PERCENTRANK.INC(Table2[Count of Order ID],J724,1)*10</f>
        <v>9</v>
      </c>
      <c r="N724">
        <f>_xlfn.PERCENTRANK.INC(Table2[Sum of Sales],H724,1)*10</f>
        <v>9</v>
      </c>
      <c r="O724">
        <f t="shared" si="33"/>
        <v>23</v>
      </c>
      <c r="P724">
        <f>_xlfn.PERCENTRANK.INC(Table2[RFM],O724,1)*10</f>
        <v>8</v>
      </c>
      <c r="Q724" t="str">
        <f t="shared" si="34"/>
        <v>Top Customer</v>
      </c>
    </row>
    <row r="725" spans="1:17" x14ac:dyDescent="0.25">
      <c r="A725" s="4" t="s">
        <v>3902</v>
      </c>
      <c r="B725">
        <v>4105.3049999999994</v>
      </c>
      <c r="C725" s="1">
        <v>41684</v>
      </c>
      <c r="D725">
        <v>25</v>
      </c>
      <c r="G725" s="7" t="s">
        <v>3902</v>
      </c>
      <c r="H725" s="8">
        <v>4105.3049999999994</v>
      </c>
      <c r="I725" s="9">
        <v>41684</v>
      </c>
      <c r="J725" s="8">
        <v>25</v>
      </c>
      <c r="K725">
        <f t="shared" si="35"/>
        <v>321</v>
      </c>
      <c r="L725">
        <f>(1-_xlfn.PERCENTRANK.INC(Table2[Days_since_last_order],K725, 1)) * 10</f>
        <v>1.9999999999999996</v>
      </c>
      <c r="M725">
        <f>_xlfn.PERCENTRANK.INC(Table2[Count of Order ID],J725,1)*10</f>
        <v>9</v>
      </c>
      <c r="N725">
        <f>_xlfn.PERCENTRANK.INC(Table2[Sum of Sales],H725,1)*10</f>
        <v>7</v>
      </c>
      <c r="O725">
        <f t="shared" si="33"/>
        <v>18</v>
      </c>
      <c r="P725">
        <f>_xlfn.PERCENTRANK.INC(Table2[RFM],O725,1)*10</f>
        <v>6</v>
      </c>
      <c r="Q725" t="str">
        <f t="shared" si="34"/>
        <v>Loyal Customer</v>
      </c>
    </row>
    <row r="726" spans="1:17" x14ac:dyDescent="0.25">
      <c r="A726" s="4" t="s">
        <v>3713</v>
      </c>
      <c r="B726">
        <v>1271.0900000000004</v>
      </c>
      <c r="C726" s="1">
        <v>41928</v>
      </c>
      <c r="D726">
        <v>6</v>
      </c>
      <c r="G726" s="7" t="s">
        <v>3713</v>
      </c>
      <c r="H726" s="8">
        <v>1271.0900000000004</v>
      </c>
      <c r="I726" s="9">
        <v>41928</v>
      </c>
      <c r="J726" s="8">
        <v>6</v>
      </c>
      <c r="K726">
        <f t="shared" si="35"/>
        <v>77</v>
      </c>
      <c r="L726">
        <f>(1-_xlfn.PERCENTRANK.INC(Table2[Days_since_last_order],K726, 1)) * 10</f>
        <v>5</v>
      </c>
      <c r="M726">
        <f>_xlfn.PERCENTRANK.INC(Table2[Count of Order ID],J726,1)*10</f>
        <v>1</v>
      </c>
      <c r="N726">
        <f>_xlfn.PERCENTRANK.INC(Table2[Sum of Sales],H726,1)*10</f>
        <v>2</v>
      </c>
      <c r="O726">
        <f t="shared" si="33"/>
        <v>8</v>
      </c>
      <c r="P726">
        <f>_xlfn.PERCENTRANK.INC(Table2[RFM],O726,1)*10</f>
        <v>1</v>
      </c>
      <c r="Q726" t="str">
        <f t="shared" si="34"/>
        <v>Immediate Attention</v>
      </c>
    </row>
    <row r="727" spans="1:17" x14ac:dyDescent="0.25">
      <c r="A727" s="4" t="s">
        <v>3858</v>
      </c>
      <c r="B727">
        <v>1903.491</v>
      </c>
      <c r="C727" s="1">
        <v>42002</v>
      </c>
      <c r="D727">
        <v>13</v>
      </c>
      <c r="G727" s="7" t="s">
        <v>3858</v>
      </c>
      <c r="H727" s="8">
        <v>1903.491</v>
      </c>
      <c r="I727" s="9">
        <v>42002</v>
      </c>
      <c r="J727" s="8">
        <v>13</v>
      </c>
      <c r="K727">
        <f t="shared" si="35"/>
        <v>3</v>
      </c>
      <c r="L727">
        <f>(1-_xlfn.PERCENTRANK.INC(Table2[Days_since_last_order],K727, 1)) * 10</f>
        <v>10</v>
      </c>
      <c r="M727">
        <f>_xlfn.PERCENTRANK.INC(Table2[Count of Order ID],J727,1)*10</f>
        <v>5</v>
      </c>
      <c r="N727">
        <f>_xlfn.PERCENTRANK.INC(Table2[Sum of Sales],H727,1)*10</f>
        <v>4</v>
      </c>
      <c r="O727">
        <f t="shared" si="33"/>
        <v>19</v>
      </c>
      <c r="P727">
        <f>_xlfn.PERCENTRANK.INC(Table2[RFM],O727,1)*10</f>
        <v>6</v>
      </c>
      <c r="Q727" t="str">
        <f t="shared" si="34"/>
        <v>Loyal Customer</v>
      </c>
    </row>
    <row r="728" spans="1:17" x14ac:dyDescent="0.25">
      <c r="A728" s="4" t="s">
        <v>3828</v>
      </c>
      <c r="B728">
        <v>1085.078</v>
      </c>
      <c r="C728" s="1">
        <v>41923</v>
      </c>
      <c r="D728">
        <v>10</v>
      </c>
      <c r="G728" s="7" t="s">
        <v>3828</v>
      </c>
      <c r="H728" s="8">
        <v>1085.078</v>
      </c>
      <c r="I728" s="9">
        <v>41923</v>
      </c>
      <c r="J728" s="8">
        <v>10</v>
      </c>
      <c r="K728">
        <f t="shared" si="35"/>
        <v>82</v>
      </c>
      <c r="L728">
        <f>(1-_xlfn.PERCENTRANK.INC(Table2[Days_since_last_order],K728, 1)) * 10</f>
        <v>5</v>
      </c>
      <c r="M728">
        <f>_xlfn.PERCENTRANK.INC(Table2[Count of Order ID],J728,1)*10</f>
        <v>3</v>
      </c>
      <c r="N728">
        <f>_xlfn.PERCENTRANK.INC(Table2[Sum of Sales],H728,1)*10</f>
        <v>2</v>
      </c>
      <c r="O728">
        <f t="shared" si="33"/>
        <v>10</v>
      </c>
      <c r="P728">
        <f>_xlfn.PERCENTRANK.INC(Table2[RFM],O728,1)*10</f>
        <v>2</v>
      </c>
      <c r="Q728" t="str">
        <f t="shared" si="34"/>
        <v>At Risk/Need Attention</v>
      </c>
    </row>
    <row r="729" spans="1:17" x14ac:dyDescent="0.25">
      <c r="A729" s="4" t="s">
        <v>3604</v>
      </c>
      <c r="B729">
        <v>1966.65</v>
      </c>
      <c r="C729" s="1">
        <v>41974</v>
      </c>
      <c r="D729">
        <v>7</v>
      </c>
      <c r="G729" s="7" t="s">
        <v>3604</v>
      </c>
      <c r="H729" s="8">
        <v>1966.65</v>
      </c>
      <c r="I729" s="9">
        <v>41974</v>
      </c>
      <c r="J729" s="8">
        <v>7</v>
      </c>
      <c r="K729">
        <f t="shared" si="35"/>
        <v>31</v>
      </c>
      <c r="L729">
        <f>(1-_xlfn.PERCENTRANK.INC(Table2[Days_since_last_order],K729, 1)) * 10</f>
        <v>8</v>
      </c>
      <c r="M729">
        <f>_xlfn.PERCENTRANK.INC(Table2[Count of Order ID],J729,1)*10</f>
        <v>1</v>
      </c>
      <c r="N729">
        <f>_xlfn.PERCENTRANK.INC(Table2[Sum of Sales],H729,1)*10</f>
        <v>4</v>
      </c>
      <c r="O729">
        <f t="shared" si="33"/>
        <v>13</v>
      </c>
      <c r="P729">
        <f>_xlfn.PERCENTRANK.INC(Table2[RFM],O729,1)*10</f>
        <v>3</v>
      </c>
      <c r="Q729" t="str">
        <f t="shared" si="34"/>
        <v>At Risk/Need Attention</v>
      </c>
    </row>
    <row r="730" spans="1:17" x14ac:dyDescent="0.25">
      <c r="A730" s="4" t="s">
        <v>3935</v>
      </c>
      <c r="B730">
        <v>1019.0439999999999</v>
      </c>
      <c r="C730" s="1">
        <v>41842</v>
      </c>
      <c r="D730">
        <v>6</v>
      </c>
      <c r="G730" s="7" t="s">
        <v>3935</v>
      </c>
      <c r="H730" s="8">
        <v>1019.0439999999999</v>
      </c>
      <c r="I730" s="9">
        <v>41842</v>
      </c>
      <c r="J730" s="8">
        <v>6</v>
      </c>
      <c r="K730">
        <f t="shared" si="35"/>
        <v>163</v>
      </c>
      <c r="L730">
        <f>(1-_xlfn.PERCENTRANK.INC(Table2[Days_since_last_order],K730, 1)) * 10</f>
        <v>3.0000000000000004</v>
      </c>
      <c r="M730">
        <f>_xlfn.PERCENTRANK.INC(Table2[Count of Order ID],J730,1)*10</f>
        <v>1</v>
      </c>
      <c r="N730">
        <f>_xlfn.PERCENTRANK.INC(Table2[Sum of Sales],H730,1)*10</f>
        <v>2</v>
      </c>
      <c r="O730">
        <f t="shared" si="33"/>
        <v>6</v>
      </c>
      <c r="P730">
        <f>_xlfn.PERCENTRANK.INC(Table2[RFM],O730,1)*10</f>
        <v>1</v>
      </c>
      <c r="Q730" t="str">
        <f t="shared" si="34"/>
        <v>Immediate Attention</v>
      </c>
    </row>
    <row r="731" spans="1:17" x14ac:dyDescent="0.25">
      <c r="A731" s="4" t="s">
        <v>3772</v>
      </c>
      <c r="B731">
        <v>2921.5440000000003</v>
      </c>
      <c r="C731" s="1">
        <v>41842</v>
      </c>
      <c r="D731">
        <v>9</v>
      </c>
      <c r="G731" s="7" t="s">
        <v>3772</v>
      </c>
      <c r="H731" s="8">
        <v>2921.5440000000003</v>
      </c>
      <c r="I731" s="9">
        <v>41842</v>
      </c>
      <c r="J731" s="8">
        <v>9</v>
      </c>
      <c r="K731">
        <f t="shared" si="35"/>
        <v>163</v>
      </c>
      <c r="L731">
        <f>(1-_xlfn.PERCENTRANK.INC(Table2[Days_since_last_order],K731, 1)) * 10</f>
        <v>3.0000000000000004</v>
      </c>
      <c r="M731">
        <f>_xlfn.PERCENTRANK.INC(Table2[Count of Order ID],J731,1)*10</f>
        <v>2</v>
      </c>
      <c r="N731">
        <f>_xlfn.PERCENTRANK.INC(Table2[Sum of Sales],H731,1)*10</f>
        <v>6</v>
      </c>
      <c r="O731">
        <f t="shared" si="33"/>
        <v>11</v>
      </c>
      <c r="P731">
        <f>_xlfn.PERCENTRANK.INC(Table2[RFM],O731,1)*10</f>
        <v>3</v>
      </c>
      <c r="Q731" t="str">
        <f t="shared" si="34"/>
        <v>At Risk/Need Attention</v>
      </c>
    </row>
    <row r="732" spans="1:17" x14ac:dyDescent="0.25">
      <c r="A732" s="4" t="s">
        <v>3661</v>
      </c>
      <c r="B732">
        <v>758.69600000000003</v>
      </c>
      <c r="C732" s="1">
        <v>41470</v>
      </c>
      <c r="D732">
        <v>8</v>
      </c>
      <c r="G732" s="7" t="s">
        <v>3661</v>
      </c>
      <c r="H732" s="8">
        <v>758.69600000000003</v>
      </c>
      <c r="I732" s="9">
        <v>41470</v>
      </c>
      <c r="J732" s="8">
        <v>8</v>
      </c>
      <c r="K732">
        <f t="shared" si="35"/>
        <v>535</v>
      </c>
      <c r="L732">
        <f>(1-_xlfn.PERCENTRANK.INC(Table2[Days_since_last_order],K732, 1)) * 10</f>
        <v>0.99999999999999978</v>
      </c>
      <c r="M732">
        <f>_xlfn.PERCENTRANK.INC(Table2[Count of Order ID],J732,1)*10</f>
        <v>2</v>
      </c>
      <c r="N732">
        <f>_xlfn.PERCENTRANK.INC(Table2[Sum of Sales],H732,1)*10</f>
        <v>1</v>
      </c>
      <c r="O732">
        <f t="shared" si="33"/>
        <v>4</v>
      </c>
      <c r="P732">
        <f>_xlfn.PERCENTRANK.INC(Table2[RFM],O732,1)*10</f>
        <v>0</v>
      </c>
      <c r="Q732" t="str">
        <f t="shared" si="34"/>
        <v>Immediate Attention</v>
      </c>
    </row>
    <row r="733" spans="1:17" x14ac:dyDescent="0.25">
      <c r="A733" s="4" t="s">
        <v>3704</v>
      </c>
      <c r="B733">
        <v>3625.3289999999997</v>
      </c>
      <c r="C733" s="1">
        <v>41969</v>
      </c>
      <c r="D733">
        <v>20</v>
      </c>
      <c r="G733" s="7" t="s">
        <v>3704</v>
      </c>
      <c r="H733" s="8">
        <v>3625.3289999999997</v>
      </c>
      <c r="I733" s="9">
        <v>41969</v>
      </c>
      <c r="J733" s="8">
        <v>20</v>
      </c>
      <c r="K733">
        <f t="shared" si="35"/>
        <v>36</v>
      </c>
      <c r="L733">
        <f>(1-_xlfn.PERCENTRANK.INC(Table2[Days_since_last_order],K733, 1)) * 10</f>
        <v>8</v>
      </c>
      <c r="M733">
        <f>_xlfn.PERCENTRANK.INC(Table2[Count of Order ID],J733,1)*10</f>
        <v>8</v>
      </c>
      <c r="N733">
        <f>_xlfn.PERCENTRANK.INC(Table2[Sum of Sales],H733,1)*10</f>
        <v>7</v>
      </c>
      <c r="O733">
        <f t="shared" si="33"/>
        <v>23</v>
      </c>
      <c r="P733">
        <f>_xlfn.PERCENTRANK.INC(Table2[RFM],O733,1)*10</f>
        <v>8</v>
      </c>
      <c r="Q733" t="str">
        <f t="shared" si="34"/>
        <v>Top Customer</v>
      </c>
    </row>
    <row r="734" spans="1:17" x14ac:dyDescent="0.25">
      <c r="A734" s="4" t="s">
        <v>3893</v>
      </c>
      <c r="B734">
        <v>14595.62</v>
      </c>
      <c r="C734" s="1">
        <v>41935</v>
      </c>
      <c r="D734">
        <v>10</v>
      </c>
      <c r="G734" s="7" t="s">
        <v>3893</v>
      </c>
      <c r="H734" s="8">
        <v>14595.62</v>
      </c>
      <c r="I734" s="9">
        <v>41935</v>
      </c>
      <c r="J734" s="8">
        <v>10</v>
      </c>
      <c r="K734">
        <f t="shared" si="35"/>
        <v>70</v>
      </c>
      <c r="L734">
        <f>(1-_xlfn.PERCENTRANK.INC(Table2[Days_since_last_order],K734, 1)) * 10</f>
        <v>6</v>
      </c>
      <c r="M734">
        <f>_xlfn.PERCENTRANK.INC(Table2[Count of Order ID],J734,1)*10</f>
        <v>3</v>
      </c>
      <c r="N734">
        <f>_xlfn.PERCENTRANK.INC(Table2[Sum of Sales],H734,1)*10</f>
        <v>9</v>
      </c>
      <c r="O734">
        <f t="shared" si="33"/>
        <v>18</v>
      </c>
      <c r="P734">
        <f>_xlfn.PERCENTRANK.INC(Table2[RFM],O734,1)*10</f>
        <v>6</v>
      </c>
      <c r="Q734" t="str">
        <f t="shared" si="34"/>
        <v>Loyal Customer</v>
      </c>
    </row>
    <row r="735" spans="1:17" x14ac:dyDescent="0.25">
      <c r="A735" s="4" t="s">
        <v>3281</v>
      </c>
      <c r="B735">
        <v>1467.8810000000001</v>
      </c>
      <c r="C735" s="1">
        <v>41885</v>
      </c>
      <c r="D735">
        <v>18</v>
      </c>
      <c r="G735" s="7" t="s">
        <v>3281</v>
      </c>
      <c r="H735" s="8">
        <v>1467.8810000000001</v>
      </c>
      <c r="I735" s="9">
        <v>41885</v>
      </c>
      <c r="J735" s="8">
        <v>18</v>
      </c>
      <c r="K735">
        <f t="shared" si="35"/>
        <v>120</v>
      </c>
      <c r="L735">
        <f>(1-_xlfn.PERCENTRANK.INC(Table2[Days_since_last_order],K735, 1)) * 10</f>
        <v>4</v>
      </c>
      <c r="M735">
        <f>_xlfn.PERCENTRANK.INC(Table2[Count of Order ID],J735,1)*10</f>
        <v>7</v>
      </c>
      <c r="N735">
        <f>_xlfn.PERCENTRANK.INC(Table2[Sum of Sales],H735,1)*10</f>
        <v>3</v>
      </c>
      <c r="O735">
        <f t="shared" si="33"/>
        <v>14</v>
      </c>
      <c r="P735">
        <f>_xlfn.PERCENTRANK.INC(Table2[RFM],O735,1)*10</f>
        <v>4</v>
      </c>
      <c r="Q735" t="str">
        <f t="shared" si="34"/>
        <v>At Risk/Need Attention</v>
      </c>
    </row>
    <row r="736" spans="1:17" x14ac:dyDescent="0.25">
      <c r="A736" s="4" t="s">
        <v>3788</v>
      </c>
      <c r="B736">
        <v>3589.2959999999998</v>
      </c>
      <c r="C736" s="1">
        <v>41946</v>
      </c>
      <c r="D736">
        <v>11</v>
      </c>
      <c r="G736" s="7" t="s">
        <v>3788</v>
      </c>
      <c r="H736" s="8">
        <v>3589.2959999999998</v>
      </c>
      <c r="I736" s="9">
        <v>41946</v>
      </c>
      <c r="J736" s="8">
        <v>11</v>
      </c>
      <c r="K736">
        <f t="shared" si="35"/>
        <v>59</v>
      </c>
      <c r="L736">
        <f>(1-_xlfn.PERCENTRANK.INC(Table2[Days_since_last_order],K736, 1)) * 10</f>
        <v>6</v>
      </c>
      <c r="M736">
        <f>_xlfn.PERCENTRANK.INC(Table2[Count of Order ID],J736,1)*10</f>
        <v>4</v>
      </c>
      <c r="N736">
        <f>_xlfn.PERCENTRANK.INC(Table2[Sum of Sales],H736,1)*10</f>
        <v>7</v>
      </c>
      <c r="O736">
        <f t="shared" si="33"/>
        <v>17</v>
      </c>
      <c r="P736">
        <f>_xlfn.PERCENTRANK.INC(Table2[RFM],O736,1)*10</f>
        <v>5</v>
      </c>
      <c r="Q736" t="str">
        <f t="shared" si="34"/>
        <v>Loyal Customer</v>
      </c>
    </row>
    <row r="737" spans="1:17" x14ac:dyDescent="0.25">
      <c r="A737" s="4" t="s">
        <v>3608</v>
      </c>
      <c r="B737">
        <v>816.17399999999998</v>
      </c>
      <c r="C737" s="1">
        <v>41955</v>
      </c>
      <c r="D737">
        <v>4</v>
      </c>
      <c r="G737" s="7" t="s">
        <v>3608</v>
      </c>
      <c r="H737" s="8">
        <v>816.17399999999998</v>
      </c>
      <c r="I737" s="9">
        <v>41955</v>
      </c>
      <c r="J737" s="8">
        <v>4</v>
      </c>
      <c r="K737">
        <f t="shared" si="35"/>
        <v>50</v>
      </c>
      <c r="L737">
        <f>(1-_xlfn.PERCENTRANK.INC(Table2[Days_since_last_order],K737, 1)) * 10</f>
        <v>7</v>
      </c>
      <c r="M737">
        <f>_xlfn.PERCENTRANK.INC(Table2[Count of Order ID],J737,1)*10</f>
        <v>0</v>
      </c>
      <c r="N737">
        <f>_xlfn.PERCENTRANK.INC(Table2[Sum of Sales],H737,1)*10</f>
        <v>1</v>
      </c>
      <c r="O737">
        <f t="shared" si="33"/>
        <v>8</v>
      </c>
      <c r="P737">
        <f>_xlfn.PERCENTRANK.INC(Table2[RFM],O737,1)*10</f>
        <v>1</v>
      </c>
      <c r="Q737" t="str">
        <f t="shared" si="34"/>
        <v>Immediate Attention</v>
      </c>
    </row>
    <row r="738" spans="1:17" x14ac:dyDescent="0.25">
      <c r="A738" s="4" t="s">
        <v>3876</v>
      </c>
      <c r="B738">
        <v>1602.3760000000002</v>
      </c>
      <c r="C738" s="1">
        <v>41655</v>
      </c>
      <c r="D738">
        <v>19</v>
      </c>
      <c r="G738" s="7" t="s">
        <v>3876</v>
      </c>
      <c r="H738" s="8">
        <v>1602.3760000000002</v>
      </c>
      <c r="I738" s="9">
        <v>41655</v>
      </c>
      <c r="J738" s="8">
        <v>19</v>
      </c>
      <c r="K738">
        <f t="shared" si="35"/>
        <v>350</v>
      </c>
      <c r="L738">
        <f>(1-_xlfn.PERCENTRANK.INC(Table2[Days_since_last_order],K738, 1)) * 10</f>
        <v>1.9999999999999996</v>
      </c>
      <c r="M738">
        <f>_xlfn.PERCENTRANK.INC(Table2[Count of Order ID],J738,1)*10</f>
        <v>8</v>
      </c>
      <c r="N738">
        <f>_xlfn.PERCENTRANK.INC(Table2[Sum of Sales],H738,1)*10</f>
        <v>3</v>
      </c>
      <c r="O738">
        <f t="shared" si="33"/>
        <v>13</v>
      </c>
      <c r="P738">
        <f>_xlfn.PERCENTRANK.INC(Table2[RFM],O738,1)*10</f>
        <v>3</v>
      </c>
      <c r="Q738" t="str">
        <f t="shared" si="34"/>
        <v>At Risk/Need Attention</v>
      </c>
    </row>
    <row r="739" spans="1:17" x14ac:dyDescent="0.25">
      <c r="A739" s="4" t="s">
        <v>3764</v>
      </c>
      <c r="B739">
        <v>2198.4499999999998</v>
      </c>
      <c r="C739" s="1">
        <v>41421</v>
      </c>
      <c r="D739">
        <v>11</v>
      </c>
      <c r="G739" s="7" t="s">
        <v>3764</v>
      </c>
      <c r="H739" s="8">
        <v>2198.4499999999998</v>
      </c>
      <c r="I739" s="9">
        <v>41421</v>
      </c>
      <c r="J739" s="8">
        <v>11</v>
      </c>
      <c r="K739">
        <f t="shared" si="35"/>
        <v>584</v>
      </c>
      <c r="L739">
        <f>(1-_xlfn.PERCENTRANK.INC(Table2[Days_since_last_order],K739, 1)) * 10</f>
        <v>0.99999999999999978</v>
      </c>
      <c r="M739">
        <f>_xlfn.PERCENTRANK.INC(Table2[Count of Order ID],J739,1)*10</f>
        <v>4</v>
      </c>
      <c r="N739">
        <f>_xlfn.PERCENTRANK.INC(Table2[Sum of Sales],H739,1)*10</f>
        <v>4</v>
      </c>
      <c r="O739">
        <f t="shared" si="33"/>
        <v>9</v>
      </c>
      <c r="P739">
        <f>_xlfn.PERCENTRANK.INC(Table2[RFM],O739,1)*10</f>
        <v>2</v>
      </c>
      <c r="Q739" t="str">
        <f t="shared" si="34"/>
        <v>At Risk/Need Attention</v>
      </c>
    </row>
    <row r="740" spans="1:17" x14ac:dyDescent="0.25">
      <c r="A740" s="4" t="s">
        <v>3677</v>
      </c>
      <c r="B740">
        <v>834.32799999999997</v>
      </c>
      <c r="C740" s="1">
        <v>41858</v>
      </c>
      <c r="D740">
        <v>13</v>
      </c>
      <c r="G740" s="7" t="s">
        <v>3677</v>
      </c>
      <c r="H740" s="8">
        <v>834.32799999999997</v>
      </c>
      <c r="I740" s="9">
        <v>41858</v>
      </c>
      <c r="J740" s="8">
        <v>13</v>
      </c>
      <c r="K740">
        <f t="shared" si="35"/>
        <v>147</v>
      </c>
      <c r="L740">
        <f>(1-_xlfn.PERCENTRANK.INC(Table2[Days_since_last_order],K740, 1)) * 10</f>
        <v>4</v>
      </c>
      <c r="M740">
        <f>_xlfn.PERCENTRANK.INC(Table2[Count of Order ID],J740,1)*10</f>
        <v>5</v>
      </c>
      <c r="N740">
        <f>_xlfn.PERCENTRANK.INC(Table2[Sum of Sales],H740,1)*10</f>
        <v>1</v>
      </c>
      <c r="O740">
        <f t="shared" si="33"/>
        <v>10</v>
      </c>
      <c r="P740">
        <f>_xlfn.PERCENTRANK.INC(Table2[RFM],O740,1)*10</f>
        <v>2</v>
      </c>
      <c r="Q740" t="str">
        <f t="shared" si="34"/>
        <v>At Risk/Need Attention</v>
      </c>
    </row>
    <row r="741" spans="1:17" x14ac:dyDescent="0.25">
      <c r="A741" s="4" t="s">
        <v>3738</v>
      </c>
      <c r="B741">
        <v>9133.99</v>
      </c>
      <c r="C741" s="1">
        <v>41802</v>
      </c>
      <c r="D741">
        <v>17</v>
      </c>
      <c r="G741" s="7" t="s">
        <v>3738</v>
      </c>
      <c r="H741" s="8">
        <v>9133.99</v>
      </c>
      <c r="I741" s="9">
        <v>41802</v>
      </c>
      <c r="J741" s="8">
        <v>17</v>
      </c>
      <c r="K741">
        <f t="shared" si="35"/>
        <v>203</v>
      </c>
      <c r="L741">
        <f>(1-_xlfn.PERCENTRANK.INC(Table2[Days_since_last_order],K741, 1)) * 10</f>
        <v>3.0000000000000004</v>
      </c>
      <c r="M741">
        <f>_xlfn.PERCENTRANK.INC(Table2[Count of Order ID],J741,1)*10</f>
        <v>7</v>
      </c>
      <c r="N741">
        <f>_xlfn.PERCENTRANK.INC(Table2[Sum of Sales],H741,1)*10</f>
        <v>9</v>
      </c>
      <c r="O741">
        <f t="shared" si="33"/>
        <v>19</v>
      </c>
      <c r="P741">
        <f>_xlfn.PERCENTRANK.INC(Table2[RFM],O741,1)*10</f>
        <v>6</v>
      </c>
      <c r="Q741" t="str">
        <f t="shared" si="34"/>
        <v>Loyal Customer</v>
      </c>
    </row>
    <row r="742" spans="1:17" x14ac:dyDescent="0.25">
      <c r="A742" s="4" t="s">
        <v>3269</v>
      </c>
      <c r="B742">
        <v>4737.4859999999999</v>
      </c>
      <c r="C742" s="1">
        <v>41897</v>
      </c>
      <c r="D742">
        <v>20</v>
      </c>
      <c r="G742" s="7" t="s">
        <v>3269</v>
      </c>
      <c r="H742" s="8">
        <v>4737.4859999999999</v>
      </c>
      <c r="I742" s="9">
        <v>41897</v>
      </c>
      <c r="J742" s="8">
        <v>20</v>
      </c>
      <c r="K742">
        <f t="shared" si="35"/>
        <v>108</v>
      </c>
      <c r="L742">
        <f>(1-_xlfn.PERCENTRANK.INC(Table2[Days_since_last_order],K742, 1)) * 10</f>
        <v>4</v>
      </c>
      <c r="M742">
        <f>_xlfn.PERCENTRANK.INC(Table2[Count of Order ID],J742,1)*10</f>
        <v>8</v>
      </c>
      <c r="N742">
        <f>_xlfn.PERCENTRANK.INC(Table2[Sum of Sales],H742,1)*10</f>
        <v>8</v>
      </c>
      <c r="O742">
        <f t="shared" si="33"/>
        <v>20</v>
      </c>
      <c r="P742">
        <f>_xlfn.PERCENTRANK.INC(Table2[RFM],O742,1)*10</f>
        <v>7</v>
      </c>
      <c r="Q742" t="str">
        <f t="shared" si="34"/>
        <v>Loyal Customer</v>
      </c>
    </row>
    <row r="743" spans="1:17" x14ac:dyDescent="0.25">
      <c r="A743" s="4" t="s">
        <v>3435</v>
      </c>
      <c r="B743">
        <v>1387.559</v>
      </c>
      <c r="C743" s="1">
        <v>41719</v>
      </c>
      <c r="D743">
        <v>7</v>
      </c>
      <c r="G743" s="7" t="s">
        <v>3435</v>
      </c>
      <c r="H743" s="8">
        <v>1387.559</v>
      </c>
      <c r="I743" s="9">
        <v>41719</v>
      </c>
      <c r="J743" s="8">
        <v>7</v>
      </c>
      <c r="K743">
        <f t="shared" si="35"/>
        <v>286</v>
      </c>
      <c r="L743">
        <f>(1-_xlfn.PERCENTRANK.INC(Table2[Days_since_last_order],K743, 1)) * 10</f>
        <v>1.9999999999999996</v>
      </c>
      <c r="M743">
        <f>_xlfn.PERCENTRANK.INC(Table2[Count of Order ID],J743,1)*10</f>
        <v>1</v>
      </c>
      <c r="N743">
        <f>_xlfn.PERCENTRANK.INC(Table2[Sum of Sales],H743,1)*10</f>
        <v>3</v>
      </c>
      <c r="O743">
        <f t="shared" si="33"/>
        <v>6</v>
      </c>
      <c r="P743">
        <f>_xlfn.PERCENTRANK.INC(Table2[RFM],O743,1)*10</f>
        <v>1</v>
      </c>
      <c r="Q743" t="str">
        <f t="shared" si="34"/>
        <v>Immediate Attention</v>
      </c>
    </row>
    <row r="744" spans="1:17" x14ac:dyDescent="0.25">
      <c r="A744" s="4" t="s">
        <v>3832</v>
      </c>
      <c r="B744">
        <v>2797.6680000000001</v>
      </c>
      <c r="C744" s="1">
        <v>41974</v>
      </c>
      <c r="D744">
        <v>15</v>
      </c>
      <c r="G744" s="7" t="s">
        <v>3832</v>
      </c>
      <c r="H744" s="8">
        <v>2797.6680000000001</v>
      </c>
      <c r="I744" s="9">
        <v>41974</v>
      </c>
      <c r="J744" s="8">
        <v>15</v>
      </c>
      <c r="K744">
        <f t="shared" si="35"/>
        <v>31</v>
      </c>
      <c r="L744">
        <f>(1-_xlfn.PERCENTRANK.INC(Table2[Days_since_last_order],K744, 1)) * 10</f>
        <v>8</v>
      </c>
      <c r="M744">
        <f>_xlfn.PERCENTRANK.INC(Table2[Count of Order ID],J744,1)*10</f>
        <v>6</v>
      </c>
      <c r="N744">
        <f>_xlfn.PERCENTRANK.INC(Table2[Sum of Sales],H744,1)*10</f>
        <v>6</v>
      </c>
      <c r="O744">
        <f t="shared" si="33"/>
        <v>20</v>
      </c>
      <c r="P744">
        <f>_xlfn.PERCENTRANK.INC(Table2[RFM],O744,1)*10</f>
        <v>7</v>
      </c>
      <c r="Q744" t="str">
        <f t="shared" si="34"/>
        <v>Loyal Customer</v>
      </c>
    </row>
    <row r="745" spans="1:17" x14ac:dyDescent="0.25">
      <c r="A745" s="4" t="s">
        <v>3823</v>
      </c>
      <c r="B745">
        <v>19052.217999999993</v>
      </c>
      <c r="C745" s="1">
        <v>41605</v>
      </c>
      <c r="D745">
        <v>12</v>
      </c>
      <c r="G745" s="7" t="s">
        <v>3823</v>
      </c>
      <c r="H745" s="8">
        <v>19052.217999999993</v>
      </c>
      <c r="I745" s="9">
        <v>41605</v>
      </c>
      <c r="J745" s="8">
        <v>12</v>
      </c>
      <c r="K745">
        <f t="shared" si="35"/>
        <v>400</v>
      </c>
      <c r="L745">
        <f>(1-_xlfn.PERCENTRANK.INC(Table2[Days_since_last_order],K745, 1)) * 10</f>
        <v>1.9999999999999996</v>
      </c>
      <c r="M745">
        <f>_xlfn.PERCENTRANK.INC(Table2[Count of Order ID],J745,1)*10</f>
        <v>4</v>
      </c>
      <c r="N745">
        <f>_xlfn.PERCENTRANK.INC(Table2[Sum of Sales],H745,1)*10</f>
        <v>9</v>
      </c>
      <c r="O745">
        <f t="shared" si="33"/>
        <v>15</v>
      </c>
      <c r="P745">
        <f>_xlfn.PERCENTRANK.INC(Table2[RFM],O745,1)*10</f>
        <v>4</v>
      </c>
      <c r="Q745" t="str">
        <f t="shared" si="34"/>
        <v>At Risk/Need Attention</v>
      </c>
    </row>
    <row r="746" spans="1:17" x14ac:dyDescent="0.25">
      <c r="A746" s="4" t="s">
        <v>4035</v>
      </c>
      <c r="B746">
        <v>1038.26</v>
      </c>
      <c r="C746" s="1">
        <v>41898</v>
      </c>
      <c r="D746">
        <v>4</v>
      </c>
      <c r="G746" s="7" t="s">
        <v>4035</v>
      </c>
      <c r="H746" s="8">
        <v>1038.26</v>
      </c>
      <c r="I746" s="9">
        <v>41898</v>
      </c>
      <c r="J746" s="8">
        <v>4</v>
      </c>
      <c r="K746">
        <f t="shared" si="35"/>
        <v>107</v>
      </c>
      <c r="L746">
        <f>(1-_xlfn.PERCENTRANK.INC(Table2[Days_since_last_order],K746, 1)) * 10</f>
        <v>4</v>
      </c>
      <c r="M746">
        <f>_xlfn.PERCENTRANK.INC(Table2[Count of Order ID],J746,1)*10</f>
        <v>0</v>
      </c>
      <c r="N746">
        <f>_xlfn.PERCENTRANK.INC(Table2[Sum of Sales],H746,1)*10</f>
        <v>2</v>
      </c>
      <c r="O746">
        <f t="shared" si="33"/>
        <v>6</v>
      </c>
      <c r="P746">
        <f>_xlfn.PERCENTRANK.INC(Table2[RFM],O746,1)*10</f>
        <v>1</v>
      </c>
      <c r="Q746" t="str">
        <f t="shared" si="34"/>
        <v>Immediate Attention</v>
      </c>
    </row>
    <row r="747" spans="1:17" x14ac:dyDescent="0.25">
      <c r="A747" s="4" t="s">
        <v>3901</v>
      </c>
      <c r="B747">
        <v>4266.8119999999999</v>
      </c>
      <c r="C747" s="1">
        <v>41977</v>
      </c>
      <c r="D747">
        <v>16</v>
      </c>
      <c r="G747" s="7" t="s">
        <v>3901</v>
      </c>
      <c r="H747" s="8">
        <v>4266.8119999999999</v>
      </c>
      <c r="I747" s="9">
        <v>41977</v>
      </c>
      <c r="J747" s="8">
        <v>16</v>
      </c>
      <c r="K747">
        <f t="shared" si="35"/>
        <v>28</v>
      </c>
      <c r="L747">
        <f>(1-_xlfn.PERCENTRANK.INC(Table2[Days_since_last_order],K747, 1)) * 10</f>
        <v>8</v>
      </c>
      <c r="M747">
        <f>_xlfn.PERCENTRANK.INC(Table2[Count of Order ID],J747,1)*10</f>
        <v>7</v>
      </c>
      <c r="N747">
        <f>_xlfn.PERCENTRANK.INC(Table2[Sum of Sales],H747,1)*10</f>
        <v>7</v>
      </c>
      <c r="O747">
        <f t="shared" si="33"/>
        <v>22</v>
      </c>
      <c r="P747">
        <f>_xlfn.PERCENTRANK.INC(Table2[RFM],O747,1)*10</f>
        <v>8</v>
      </c>
      <c r="Q747" t="str">
        <f t="shared" si="34"/>
        <v>Top Customer</v>
      </c>
    </row>
    <row r="748" spans="1:17" x14ac:dyDescent="0.25">
      <c r="A748" s="4" t="s">
        <v>3934</v>
      </c>
      <c r="B748">
        <v>1244.9760000000001</v>
      </c>
      <c r="C748" s="1">
        <v>41851</v>
      </c>
      <c r="D748">
        <v>11</v>
      </c>
      <c r="G748" s="7" t="s">
        <v>3934</v>
      </c>
      <c r="H748" s="8">
        <v>1244.9760000000001</v>
      </c>
      <c r="I748" s="9">
        <v>41851</v>
      </c>
      <c r="J748" s="8">
        <v>11</v>
      </c>
      <c r="K748">
        <f t="shared" si="35"/>
        <v>154</v>
      </c>
      <c r="L748">
        <f>(1-_xlfn.PERCENTRANK.INC(Table2[Days_since_last_order],K748, 1)) * 10</f>
        <v>3.0000000000000004</v>
      </c>
      <c r="M748">
        <f>_xlfn.PERCENTRANK.INC(Table2[Count of Order ID],J748,1)*10</f>
        <v>4</v>
      </c>
      <c r="N748">
        <f>_xlfn.PERCENTRANK.INC(Table2[Sum of Sales],H748,1)*10</f>
        <v>2</v>
      </c>
      <c r="O748">
        <f t="shared" si="33"/>
        <v>9</v>
      </c>
      <c r="P748">
        <f>_xlfn.PERCENTRANK.INC(Table2[RFM],O748,1)*10</f>
        <v>2</v>
      </c>
      <c r="Q748" t="str">
        <f t="shared" si="34"/>
        <v>At Risk/Need Attention</v>
      </c>
    </row>
    <row r="749" spans="1:17" x14ac:dyDescent="0.25">
      <c r="A749" s="4" t="s">
        <v>3681</v>
      </c>
      <c r="B749">
        <v>742.55799999999999</v>
      </c>
      <c r="C749" s="1">
        <v>42000</v>
      </c>
      <c r="D749">
        <v>10</v>
      </c>
      <c r="G749" s="7" t="s">
        <v>3681</v>
      </c>
      <c r="H749" s="8">
        <v>742.55799999999999</v>
      </c>
      <c r="I749" s="9">
        <v>42000</v>
      </c>
      <c r="J749" s="8">
        <v>10</v>
      </c>
      <c r="K749">
        <f t="shared" si="35"/>
        <v>5</v>
      </c>
      <c r="L749">
        <f>(1-_xlfn.PERCENTRANK.INC(Table2[Days_since_last_order],K749, 1)) * 10</f>
        <v>10</v>
      </c>
      <c r="M749">
        <f>_xlfn.PERCENTRANK.INC(Table2[Count of Order ID],J749,1)*10</f>
        <v>3</v>
      </c>
      <c r="N749">
        <f>_xlfn.PERCENTRANK.INC(Table2[Sum of Sales],H749,1)*10</f>
        <v>1</v>
      </c>
      <c r="O749">
        <f t="shared" si="33"/>
        <v>14</v>
      </c>
      <c r="P749">
        <f>_xlfn.PERCENTRANK.INC(Table2[RFM],O749,1)*10</f>
        <v>4</v>
      </c>
      <c r="Q749" t="str">
        <f t="shared" si="34"/>
        <v>At Risk/Need Attention</v>
      </c>
    </row>
    <row r="750" spans="1:17" x14ac:dyDescent="0.25">
      <c r="A750" s="4" t="s">
        <v>3398</v>
      </c>
      <c r="B750">
        <v>1434.548</v>
      </c>
      <c r="C750" s="1">
        <v>41967</v>
      </c>
      <c r="D750">
        <v>16</v>
      </c>
      <c r="G750" s="7" t="s">
        <v>3398</v>
      </c>
      <c r="H750" s="8">
        <v>1434.548</v>
      </c>
      <c r="I750" s="9">
        <v>41967</v>
      </c>
      <c r="J750" s="8">
        <v>16</v>
      </c>
      <c r="K750">
        <f t="shared" si="35"/>
        <v>38</v>
      </c>
      <c r="L750">
        <f>(1-_xlfn.PERCENTRANK.INC(Table2[Days_since_last_order],K750, 1)) * 10</f>
        <v>8</v>
      </c>
      <c r="M750">
        <f>_xlfn.PERCENTRANK.INC(Table2[Count of Order ID],J750,1)*10</f>
        <v>7</v>
      </c>
      <c r="N750">
        <f>_xlfn.PERCENTRANK.INC(Table2[Sum of Sales],H750,1)*10</f>
        <v>3</v>
      </c>
      <c r="O750">
        <f t="shared" si="33"/>
        <v>18</v>
      </c>
      <c r="P750">
        <f>_xlfn.PERCENTRANK.INC(Table2[RFM],O750,1)*10</f>
        <v>6</v>
      </c>
      <c r="Q750" t="str">
        <f t="shared" si="34"/>
        <v>Loyal Customer</v>
      </c>
    </row>
    <row r="751" spans="1:17" x14ac:dyDescent="0.25">
      <c r="A751" s="4" t="s">
        <v>3847</v>
      </c>
      <c r="B751">
        <v>3058.3720000000003</v>
      </c>
      <c r="C751" s="1">
        <v>41667</v>
      </c>
      <c r="D751">
        <v>9</v>
      </c>
      <c r="G751" s="7" t="s">
        <v>3847</v>
      </c>
      <c r="H751" s="8">
        <v>3058.3720000000003</v>
      </c>
      <c r="I751" s="9">
        <v>41667</v>
      </c>
      <c r="J751" s="8">
        <v>9</v>
      </c>
      <c r="K751">
        <f t="shared" si="35"/>
        <v>338</v>
      </c>
      <c r="L751">
        <f>(1-_xlfn.PERCENTRANK.INC(Table2[Days_since_last_order],K751, 1)) * 10</f>
        <v>1.9999999999999996</v>
      </c>
      <c r="M751">
        <f>_xlfn.PERCENTRANK.INC(Table2[Count of Order ID],J751,1)*10</f>
        <v>2</v>
      </c>
      <c r="N751">
        <f>_xlfn.PERCENTRANK.INC(Table2[Sum of Sales],H751,1)*10</f>
        <v>6</v>
      </c>
      <c r="O751">
        <f t="shared" si="33"/>
        <v>10</v>
      </c>
      <c r="P751">
        <f>_xlfn.PERCENTRANK.INC(Table2[RFM],O751,1)*10</f>
        <v>2</v>
      </c>
      <c r="Q751" t="str">
        <f t="shared" si="34"/>
        <v>At Risk/Need Attention</v>
      </c>
    </row>
    <row r="752" spans="1:17" x14ac:dyDescent="0.25">
      <c r="A752" s="4" t="s">
        <v>3483</v>
      </c>
      <c r="B752">
        <v>2074.6609999999996</v>
      </c>
      <c r="C752" s="1">
        <v>41890</v>
      </c>
      <c r="D752">
        <v>10</v>
      </c>
      <c r="G752" s="7" t="s">
        <v>3483</v>
      </c>
      <c r="H752" s="8">
        <v>2074.6609999999996</v>
      </c>
      <c r="I752" s="9">
        <v>41890</v>
      </c>
      <c r="J752" s="8">
        <v>10</v>
      </c>
      <c r="K752">
        <f t="shared" si="35"/>
        <v>115</v>
      </c>
      <c r="L752">
        <f>(1-_xlfn.PERCENTRANK.INC(Table2[Days_since_last_order],K752, 1)) * 10</f>
        <v>4</v>
      </c>
      <c r="M752">
        <f>_xlfn.PERCENTRANK.INC(Table2[Count of Order ID],J752,1)*10</f>
        <v>3</v>
      </c>
      <c r="N752">
        <f>_xlfn.PERCENTRANK.INC(Table2[Sum of Sales],H752,1)*10</f>
        <v>4</v>
      </c>
      <c r="O752">
        <f t="shared" si="33"/>
        <v>11</v>
      </c>
      <c r="P752">
        <f>_xlfn.PERCENTRANK.INC(Table2[RFM],O752,1)*10</f>
        <v>3</v>
      </c>
      <c r="Q752" t="str">
        <f t="shared" si="34"/>
        <v>At Risk/Need Attention</v>
      </c>
    </row>
    <row r="753" spans="1:17" x14ac:dyDescent="0.25">
      <c r="A753" s="4" t="s">
        <v>3768</v>
      </c>
      <c r="B753">
        <v>2422.8240000000001</v>
      </c>
      <c r="C753" s="1">
        <v>41660</v>
      </c>
      <c r="D753">
        <v>7</v>
      </c>
      <c r="G753" s="7" t="s">
        <v>3768</v>
      </c>
      <c r="H753" s="8">
        <v>2422.8240000000001</v>
      </c>
      <c r="I753" s="9">
        <v>41660</v>
      </c>
      <c r="J753" s="8">
        <v>7</v>
      </c>
      <c r="K753">
        <f t="shared" si="35"/>
        <v>345</v>
      </c>
      <c r="L753">
        <f>(1-_xlfn.PERCENTRANK.INC(Table2[Days_since_last_order],K753, 1)) * 10</f>
        <v>1.9999999999999996</v>
      </c>
      <c r="M753">
        <f>_xlfn.PERCENTRANK.INC(Table2[Count of Order ID],J753,1)*10</f>
        <v>1</v>
      </c>
      <c r="N753">
        <f>_xlfn.PERCENTRANK.INC(Table2[Sum of Sales],H753,1)*10</f>
        <v>5</v>
      </c>
      <c r="O753">
        <f t="shared" si="33"/>
        <v>8</v>
      </c>
      <c r="P753">
        <f>_xlfn.PERCENTRANK.INC(Table2[RFM],O753,1)*10</f>
        <v>1</v>
      </c>
      <c r="Q753" t="str">
        <f t="shared" si="34"/>
        <v>Immediate Attention</v>
      </c>
    </row>
    <row r="754" spans="1:17" x14ac:dyDescent="0.25">
      <c r="A754" s="4" t="s">
        <v>4020</v>
      </c>
      <c r="B754">
        <v>2942.7719999999999</v>
      </c>
      <c r="C754" s="1">
        <v>41946</v>
      </c>
      <c r="D754">
        <v>9</v>
      </c>
      <c r="G754" s="7" t="s">
        <v>4020</v>
      </c>
      <c r="H754" s="8">
        <v>2942.7719999999999</v>
      </c>
      <c r="I754" s="9">
        <v>41946</v>
      </c>
      <c r="J754" s="8">
        <v>9</v>
      </c>
      <c r="K754">
        <f t="shared" si="35"/>
        <v>59</v>
      </c>
      <c r="L754">
        <f>(1-_xlfn.PERCENTRANK.INC(Table2[Days_since_last_order],K754, 1)) * 10</f>
        <v>6</v>
      </c>
      <c r="M754">
        <f>_xlfn.PERCENTRANK.INC(Table2[Count of Order ID],J754,1)*10</f>
        <v>2</v>
      </c>
      <c r="N754">
        <f>_xlfn.PERCENTRANK.INC(Table2[Sum of Sales],H754,1)*10</f>
        <v>6</v>
      </c>
      <c r="O754">
        <f t="shared" si="33"/>
        <v>14</v>
      </c>
      <c r="P754">
        <f>_xlfn.PERCENTRANK.INC(Table2[RFM],O754,1)*10</f>
        <v>4</v>
      </c>
      <c r="Q754" t="str">
        <f t="shared" si="34"/>
        <v>At Risk/Need Attention</v>
      </c>
    </row>
    <row r="755" spans="1:17" x14ac:dyDescent="0.25">
      <c r="A755" s="4" t="s">
        <v>3515</v>
      </c>
      <c r="B755">
        <v>1022.2010000000001</v>
      </c>
      <c r="C755" s="1">
        <v>41887</v>
      </c>
      <c r="D755">
        <v>13</v>
      </c>
      <c r="G755" s="7" t="s">
        <v>3515</v>
      </c>
      <c r="H755" s="8">
        <v>1022.2010000000001</v>
      </c>
      <c r="I755" s="9">
        <v>41887</v>
      </c>
      <c r="J755" s="8">
        <v>13</v>
      </c>
      <c r="K755">
        <f t="shared" si="35"/>
        <v>118</v>
      </c>
      <c r="L755">
        <f>(1-_xlfn.PERCENTRANK.INC(Table2[Days_since_last_order],K755, 1)) * 10</f>
        <v>4</v>
      </c>
      <c r="M755">
        <f>_xlfn.PERCENTRANK.INC(Table2[Count of Order ID],J755,1)*10</f>
        <v>5</v>
      </c>
      <c r="N755">
        <f>_xlfn.PERCENTRANK.INC(Table2[Sum of Sales],H755,1)*10</f>
        <v>2</v>
      </c>
      <c r="O755">
        <f t="shared" si="33"/>
        <v>11</v>
      </c>
      <c r="P755">
        <f>_xlfn.PERCENTRANK.INC(Table2[RFM],O755,1)*10</f>
        <v>3</v>
      </c>
      <c r="Q755" t="str">
        <f t="shared" si="34"/>
        <v>At Risk/Need Attention</v>
      </c>
    </row>
    <row r="756" spans="1:17" x14ac:dyDescent="0.25">
      <c r="A756" s="4" t="s">
        <v>3529</v>
      </c>
      <c r="B756">
        <v>4234.0960000000005</v>
      </c>
      <c r="C756" s="1">
        <v>41932</v>
      </c>
      <c r="D756">
        <v>13</v>
      </c>
      <c r="G756" s="7" t="s">
        <v>3529</v>
      </c>
      <c r="H756" s="8">
        <v>4234.0960000000005</v>
      </c>
      <c r="I756" s="9">
        <v>41932</v>
      </c>
      <c r="J756" s="8">
        <v>13</v>
      </c>
      <c r="K756">
        <f t="shared" si="35"/>
        <v>73</v>
      </c>
      <c r="L756">
        <f>(1-_xlfn.PERCENTRANK.INC(Table2[Days_since_last_order],K756, 1)) * 10</f>
        <v>6</v>
      </c>
      <c r="M756">
        <f>_xlfn.PERCENTRANK.INC(Table2[Count of Order ID],J756,1)*10</f>
        <v>5</v>
      </c>
      <c r="N756">
        <f>_xlfn.PERCENTRANK.INC(Table2[Sum of Sales],H756,1)*10</f>
        <v>7</v>
      </c>
      <c r="O756">
        <f t="shared" si="33"/>
        <v>18</v>
      </c>
      <c r="P756">
        <f>_xlfn.PERCENTRANK.INC(Table2[RFM],O756,1)*10</f>
        <v>6</v>
      </c>
      <c r="Q756" t="str">
        <f t="shared" si="34"/>
        <v>Loyal Customer</v>
      </c>
    </row>
    <row r="757" spans="1:17" x14ac:dyDescent="0.25">
      <c r="A757" s="4" t="s">
        <v>3867</v>
      </c>
      <c r="B757">
        <v>2955.2259999999997</v>
      </c>
      <c r="C757" s="1">
        <v>41901</v>
      </c>
      <c r="D757">
        <v>19</v>
      </c>
      <c r="G757" s="7" t="s">
        <v>3867</v>
      </c>
      <c r="H757" s="8">
        <v>2955.2259999999997</v>
      </c>
      <c r="I757" s="9">
        <v>41901</v>
      </c>
      <c r="J757" s="8">
        <v>19</v>
      </c>
      <c r="K757">
        <f t="shared" si="35"/>
        <v>104</v>
      </c>
      <c r="L757">
        <f>(1-_xlfn.PERCENTRANK.INC(Table2[Days_since_last_order],K757, 1)) * 10</f>
        <v>5</v>
      </c>
      <c r="M757">
        <f>_xlfn.PERCENTRANK.INC(Table2[Count of Order ID],J757,1)*10</f>
        <v>8</v>
      </c>
      <c r="N757">
        <f>_xlfn.PERCENTRANK.INC(Table2[Sum of Sales],H757,1)*10</f>
        <v>6</v>
      </c>
      <c r="O757">
        <f t="shared" si="33"/>
        <v>19</v>
      </c>
      <c r="P757">
        <f>_xlfn.PERCENTRANK.INC(Table2[RFM],O757,1)*10</f>
        <v>6</v>
      </c>
      <c r="Q757" t="str">
        <f t="shared" si="34"/>
        <v>Loyal Customer</v>
      </c>
    </row>
    <row r="758" spans="1:17" x14ac:dyDescent="0.25">
      <c r="A758" s="4" t="s">
        <v>4001</v>
      </c>
      <c r="B758">
        <v>1094.6779999999999</v>
      </c>
      <c r="C758" s="1">
        <v>41874</v>
      </c>
      <c r="D758">
        <v>4</v>
      </c>
      <c r="G758" s="7" t="s">
        <v>4001</v>
      </c>
      <c r="H758" s="8">
        <v>1094.6779999999999</v>
      </c>
      <c r="I758" s="9">
        <v>41874</v>
      </c>
      <c r="J758" s="8">
        <v>4</v>
      </c>
      <c r="K758">
        <f t="shared" si="35"/>
        <v>131</v>
      </c>
      <c r="L758">
        <f>(1-_xlfn.PERCENTRANK.INC(Table2[Days_since_last_order],K758, 1)) * 10</f>
        <v>4</v>
      </c>
      <c r="M758">
        <f>_xlfn.PERCENTRANK.INC(Table2[Count of Order ID],J758,1)*10</f>
        <v>0</v>
      </c>
      <c r="N758">
        <f>_xlfn.PERCENTRANK.INC(Table2[Sum of Sales],H758,1)*10</f>
        <v>2</v>
      </c>
      <c r="O758">
        <f t="shared" si="33"/>
        <v>6</v>
      </c>
      <c r="P758">
        <f>_xlfn.PERCENTRANK.INC(Table2[RFM],O758,1)*10</f>
        <v>1</v>
      </c>
      <c r="Q758" t="str">
        <f t="shared" si="34"/>
        <v>Immediate Attention</v>
      </c>
    </row>
    <row r="759" spans="1:17" x14ac:dyDescent="0.25">
      <c r="A759" s="4" t="s">
        <v>3439</v>
      </c>
      <c r="B759">
        <v>3130.221</v>
      </c>
      <c r="C759" s="1">
        <v>41914</v>
      </c>
      <c r="D759">
        <v>12</v>
      </c>
      <c r="G759" s="7" t="s">
        <v>3439</v>
      </c>
      <c r="H759" s="8">
        <v>3130.221</v>
      </c>
      <c r="I759" s="9">
        <v>41914</v>
      </c>
      <c r="J759" s="8">
        <v>12</v>
      </c>
      <c r="K759">
        <f t="shared" si="35"/>
        <v>91</v>
      </c>
      <c r="L759">
        <f>(1-_xlfn.PERCENTRANK.INC(Table2[Days_since_last_order],K759, 1)) * 10</f>
        <v>5</v>
      </c>
      <c r="M759">
        <f>_xlfn.PERCENTRANK.INC(Table2[Count of Order ID],J759,1)*10</f>
        <v>4</v>
      </c>
      <c r="N759">
        <f>_xlfn.PERCENTRANK.INC(Table2[Sum of Sales],H759,1)*10</f>
        <v>6</v>
      </c>
      <c r="O759">
        <f t="shared" si="33"/>
        <v>15</v>
      </c>
      <c r="P759">
        <f>_xlfn.PERCENTRANK.INC(Table2[RFM],O759,1)*10</f>
        <v>4</v>
      </c>
      <c r="Q759" t="str">
        <f t="shared" si="34"/>
        <v>At Risk/Need Attention</v>
      </c>
    </row>
    <row r="760" spans="1:17" x14ac:dyDescent="0.25">
      <c r="A760" s="4" t="s">
        <v>3491</v>
      </c>
      <c r="B760">
        <v>4454.0559999999996</v>
      </c>
      <c r="C760" s="1">
        <v>41996</v>
      </c>
      <c r="D760">
        <v>16</v>
      </c>
      <c r="G760" s="7" t="s">
        <v>3491</v>
      </c>
      <c r="H760" s="8">
        <v>4454.0559999999996</v>
      </c>
      <c r="I760" s="9">
        <v>41996</v>
      </c>
      <c r="J760" s="8">
        <v>16</v>
      </c>
      <c r="K760">
        <f t="shared" si="35"/>
        <v>9</v>
      </c>
      <c r="L760">
        <f>(1-_xlfn.PERCENTRANK.INC(Table2[Days_since_last_order],K760, 1)) * 10</f>
        <v>10</v>
      </c>
      <c r="M760">
        <f>_xlfn.PERCENTRANK.INC(Table2[Count of Order ID],J760,1)*10</f>
        <v>7</v>
      </c>
      <c r="N760">
        <f>_xlfn.PERCENTRANK.INC(Table2[Sum of Sales],H760,1)*10</f>
        <v>8</v>
      </c>
      <c r="O760">
        <f t="shared" si="33"/>
        <v>25</v>
      </c>
      <c r="P760">
        <f>_xlfn.PERCENTRANK.INC(Table2[RFM],O760,1)*10</f>
        <v>9</v>
      </c>
      <c r="Q760" t="str">
        <f t="shared" si="34"/>
        <v>Top Customer</v>
      </c>
    </row>
    <row r="761" spans="1:17" x14ac:dyDescent="0.25">
      <c r="A761" s="4" t="s">
        <v>3854</v>
      </c>
      <c r="B761">
        <v>5329.0047999999997</v>
      </c>
      <c r="C761" s="1">
        <v>41900</v>
      </c>
      <c r="D761">
        <v>10</v>
      </c>
      <c r="G761" s="7" t="s">
        <v>3854</v>
      </c>
      <c r="H761" s="8">
        <v>5329.0047999999997</v>
      </c>
      <c r="I761" s="9">
        <v>41900</v>
      </c>
      <c r="J761" s="8">
        <v>10</v>
      </c>
      <c r="K761">
        <f t="shared" si="35"/>
        <v>105</v>
      </c>
      <c r="L761">
        <f>(1-_xlfn.PERCENTRANK.INC(Table2[Days_since_last_order],K761, 1)) * 10</f>
        <v>4</v>
      </c>
      <c r="M761">
        <f>_xlfn.PERCENTRANK.INC(Table2[Count of Order ID],J761,1)*10</f>
        <v>3</v>
      </c>
      <c r="N761">
        <f>_xlfn.PERCENTRANK.INC(Table2[Sum of Sales],H761,1)*10</f>
        <v>8</v>
      </c>
      <c r="O761">
        <f t="shared" si="33"/>
        <v>15</v>
      </c>
      <c r="P761">
        <f>_xlfn.PERCENTRANK.INC(Table2[RFM],O761,1)*10</f>
        <v>4</v>
      </c>
      <c r="Q761" t="str">
        <f t="shared" si="34"/>
        <v>At Risk/Need Attention</v>
      </c>
    </row>
    <row r="762" spans="1:17" x14ac:dyDescent="0.25">
      <c r="A762" s="4" t="s">
        <v>3989</v>
      </c>
      <c r="B762">
        <v>1936.64</v>
      </c>
      <c r="C762" s="1">
        <v>41654</v>
      </c>
      <c r="D762">
        <v>10</v>
      </c>
      <c r="G762" s="7" t="s">
        <v>3989</v>
      </c>
      <c r="H762" s="8">
        <v>1936.64</v>
      </c>
      <c r="I762" s="9">
        <v>41654</v>
      </c>
      <c r="J762" s="8">
        <v>10</v>
      </c>
      <c r="K762">
        <f t="shared" si="35"/>
        <v>351</v>
      </c>
      <c r="L762">
        <f>(1-_xlfn.PERCENTRANK.INC(Table2[Days_since_last_order],K762, 1)) * 10</f>
        <v>1.9999999999999996</v>
      </c>
      <c r="M762">
        <f>_xlfn.PERCENTRANK.INC(Table2[Count of Order ID],J762,1)*10</f>
        <v>3</v>
      </c>
      <c r="N762">
        <f>_xlfn.PERCENTRANK.INC(Table2[Sum of Sales],H762,1)*10</f>
        <v>4</v>
      </c>
      <c r="O762">
        <f t="shared" si="33"/>
        <v>9</v>
      </c>
      <c r="P762">
        <f>_xlfn.PERCENTRANK.INC(Table2[RFM],O762,1)*10</f>
        <v>2</v>
      </c>
      <c r="Q762" t="str">
        <f t="shared" si="34"/>
        <v>At Risk/Need Attention</v>
      </c>
    </row>
    <row r="763" spans="1:17" x14ac:dyDescent="0.25">
      <c r="A763" s="4" t="s">
        <v>3564</v>
      </c>
      <c r="B763">
        <v>675.94200000000001</v>
      </c>
      <c r="C763" s="1">
        <v>41811</v>
      </c>
      <c r="D763">
        <v>7</v>
      </c>
      <c r="G763" s="7" t="s">
        <v>3564</v>
      </c>
      <c r="H763" s="8">
        <v>675.94200000000001</v>
      </c>
      <c r="I763" s="9">
        <v>41811</v>
      </c>
      <c r="J763" s="8">
        <v>7</v>
      </c>
      <c r="K763">
        <f t="shared" si="35"/>
        <v>194</v>
      </c>
      <c r="L763">
        <f>(1-_xlfn.PERCENTRANK.INC(Table2[Days_since_last_order],K763, 1)) * 10</f>
        <v>3.0000000000000004</v>
      </c>
      <c r="M763">
        <f>_xlfn.PERCENTRANK.INC(Table2[Count of Order ID],J763,1)*10</f>
        <v>1</v>
      </c>
      <c r="N763">
        <f>_xlfn.PERCENTRANK.INC(Table2[Sum of Sales],H763,1)*10</f>
        <v>1</v>
      </c>
      <c r="O763">
        <f t="shared" si="33"/>
        <v>5</v>
      </c>
      <c r="P763">
        <f>_xlfn.PERCENTRANK.INC(Table2[RFM],O763,1)*10</f>
        <v>0</v>
      </c>
      <c r="Q763" t="str">
        <f t="shared" si="34"/>
        <v>Immediate Attention</v>
      </c>
    </row>
    <row r="764" spans="1:17" x14ac:dyDescent="0.25">
      <c r="A764" s="4" t="s">
        <v>3720</v>
      </c>
      <c r="B764">
        <v>4.8330000000000011</v>
      </c>
      <c r="C764" s="1">
        <v>41647</v>
      </c>
      <c r="D764">
        <v>2</v>
      </c>
      <c r="G764" s="7" t="s">
        <v>3720</v>
      </c>
      <c r="H764" s="8">
        <v>4.8330000000000011</v>
      </c>
      <c r="I764" s="9">
        <v>41647</v>
      </c>
      <c r="J764" s="8">
        <v>2</v>
      </c>
      <c r="K764">
        <f t="shared" si="35"/>
        <v>358</v>
      </c>
      <c r="L764">
        <f>(1-_xlfn.PERCENTRANK.INC(Table2[Days_since_last_order],K764, 1)) * 10</f>
        <v>1.9999999999999996</v>
      </c>
      <c r="M764">
        <f>_xlfn.PERCENTRANK.INC(Table2[Count of Order ID],J764,1)*10</f>
        <v>0</v>
      </c>
      <c r="N764">
        <f>_xlfn.PERCENTRANK.INC(Table2[Sum of Sales],H764,1)*10</f>
        <v>0</v>
      </c>
      <c r="O764">
        <f t="shared" si="33"/>
        <v>1.9999999999999996</v>
      </c>
      <c r="P764">
        <f>_xlfn.PERCENTRANK.INC(Table2[RFM],O764,1)*10</f>
        <v>0</v>
      </c>
      <c r="Q764" t="str">
        <f t="shared" si="34"/>
        <v>Immediate Attention</v>
      </c>
    </row>
    <row r="765" spans="1:17" x14ac:dyDescent="0.25">
      <c r="A765" s="4" t="s">
        <v>3633</v>
      </c>
      <c r="B765">
        <v>2163.6240000000003</v>
      </c>
      <c r="C765" s="1">
        <v>41500</v>
      </c>
      <c r="D765">
        <v>17</v>
      </c>
      <c r="G765" s="7" t="s">
        <v>3633</v>
      </c>
      <c r="H765" s="8">
        <v>2163.6240000000003</v>
      </c>
      <c r="I765" s="9">
        <v>41500</v>
      </c>
      <c r="J765" s="8">
        <v>17</v>
      </c>
      <c r="K765">
        <f t="shared" si="35"/>
        <v>505</v>
      </c>
      <c r="L765">
        <f>(1-_xlfn.PERCENTRANK.INC(Table2[Days_since_last_order],K765, 1)) * 10</f>
        <v>0.99999999999999978</v>
      </c>
      <c r="M765">
        <f>_xlfn.PERCENTRANK.INC(Table2[Count of Order ID],J765,1)*10</f>
        <v>7</v>
      </c>
      <c r="N765">
        <f>_xlfn.PERCENTRANK.INC(Table2[Sum of Sales],H765,1)*10</f>
        <v>4</v>
      </c>
      <c r="O765">
        <f t="shared" si="33"/>
        <v>12</v>
      </c>
      <c r="P765">
        <f>_xlfn.PERCENTRANK.INC(Table2[RFM],O765,1)*10</f>
        <v>3</v>
      </c>
      <c r="Q765" t="str">
        <f t="shared" si="34"/>
        <v>At Risk/Need Attention</v>
      </c>
    </row>
    <row r="766" spans="1:17" x14ac:dyDescent="0.25">
      <c r="A766" s="4" t="s">
        <v>3386</v>
      </c>
      <c r="B766">
        <v>5371.09</v>
      </c>
      <c r="C766" s="1">
        <v>41806</v>
      </c>
      <c r="D766">
        <v>19</v>
      </c>
      <c r="G766" s="7" t="s">
        <v>3386</v>
      </c>
      <c r="H766" s="8">
        <v>5371.09</v>
      </c>
      <c r="I766" s="9">
        <v>41806</v>
      </c>
      <c r="J766" s="8">
        <v>19</v>
      </c>
      <c r="K766">
        <f t="shared" si="35"/>
        <v>199</v>
      </c>
      <c r="L766">
        <f>(1-_xlfn.PERCENTRANK.INC(Table2[Days_since_last_order],K766, 1)) * 10</f>
        <v>3.0000000000000004</v>
      </c>
      <c r="M766">
        <f>_xlfn.PERCENTRANK.INC(Table2[Count of Order ID],J766,1)*10</f>
        <v>8</v>
      </c>
      <c r="N766">
        <f>_xlfn.PERCENTRANK.INC(Table2[Sum of Sales],H766,1)*10</f>
        <v>8</v>
      </c>
      <c r="O766">
        <f t="shared" si="33"/>
        <v>19</v>
      </c>
      <c r="P766">
        <f>_xlfn.PERCENTRANK.INC(Table2[RFM],O766,1)*10</f>
        <v>6</v>
      </c>
      <c r="Q766" t="str">
        <f t="shared" si="34"/>
        <v>Loyal Customer</v>
      </c>
    </row>
    <row r="767" spans="1:17" x14ac:dyDescent="0.25">
      <c r="A767" s="4" t="s">
        <v>3613</v>
      </c>
      <c r="B767">
        <v>974.78199999999993</v>
      </c>
      <c r="C767" s="1">
        <v>41778</v>
      </c>
      <c r="D767">
        <v>12</v>
      </c>
      <c r="G767" s="7" t="s">
        <v>3613</v>
      </c>
      <c r="H767" s="8">
        <v>974.78199999999993</v>
      </c>
      <c r="I767" s="9">
        <v>41778</v>
      </c>
      <c r="J767" s="8">
        <v>12</v>
      </c>
      <c r="K767">
        <f t="shared" si="35"/>
        <v>227</v>
      </c>
      <c r="L767">
        <f>(1-_xlfn.PERCENTRANK.INC(Table2[Days_since_last_order],K767, 1)) * 10</f>
        <v>1.9999999999999996</v>
      </c>
      <c r="M767">
        <f>_xlfn.PERCENTRANK.INC(Table2[Count of Order ID],J767,1)*10</f>
        <v>4</v>
      </c>
      <c r="N767">
        <f>_xlfn.PERCENTRANK.INC(Table2[Sum of Sales],H767,1)*10</f>
        <v>2</v>
      </c>
      <c r="O767">
        <f t="shared" si="33"/>
        <v>8</v>
      </c>
      <c r="P767">
        <f>_xlfn.PERCENTRANK.INC(Table2[RFM],O767,1)*10</f>
        <v>1</v>
      </c>
      <c r="Q767" t="str">
        <f t="shared" si="34"/>
        <v>Immediate Attention</v>
      </c>
    </row>
    <row r="768" spans="1:17" x14ac:dyDescent="0.25">
      <c r="A768" s="4" t="s">
        <v>3732</v>
      </c>
      <c r="B768">
        <v>11891.751</v>
      </c>
      <c r="C768" s="1">
        <v>41968</v>
      </c>
      <c r="D768">
        <v>15</v>
      </c>
      <c r="G768" s="7" t="s">
        <v>3732</v>
      </c>
      <c r="H768" s="8">
        <v>11891.751</v>
      </c>
      <c r="I768" s="9">
        <v>41968</v>
      </c>
      <c r="J768" s="8">
        <v>15</v>
      </c>
      <c r="K768">
        <f t="shared" si="35"/>
        <v>37</v>
      </c>
      <c r="L768">
        <f>(1-_xlfn.PERCENTRANK.INC(Table2[Days_since_last_order],K768, 1)) * 10</f>
        <v>8</v>
      </c>
      <c r="M768">
        <f>_xlfn.PERCENTRANK.INC(Table2[Count of Order ID],J768,1)*10</f>
        <v>6</v>
      </c>
      <c r="N768">
        <f>_xlfn.PERCENTRANK.INC(Table2[Sum of Sales],H768,1)*10</f>
        <v>9</v>
      </c>
      <c r="O768">
        <f t="shared" si="33"/>
        <v>23</v>
      </c>
      <c r="P768">
        <f>_xlfn.PERCENTRANK.INC(Table2[RFM],O768,1)*10</f>
        <v>8</v>
      </c>
      <c r="Q768" t="str">
        <f t="shared" si="34"/>
        <v>Top Customer</v>
      </c>
    </row>
    <row r="769" spans="1:17" x14ac:dyDescent="0.25">
      <c r="A769" s="4" t="s">
        <v>4002</v>
      </c>
      <c r="B769">
        <v>2054.14</v>
      </c>
      <c r="C769" s="1">
        <v>41832</v>
      </c>
      <c r="D769">
        <v>7</v>
      </c>
      <c r="G769" s="7" t="s">
        <v>4002</v>
      </c>
      <c r="H769" s="8">
        <v>2054.14</v>
      </c>
      <c r="I769" s="9">
        <v>41832</v>
      </c>
      <c r="J769" s="8">
        <v>7</v>
      </c>
      <c r="K769">
        <f t="shared" si="35"/>
        <v>173</v>
      </c>
      <c r="L769">
        <f>(1-_xlfn.PERCENTRANK.INC(Table2[Days_since_last_order],K769, 1)) * 10</f>
        <v>3.0000000000000004</v>
      </c>
      <c r="M769">
        <f>_xlfn.PERCENTRANK.INC(Table2[Count of Order ID],J769,1)*10</f>
        <v>1</v>
      </c>
      <c r="N769">
        <f>_xlfn.PERCENTRANK.INC(Table2[Sum of Sales],H769,1)*10</f>
        <v>4</v>
      </c>
      <c r="O769">
        <f t="shared" si="33"/>
        <v>8</v>
      </c>
      <c r="P769">
        <f>_xlfn.PERCENTRANK.INC(Table2[RFM],O769,1)*10</f>
        <v>1</v>
      </c>
      <c r="Q769" t="str">
        <f t="shared" si="34"/>
        <v>Immediate Attention</v>
      </c>
    </row>
    <row r="770" spans="1:17" x14ac:dyDescent="0.25">
      <c r="A770" s="4" t="s">
        <v>3955</v>
      </c>
      <c r="B770">
        <v>2243.2739999999999</v>
      </c>
      <c r="C770" s="1">
        <v>41993</v>
      </c>
      <c r="D770">
        <v>14</v>
      </c>
      <c r="G770" s="7" t="s">
        <v>3955</v>
      </c>
      <c r="H770" s="8">
        <v>2243.2739999999999</v>
      </c>
      <c r="I770" s="9">
        <v>41993</v>
      </c>
      <c r="J770" s="8">
        <v>14</v>
      </c>
      <c r="K770">
        <f t="shared" si="35"/>
        <v>12</v>
      </c>
      <c r="L770">
        <f>(1-_xlfn.PERCENTRANK.INC(Table2[Days_since_last_order],K770, 1)) * 10</f>
        <v>10</v>
      </c>
      <c r="M770">
        <f>_xlfn.PERCENTRANK.INC(Table2[Count of Order ID],J770,1)*10</f>
        <v>6</v>
      </c>
      <c r="N770">
        <f>_xlfn.PERCENTRANK.INC(Table2[Sum of Sales],H770,1)*10</f>
        <v>4</v>
      </c>
      <c r="O770">
        <f t="shared" si="33"/>
        <v>20</v>
      </c>
      <c r="P770">
        <f>_xlfn.PERCENTRANK.INC(Table2[RFM],O770,1)*10</f>
        <v>7</v>
      </c>
      <c r="Q770" t="str">
        <f t="shared" si="34"/>
        <v>Loyal Customer</v>
      </c>
    </row>
    <row r="771" spans="1:17" x14ac:dyDescent="0.25">
      <c r="A771" s="4" t="s">
        <v>3314</v>
      </c>
      <c r="B771">
        <v>2820.4240000000004</v>
      </c>
      <c r="C771" s="1">
        <v>41949</v>
      </c>
      <c r="D771">
        <v>11</v>
      </c>
      <c r="G771" s="7" t="s">
        <v>3314</v>
      </c>
      <c r="H771" s="8">
        <v>2820.4240000000004</v>
      </c>
      <c r="I771" s="9">
        <v>41949</v>
      </c>
      <c r="J771" s="8">
        <v>11</v>
      </c>
      <c r="K771">
        <f t="shared" si="35"/>
        <v>56</v>
      </c>
      <c r="L771">
        <f>(1-_xlfn.PERCENTRANK.INC(Table2[Days_since_last_order],K771, 1)) * 10</f>
        <v>6</v>
      </c>
      <c r="M771">
        <f>_xlfn.PERCENTRANK.INC(Table2[Count of Order ID],J771,1)*10</f>
        <v>4</v>
      </c>
      <c r="N771">
        <f>_xlfn.PERCENTRANK.INC(Table2[Sum of Sales],H771,1)*10</f>
        <v>6</v>
      </c>
      <c r="O771">
        <f t="shared" si="33"/>
        <v>16</v>
      </c>
      <c r="P771">
        <f>_xlfn.PERCENTRANK.INC(Table2[RFM],O771,1)*10</f>
        <v>5</v>
      </c>
      <c r="Q771" t="str">
        <f t="shared" si="34"/>
        <v>Loyal Customer</v>
      </c>
    </row>
    <row r="772" spans="1:17" x14ac:dyDescent="0.25">
      <c r="A772" s="4" t="s">
        <v>4028</v>
      </c>
      <c r="B772">
        <v>3368.0940000000001</v>
      </c>
      <c r="C772" s="1">
        <v>41766</v>
      </c>
      <c r="D772">
        <v>14</v>
      </c>
      <c r="G772" s="7" t="s">
        <v>4028</v>
      </c>
      <c r="H772" s="8">
        <v>3368.0940000000001</v>
      </c>
      <c r="I772" s="9">
        <v>41766</v>
      </c>
      <c r="J772" s="8">
        <v>14</v>
      </c>
      <c r="K772">
        <f t="shared" si="35"/>
        <v>239</v>
      </c>
      <c r="L772">
        <f>(1-_xlfn.PERCENTRANK.INC(Table2[Days_since_last_order],K772, 1)) * 10</f>
        <v>1.9999999999999996</v>
      </c>
      <c r="M772">
        <f>_xlfn.PERCENTRANK.INC(Table2[Count of Order ID],J772,1)*10</f>
        <v>6</v>
      </c>
      <c r="N772">
        <f>_xlfn.PERCENTRANK.INC(Table2[Sum of Sales],H772,1)*10</f>
        <v>7</v>
      </c>
      <c r="O772">
        <f t="shared" ref="O772:O796" si="36">L772+M772+N772</f>
        <v>15</v>
      </c>
      <c r="P772">
        <f>_xlfn.PERCENTRANK.INC(Table2[RFM],O772,1)*10</f>
        <v>4</v>
      </c>
      <c r="Q772" t="str">
        <f t="shared" ref="Q772:Q796" si="37">VLOOKUP(P772,$T$4:$U$14,2,FALSE)</f>
        <v>At Risk/Need Attention</v>
      </c>
    </row>
    <row r="773" spans="1:17" x14ac:dyDescent="0.25">
      <c r="A773" s="4" t="s">
        <v>3329</v>
      </c>
      <c r="B773">
        <v>4915.6019999999999</v>
      </c>
      <c r="C773" s="1">
        <v>41973</v>
      </c>
      <c r="D773">
        <v>14</v>
      </c>
      <c r="G773" s="7" t="s">
        <v>3329</v>
      </c>
      <c r="H773" s="8">
        <v>4915.6019999999999</v>
      </c>
      <c r="I773" s="9">
        <v>41973</v>
      </c>
      <c r="J773" s="8">
        <v>14</v>
      </c>
      <c r="K773">
        <f t="shared" ref="K773:K796" si="38">DATEDIF(I773,"1/1/2015","D")</f>
        <v>32</v>
      </c>
      <c r="L773">
        <f>(1-_xlfn.PERCENTRANK.INC(Table2[Days_since_last_order],K773, 1)) * 10</f>
        <v>8</v>
      </c>
      <c r="M773">
        <f>_xlfn.PERCENTRANK.INC(Table2[Count of Order ID],J773,1)*10</f>
        <v>6</v>
      </c>
      <c r="N773">
        <f>_xlfn.PERCENTRANK.INC(Table2[Sum of Sales],H773,1)*10</f>
        <v>8</v>
      </c>
      <c r="O773">
        <f t="shared" si="36"/>
        <v>22</v>
      </c>
      <c r="P773">
        <f>_xlfn.PERCENTRANK.INC(Table2[RFM],O773,1)*10</f>
        <v>8</v>
      </c>
      <c r="Q773" t="str">
        <f t="shared" si="37"/>
        <v>Top Customer</v>
      </c>
    </row>
    <row r="774" spans="1:17" x14ac:dyDescent="0.25">
      <c r="A774" s="4" t="s">
        <v>3882</v>
      </c>
      <c r="B774">
        <v>1427.0440000000001</v>
      </c>
      <c r="C774" s="1">
        <v>41821</v>
      </c>
      <c r="D774">
        <v>15</v>
      </c>
      <c r="G774" s="7" t="s">
        <v>3882</v>
      </c>
      <c r="H774" s="8">
        <v>1427.0440000000001</v>
      </c>
      <c r="I774" s="9">
        <v>41821</v>
      </c>
      <c r="J774" s="8">
        <v>15</v>
      </c>
      <c r="K774">
        <f t="shared" si="38"/>
        <v>184</v>
      </c>
      <c r="L774">
        <f>(1-_xlfn.PERCENTRANK.INC(Table2[Days_since_last_order],K774, 1)) * 10</f>
        <v>3.0000000000000004</v>
      </c>
      <c r="M774">
        <f>_xlfn.PERCENTRANK.INC(Table2[Count of Order ID],J774,1)*10</f>
        <v>6</v>
      </c>
      <c r="N774">
        <f>_xlfn.PERCENTRANK.INC(Table2[Sum of Sales],H774,1)*10</f>
        <v>3</v>
      </c>
      <c r="O774">
        <f t="shared" si="36"/>
        <v>12</v>
      </c>
      <c r="P774">
        <f>_xlfn.PERCENTRANK.INC(Table2[RFM],O774,1)*10</f>
        <v>3</v>
      </c>
      <c r="Q774" t="str">
        <f t="shared" si="37"/>
        <v>At Risk/Need Attention</v>
      </c>
    </row>
    <row r="775" spans="1:17" x14ac:dyDescent="0.25">
      <c r="A775" s="4" t="s">
        <v>3895</v>
      </c>
      <c r="B775">
        <v>439.5</v>
      </c>
      <c r="C775" s="1">
        <v>41598</v>
      </c>
      <c r="D775">
        <v>3</v>
      </c>
      <c r="G775" s="7" t="s">
        <v>3895</v>
      </c>
      <c r="H775" s="8">
        <v>439.5</v>
      </c>
      <c r="I775" s="9">
        <v>41598</v>
      </c>
      <c r="J775" s="8">
        <v>3</v>
      </c>
      <c r="K775">
        <f t="shared" si="38"/>
        <v>407</v>
      </c>
      <c r="L775">
        <f>(1-_xlfn.PERCENTRANK.INC(Table2[Days_since_last_order],K775, 1)) * 10</f>
        <v>0.99999999999999978</v>
      </c>
      <c r="M775">
        <f>_xlfn.PERCENTRANK.INC(Table2[Count of Order ID],J775,1)*10</f>
        <v>0</v>
      </c>
      <c r="N775">
        <f>_xlfn.PERCENTRANK.INC(Table2[Sum of Sales],H775,1)*10</f>
        <v>0</v>
      </c>
      <c r="O775">
        <f t="shared" si="36"/>
        <v>0.99999999999999978</v>
      </c>
      <c r="P775">
        <f>_xlfn.PERCENTRANK.INC(Table2[RFM],O775,1)*10</f>
        <v>0</v>
      </c>
      <c r="Q775" t="str">
        <f t="shared" si="37"/>
        <v>Immediate Attention</v>
      </c>
    </row>
    <row r="776" spans="1:17" x14ac:dyDescent="0.25">
      <c r="A776" s="4" t="s">
        <v>3754</v>
      </c>
      <c r="B776">
        <v>5364.808</v>
      </c>
      <c r="C776" s="1">
        <v>41992</v>
      </c>
      <c r="D776">
        <v>14</v>
      </c>
      <c r="G776" s="7" t="s">
        <v>3754</v>
      </c>
      <c r="H776" s="8">
        <v>5364.808</v>
      </c>
      <c r="I776" s="9">
        <v>41992</v>
      </c>
      <c r="J776" s="8">
        <v>14</v>
      </c>
      <c r="K776">
        <f t="shared" si="38"/>
        <v>13</v>
      </c>
      <c r="L776">
        <f>(1-_xlfn.PERCENTRANK.INC(Table2[Days_since_last_order],K776, 1)) * 10</f>
        <v>10</v>
      </c>
      <c r="M776">
        <f>_xlfn.PERCENTRANK.INC(Table2[Count of Order ID],J776,1)*10</f>
        <v>6</v>
      </c>
      <c r="N776">
        <f>_xlfn.PERCENTRANK.INC(Table2[Sum of Sales],H776,1)*10</f>
        <v>8</v>
      </c>
      <c r="O776">
        <f t="shared" si="36"/>
        <v>24</v>
      </c>
      <c r="P776">
        <f>_xlfn.PERCENTRANK.INC(Table2[RFM],O776,1)*10</f>
        <v>9</v>
      </c>
      <c r="Q776" t="str">
        <f t="shared" si="37"/>
        <v>Top Customer</v>
      </c>
    </row>
    <row r="777" spans="1:17" x14ac:dyDescent="0.25">
      <c r="A777" s="4" t="s">
        <v>3324</v>
      </c>
      <c r="B777">
        <v>5278.826</v>
      </c>
      <c r="C777" s="1">
        <v>41940</v>
      </c>
      <c r="D777">
        <v>12</v>
      </c>
      <c r="G777" s="7" t="s">
        <v>3324</v>
      </c>
      <c r="H777" s="8">
        <v>5278.826</v>
      </c>
      <c r="I777" s="9">
        <v>41940</v>
      </c>
      <c r="J777" s="8">
        <v>12</v>
      </c>
      <c r="K777">
        <f t="shared" si="38"/>
        <v>65</v>
      </c>
      <c r="L777">
        <f>(1-_xlfn.PERCENTRANK.INC(Table2[Days_since_last_order],K777, 1)) * 10</f>
        <v>6</v>
      </c>
      <c r="M777">
        <f>_xlfn.PERCENTRANK.INC(Table2[Count of Order ID],J777,1)*10</f>
        <v>4</v>
      </c>
      <c r="N777">
        <f>_xlfn.PERCENTRANK.INC(Table2[Sum of Sales],H777,1)*10</f>
        <v>8</v>
      </c>
      <c r="O777">
        <f t="shared" si="36"/>
        <v>18</v>
      </c>
      <c r="P777">
        <f>_xlfn.PERCENTRANK.INC(Table2[RFM],O777,1)*10</f>
        <v>6</v>
      </c>
      <c r="Q777" t="str">
        <f t="shared" si="37"/>
        <v>Loyal Customer</v>
      </c>
    </row>
    <row r="778" spans="1:17" x14ac:dyDescent="0.25">
      <c r="A778" s="4" t="s">
        <v>3611</v>
      </c>
      <c r="B778">
        <v>1707.2860000000003</v>
      </c>
      <c r="C778" s="1">
        <v>41969</v>
      </c>
      <c r="D778">
        <v>9</v>
      </c>
      <c r="G778" s="7" t="s">
        <v>3611</v>
      </c>
      <c r="H778" s="8">
        <v>1707.2860000000003</v>
      </c>
      <c r="I778" s="9">
        <v>41969</v>
      </c>
      <c r="J778" s="8">
        <v>9</v>
      </c>
      <c r="K778">
        <f t="shared" si="38"/>
        <v>36</v>
      </c>
      <c r="L778">
        <f>(1-_xlfn.PERCENTRANK.INC(Table2[Days_since_last_order],K778, 1)) * 10</f>
        <v>8</v>
      </c>
      <c r="M778">
        <f>_xlfn.PERCENTRANK.INC(Table2[Count of Order ID],J778,1)*10</f>
        <v>2</v>
      </c>
      <c r="N778">
        <f>_xlfn.PERCENTRANK.INC(Table2[Sum of Sales],H778,1)*10</f>
        <v>3</v>
      </c>
      <c r="O778">
        <f t="shared" si="36"/>
        <v>13</v>
      </c>
      <c r="P778">
        <f>_xlfn.PERCENTRANK.INC(Table2[RFM],O778,1)*10</f>
        <v>3</v>
      </c>
      <c r="Q778" t="str">
        <f t="shared" si="37"/>
        <v>At Risk/Need Attention</v>
      </c>
    </row>
    <row r="779" spans="1:17" x14ac:dyDescent="0.25">
      <c r="A779" s="4" t="s">
        <v>3401</v>
      </c>
      <c r="B779">
        <v>2005.596</v>
      </c>
      <c r="C779" s="1">
        <v>41950</v>
      </c>
      <c r="D779">
        <v>10</v>
      </c>
      <c r="G779" s="7" t="s">
        <v>3401</v>
      </c>
      <c r="H779" s="8">
        <v>2005.596</v>
      </c>
      <c r="I779" s="9">
        <v>41950</v>
      </c>
      <c r="J779" s="8">
        <v>10</v>
      </c>
      <c r="K779">
        <f t="shared" si="38"/>
        <v>55</v>
      </c>
      <c r="L779">
        <f>(1-_xlfn.PERCENTRANK.INC(Table2[Days_since_last_order],K779, 1)) * 10</f>
        <v>6</v>
      </c>
      <c r="M779">
        <f>_xlfn.PERCENTRANK.INC(Table2[Count of Order ID],J779,1)*10</f>
        <v>3</v>
      </c>
      <c r="N779">
        <f>_xlfn.PERCENTRANK.INC(Table2[Sum of Sales],H779,1)*10</f>
        <v>4</v>
      </c>
      <c r="O779">
        <f t="shared" si="36"/>
        <v>13</v>
      </c>
      <c r="P779">
        <f>_xlfn.PERCENTRANK.INC(Table2[RFM],O779,1)*10</f>
        <v>3</v>
      </c>
      <c r="Q779" t="str">
        <f t="shared" si="37"/>
        <v>At Risk/Need Attention</v>
      </c>
    </row>
    <row r="780" spans="1:17" x14ac:dyDescent="0.25">
      <c r="A780" s="4" t="s">
        <v>3359</v>
      </c>
      <c r="B780">
        <v>6442.2540000000008</v>
      </c>
      <c r="C780" s="1">
        <v>41423</v>
      </c>
      <c r="D780">
        <v>16</v>
      </c>
      <c r="G780" s="7" t="s">
        <v>3359</v>
      </c>
      <c r="H780" s="8">
        <v>6442.2540000000008</v>
      </c>
      <c r="I780" s="9">
        <v>41423</v>
      </c>
      <c r="J780" s="8">
        <v>16</v>
      </c>
      <c r="K780">
        <f t="shared" si="38"/>
        <v>582</v>
      </c>
      <c r="L780">
        <f>(1-_xlfn.PERCENTRANK.INC(Table2[Days_since_last_order],K780, 1)) * 10</f>
        <v>0.99999999999999978</v>
      </c>
      <c r="M780">
        <f>_xlfn.PERCENTRANK.INC(Table2[Count of Order ID],J780,1)*10</f>
        <v>7</v>
      </c>
      <c r="N780">
        <f>_xlfn.PERCENTRANK.INC(Table2[Sum of Sales],H780,1)*10</f>
        <v>9</v>
      </c>
      <c r="O780">
        <f t="shared" si="36"/>
        <v>17</v>
      </c>
      <c r="P780">
        <f>_xlfn.PERCENTRANK.INC(Table2[RFM],O780,1)*10</f>
        <v>5</v>
      </c>
      <c r="Q780" t="str">
        <f t="shared" si="37"/>
        <v>Loyal Customer</v>
      </c>
    </row>
    <row r="781" spans="1:17" x14ac:dyDescent="0.25">
      <c r="A781" s="4" t="s">
        <v>3920</v>
      </c>
      <c r="B781">
        <v>847.94399999999996</v>
      </c>
      <c r="C781" s="1">
        <v>41991</v>
      </c>
      <c r="D781">
        <v>11</v>
      </c>
      <c r="G781" s="7" t="s">
        <v>3920</v>
      </c>
      <c r="H781" s="8">
        <v>847.94399999999996</v>
      </c>
      <c r="I781" s="9">
        <v>41991</v>
      </c>
      <c r="J781" s="8">
        <v>11</v>
      </c>
      <c r="K781">
        <f t="shared" si="38"/>
        <v>14</v>
      </c>
      <c r="L781">
        <f>(1-_xlfn.PERCENTRANK.INC(Table2[Days_since_last_order],K781, 1)) * 10</f>
        <v>9</v>
      </c>
      <c r="M781">
        <f>_xlfn.PERCENTRANK.INC(Table2[Count of Order ID],J781,1)*10</f>
        <v>4</v>
      </c>
      <c r="N781">
        <f>_xlfn.PERCENTRANK.INC(Table2[Sum of Sales],H781,1)*10</f>
        <v>1</v>
      </c>
      <c r="O781">
        <f t="shared" si="36"/>
        <v>14</v>
      </c>
      <c r="P781">
        <f>_xlfn.PERCENTRANK.INC(Table2[RFM],O781,1)*10</f>
        <v>4</v>
      </c>
      <c r="Q781" t="str">
        <f t="shared" si="37"/>
        <v>At Risk/Need Attention</v>
      </c>
    </row>
    <row r="782" spans="1:17" x14ac:dyDescent="0.25">
      <c r="A782" s="4" t="s">
        <v>3619</v>
      </c>
      <c r="B782">
        <v>846.0100000000001</v>
      </c>
      <c r="C782" s="1">
        <v>41850</v>
      </c>
      <c r="D782">
        <v>8</v>
      </c>
      <c r="G782" s="7" t="s">
        <v>3619</v>
      </c>
      <c r="H782" s="8">
        <v>846.0100000000001</v>
      </c>
      <c r="I782" s="9">
        <v>41850</v>
      </c>
      <c r="J782" s="8">
        <v>8</v>
      </c>
      <c r="K782">
        <f t="shared" si="38"/>
        <v>155</v>
      </c>
      <c r="L782">
        <f>(1-_xlfn.PERCENTRANK.INC(Table2[Days_since_last_order],K782, 1)) * 10</f>
        <v>3.0000000000000004</v>
      </c>
      <c r="M782">
        <f>_xlfn.PERCENTRANK.INC(Table2[Count of Order ID],J782,1)*10</f>
        <v>2</v>
      </c>
      <c r="N782">
        <f>_xlfn.PERCENTRANK.INC(Table2[Sum of Sales],H782,1)*10</f>
        <v>1</v>
      </c>
      <c r="O782">
        <f t="shared" si="36"/>
        <v>6</v>
      </c>
      <c r="P782">
        <f>_xlfn.PERCENTRANK.INC(Table2[RFM],O782,1)*10</f>
        <v>1</v>
      </c>
      <c r="Q782" t="str">
        <f t="shared" si="37"/>
        <v>Immediate Attention</v>
      </c>
    </row>
    <row r="783" spans="1:17" x14ac:dyDescent="0.25">
      <c r="A783" s="4" t="s">
        <v>3755</v>
      </c>
      <c r="B783">
        <v>427.37200000000001</v>
      </c>
      <c r="C783" s="1">
        <v>41718</v>
      </c>
      <c r="D783">
        <v>6</v>
      </c>
      <c r="G783" s="7" t="s">
        <v>3755</v>
      </c>
      <c r="H783" s="8">
        <v>427.37200000000001</v>
      </c>
      <c r="I783" s="9">
        <v>41718</v>
      </c>
      <c r="J783" s="8">
        <v>6</v>
      </c>
      <c r="K783">
        <f t="shared" si="38"/>
        <v>287</v>
      </c>
      <c r="L783">
        <f>(1-_xlfn.PERCENTRANK.INC(Table2[Days_since_last_order],K783, 1)) * 10</f>
        <v>1.9999999999999996</v>
      </c>
      <c r="M783">
        <f>_xlfn.PERCENTRANK.INC(Table2[Count of Order ID],J783,1)*10</f>
        <v>1</v>
      </c>
      <c r="N783">
        <f>_xlfn.PERCENTRANK.INC(Table2[Sum of Sales],H783,1)*10</f>
        <v>0</v>
      </c>
      <c r="O783">
        <f t="shared" si="36"/>
        <v>2.9999999999999996</v>
      </c>
      <c r="P783">
        <f>_xlfn.PERCENTRANK.INC(Table2[RFM],O783,1)*10</f>
        <v>0</v>
      </c>
      <c r="Q783" t="str">
        <f t="shared" si="37"/>
        <v>Immediate Attention</v>
      </c>
    </row>
    <row r="784" spans="1:17" x14ac:dyDescent="0.25">
      <c r="A784" s="4" t="s">
        <v>3346</v>
      </c>
      <c r="B784">
        <v>2454.866</v>
      </c>
      <c r="C784" s="1">
        <v>41950</v>
      </c>
      <c r="D784">
        <v>12</v>
      </c>
      <c r="G784" s="7" t="s">
        <v>3346</v>
      </c>
      <c r="H784" s="8">
        <v>2454.866</v>
      </c>
      <c r="I784" s="9">
        <v>41950</v>
      </c>
      <c r="J784" s="8">
        <v>12</v>
      </c>
      <c r="K784">
        <f t="shared" si="38"/>
        <v>55</v>
      </c>
      <c r="L784">
        <f>(1-_xlfn.PERCENTRANK.INC(Table2[Days_since_last_order],K784, 1)) * 10</f>
        <v>6</v>
      </c>
      <c r="M784">
        <f>_xlfn.PERCENTRANK.INC(Table2[Count of Order ID],J784,1)*10</f>
        <v>4</v>
      </c>
      <c r="N784">
        <f>_xlfn.PERCENTRANK.INC(Table2[Sum of Sales],H784,1)*10</f>
        <v>5</v>
      </c>
      <c r="O784">
        <f t="shared" si="36"/>
        <v>15</v>
      </c>
      <c r="P784">
        <f>_xlfn.PERCENTRANK.INC(Table2[RFM],O784,1)*10</f>
        <v>4</v>
      </c>
      <c r="Q784" t="str">
        <f t="shared" si="37"/>
        <v>At Risk/Need Attention</v>
      </c>
    </row>
    <row r="785" spans="1:17" x14ac:dyDescent="0.25">
      <c r="A785" s="4" t="s">
        <v>3973</v>
      </c>
      <c r="B785">
        <v>380.69</v>
      </c>
      <c r="C785" s="1">
        <v>41887</v>
      </c>
      <c r="D785">
        <v>8</v>
      </c>
      <c r="G785" s="7" t="s">
        <v>3973</v>
      </c>
      <c r="H785" s="8">
        <v>380.69</v>
      </c>
      <c r="I785" s="9">
        <v>41887</v>
      </c>
      <c r="J785" s="8">
        <v>8</v>
      </c>
      <c r="K785">
        <f t="shared" si="38"/>
        <v>118</v>
      </c>
      <c r="L785">
        <f>(1-_xlfn.PERCENTRANK.INC(Table2[Days_since_last_order],K785, 1)) * 10</f>
        <v>4</v>
      </c>
      <c r="M785">
        <f>_xlfn.PERCENTRANK.INC(Table2[Count of Order ID],J785,1)*10</f>
        <v>2</v>
      </c>
      <c r="N785">
        <f>_xlfn.PERCENTRANK.INC(Table2[Sum of Sales],H785,1)*10</f>
        <v>0</v>
      </c>
      <c r="O785">
        <f t="shared" si="36"/>
        <v>6</v>
      </c>
      <c r="P785">
        <f>_xlfn.PERCENTRANK.INC(Table2[RFM],O785,1)*10</f>
        <v>1</v>
      </c>
      <c r="Q785" t="str">
        <f t="shared" si="37"/>
        <v>Immediate Attention</v>
      </c>
    </row>
    <row r="786" spans="1:17" x14ac:dyDescent="0.25">
      <c r="A786" s="4" t="s">
        <v>3418</v>
      </c>
      <c r="B786">
        <v>993.90200000000004</v>
      </c>
      <c r="C786" s="1">
        <v>41974</v>
      </c>
      <c r="D786">
        <v>5</v>
      </c>
      <c r="G786" s="7" t="s">
        <v>3418</v>
      </c>
      <c r="H786" s="8">
        <v>993.90200000000004</v>
      </c>
      <c r="I786" s="9">
        <v>41974</v>
      </c>
      <c r="J786" s="8">
        <v>5</v>
      </c>
      <c r="K786">
        <f t="shared" si="38"/>
        <v>31</v>
      </c>
      <c r="L786">
        <f>(1-_xlfn.PERCENTRANK.INC(Table2[Days_since_last_order],K786, 1)) * 10</f>
        <v>8</v>
      </c>
      <c r="M786">
        <f>_xlfn.PERCENTRANK.INC(Table2[Count of Order ID],J786,1)*10</f>
        <v>0</v>
      </c>
      <c r="N786">
        <f>_xlfn.PERCENTRANK.INC(Table2[Sum of Sales],H786,1)*10</f>
        <v>2</v>
      </c>
      <c r="O786">
        <f t="shared" si="36"/>
        <v>10</v>
      </c>
      <c r="P786">
        <f>_xlfn.PERCENTRANK.INC(Table2[RFM],O786,1)*10</f>
        <v>2</v>
      </c>
      <c r="Q786" t="str">
        <f t="shared" si="37"/>
        <v>At Risk/Need Attention</v>
      </c>
    </row>
    <row r="787" spans="1:17" x14ac:dyDescent="0.25">
      <c r="A787" s="4" t="s">
        <v>4034</v>
      </c>
      <c r="B787">
        <v>3360.5259999999998</v>
      </c>
      <c r="C787" s="1">
        <v>41929</v>
      </c>
      <c r="D787">
        <v>14</v>
      </c>
      <c r="G787" s="7" t="s">
        <v>4034</v>
      </c>
      <c r="H787" s="8">
        <v>3360.5259999999998</v>
      </c>
      <c r="I787" s="9">
        <v>41929</v>
      </c>
      <c r="J787" s="8">
        <v>14</v>
      </c>
      <c r="K787">
        <f t="shared" si="38"/>
        <v>76</v>
      </c>
      <c r="L787">
        <f>(1-_xlfn.PERCENTRANK.INC(Table2[Days_since_last_order],K787, 1)) * 10</f>
        <v>6</v>
      </c>
      <c r="M787">
        <f>_xlfn.PERCENTRANK.INC(Table2[Count of Order ID],J787,1)*10</f>
        <v>6</v>
      </c>
      <c r="N787">
        <f>_xlfn.PERCENTRANK.INC(Table2[Sum of Sales],H787,1)*10</f>
        <v>7</v>
      </c>
      <c r="O787">
        <f t="shared" si="36"/>
        <v>19</v>
      </c>
      <c r="P787">
        <f>_xlfn.PERCENTRANK.INC(Table2[RFM],O787,1)*10</f>
        <v>6</v>
      </c>
      <c r="Q787" t="str">
        <f t="shared" si="37"/>
        <v>Loyal Customer</v>
      </c>
    </row>
    <row r="788" spans="1:17" x14ac:dyDescent="0.25">
      <c r="A788" s="4" t="s">
        <v>4000</v>
      </c>
      <c r="B788">
        <v>1055.9809999999998</v>
      </c>
      <c r="C788" s="1">
        <v>41783</v>
      </c>
      <c r="D788">
        <v>8</v>
      </c>
      <c r="G788" s="7" t="s">
        <v>4000</v>
      </c>
      <c r="H788" s="8">
        <v>1055.9809999999998</v>
      </c>
      <c r="I788" s="9">
        <v>41783</v>
      </c>
      <c r="J788" s="8">
        <v>8</v>
      </c>
      <c r="K788">
        <f t="shared" si="38"/>
        <v>222</v>
      </c>
      <c r="L788">
        <f>(1-_xlfn.PERCENTRANK.INC(Table2[Days_since_last_order],K788, 1)) * 10</f>
        <v>3.0000000000000004</v>
      </c>
      <c r="M788">
        <f>_xlfn.PERCENTRANK.INC(Table2[Count of Order ID],J788,1)*10</f>
        <v>2</v>
      </c>
      <c r="N788">
        <f>_xlfn.PERCENTRANK.INC(Table2[Sum of Sales],H788,1)*10</f>
        <v>2</v>
      </c>
      <c r="O788">
        <f t="shared" si="36"/>
        <v>7</v>
      </c>
      <c r="P788">
        <f>_xlfn.PERCENTRANK.INC(Table2[RFM],O788,1)*10</f>
        <v>1</v>
      </c>
      <c r="Q788" t="str">
        <f t="shared" si="37"/>
        <v>Immediate Attention</v>
      </c>
    </row>
    <row r="789" spans="1:17" x14ac:dyDescent="0.25">
      <c r="A789" s="4" t="s">
        <v>3980</v>
      </c>
      <c r="B789">
        <v>1736.596</v>
      </c>
      <c r="C789" s="1">
        <v>41004</v>
      </c>
      <c r="D789">
        <v>9</v>
      </c>
      <c r="G789" s="7" t="s">
        <v>3980</v>
      </c>
      <c r="H789" s="8">
        <v>1736.596</v>
      </c>
      <c r="I789" s="9">
        <v>41004</v>
      </c>
      <c r="J789" s="8">
        <v>9</v>
      </c>
      <c r="K789">
        <f t="shared" si="38"/>
        <v>1001</v>
      </c>
      <c r="L789">
        <f>(1-_xlfn.PERCENTRANK.INC(Table2[Days_since_last_order],K789, 1)) * 10</f>
        <v>0.99999999999999978</v>
      </c>
      <c r="M789">
        <f>_xlfn.PERCENTRANK.INC(Table2[Count of Order ID],J789,1)*10</f>
        <v>2</v>
      </c>
      <c r="N789">
        <f>_xlfn.PERCENTRANK.INC(Table2[Sum of Sales],H789,1)*10</f>
        <v>3</v>
      </c>
      <c r="O789">
        <f t="shared" si="36"/>
        <v>6</v>
      </c>
      <c r="P789">
        <f>_xlfn.PERCENTRANK.INC(Table2[RFM],O789,1)*10</f>
        <v>1</v>
      </c>
      <c r="Q789" t="str">
        <f t="shared" si="37"/>
        <v>Immediate Attention</v>
      </c>
    </row>
    <row r="790" spans="1:17" x14ac:dyDescent="0.25">
      <c r="A790" s="4" t="s">
        <v>3355</v>
      </c>
      <c r="B790">
        <v>6134.0379999999996</v>
      </c>
      <c r="C790" s="1">
        <v>41976</v>
      </c>
      <c r="D790">
        <v>18</v>
      </c>
      <c r="G790" s="7" t="s">
        <v>3355</v>
      </c>
      <c r="H790" s="8">
        <v>6134.0379999999996</v>
      </c>
      <c r="I790" s="9">
        <v>41976</v>
      </c>
      <c r="J790" s="8">
        <v>18</v>
      </c>
      <c r="K790">
        <f t="shared" si="38"/>
        <v>29</v>
      </c>
      <c r="L790">
        <f>(1-_xlfn.PERCENTRANK.INC(Table2[Days_since_last_order],K790, 1)) * 10</f>
        <v>8</v>
      </c>
      <c r="M790">
        <f>_xlfn.PERCENTRANK.INC(Table2[Count of Order ID],J790,1)*10</f>
        <v>7</v>
      </c>
      <c r="N790">
        <f>_xlfn.PERCENTRANK.INC(Table2[Sum of Sales],H790,1)*10</f>
        <v>9</v>
      </c>
      <c r="O790">
        <f t="shared" si="36"/>
        <v>24</v>
      </c>
      <c r="P790">
        <f>_xlfn.PERCENTRANK.INC(Table2[RFM],O790,1)*10</f>
        <v>9</v>
      </c>
      <c r="Q790" t="str">
        <f t="shared" si="37"/>
        <v>Top Customer</v>
      </c>
    </row>
    <row r="791" spans="1:17" x14ac:dyDescent="0.25">
      <c r="A791" s="4" t="s">
        <v>3831</v>
      </c>
      <c r="B791">
        <v>6160.1020000000008</v>
      </c>
      <c r="C791" s="1">
        <v>41984</v>
      </c>
      <c r="D791">
        <v>37</v>
      </c>
      <c r="G791" s="7" t="s">
        <v>3831</v>
      </c>
      <c r="H791" s="8">
        <v>6160.1020000000008</v>
      </c>
      <c r="I791" s="9">
        <v>41984</v>
      </c>
      <c r="J791" s="8">
        <v>37</v>
      </c>
      <c r="K791">
        <f t="shared" si="38"/>
        <v>21</v>
      </c>
      <c r="L791">
        <f>(1-_xlfn.PERCENTRANK.INC(Table2[Days_since_last_order],K791, 1)) * 10</f>
        <v>9</v>
      </c>
      <c r="M791">
        <f>_xlfn.PERCENTRANK.INC(Table2[Count of Order ID],J791,1)*10</f>
        <v>10</v>
      </c>
      <c r="N791">
        <f>_xlfn.PERCENTRANK.INC(Table2[Sum of Sales],H791,1)*10</f>
        <v>9</v>
      </c>
      <c r="O791">
        <f t="shared" si="36"/>
        <v>28</v>
      </c>
      <c r="P791">
        <f>_xlfn.PERCENTRANK.INC(Table2[RFM],O791,1)*10</f>
        <v>9</v>
      </c>
      <c r="Q791" t="str">
        <f t="shared" si="37"/>
        <v>Top Customer</v>
      </c>
    </row>
    <row r="792" spans="1:17" x14ac:dyDescent="0.25">
      <c r="A792" s="4" t="s">
        <v>3445</v>
      </c>
      <c r="B792">
        <v>2374.6580000000004</v>
      </c>
      <c r="C792" s="1">
        <v>41961</v>
      </c>
      <c r="D792">
        <v>28</v>
      </c>
      <c r="G792" s="7" t="s">
        <v>3445</v>
      </c>
      <c r="H792" s="8">
        <v>2374.6580000000004</v>
      </c>
      <c r="I792" s="9">
        <v>41961</v>
      </c>
      <c r="J792" s="8">
        <v>28</v>
      </c>
      <c r="K792">
        <f t="shared" si="38"/>
        <v>44</v>
      </c>
      <c r="L792">
        <f>(1-_xlfn.PERCENTRANK.INC(Table2[Days_since_last_order],K792, 1)) * 10</f>
        <v>7</v>
      </c>
      <c r="M792">
        <f>_xlfn.PERCENTRANK.INC(Table2[Count of Order ID],J792,1)*10</f>
        <v>9</v>
      </c>
      <c r="N792">
        <f>_xlfn.PERCENTRANK.INC(Table2[Sum of Sales],H792,1)*10</f>
        <v>5</v>
      </c>
      <c r="O792">
        <f t="shared" si="36"/>
        <v>21</v>
      </c>
      <c r="P792">
        <f>_xlfn.PERCENTRANK.INC(Table2[RFM],O792,1)*10</f>
        <v>7</v>
      </c>
      <c r="Q792" t="str">
        <f t="shared" si="37"/>
        <v>Loyal Customer</v>
      </c>
    </row>
    <row r="793" spans="1:17" x14ac:dyDescent="0.25">
      <c r="A793" s="4" t="s">
        <v>3544</v>
      </c>
      <c r="B793">
        <v>5454.35</v>
      </c>
      <c r="C793" s="1">
        <v>42000</v>
      </c>
      <c r="D793">
        <v>8</v>
      </c>
      <c r="G793" s="7" t="s">
        <v>3544</v>
      </c>
      <c r="H793" s="8">
        <v>5454.35</v>
      </c>
      <c r="I793" s="9">
        <v>42000</v>
      </c>
      <c r="J793" s="8">
        <v>8</v>
      </c>
      <c r="K793">
        <f t="shared" si="38"/>
        <v>5</v>
      </c>
      <c r="L793">
        <f>(1-_xlfn.PERCENTRANK.INC(Table2[Days_since_last_order],K793, 1)) * 10</f>
        <v>10</v>
      </c>
      <c r="M793">
        <f>_xlfn.PERCENTRANK.INC(Table2[Count of Order ID],J793,1)*10</f>
        <v>2</v>
      </c>
      <c r="N793">
        <f>_xlfn.PERCENTRANK.INC(Table2[Sum of Sales],H793,1)*10</f>
        <v>8</v>
      </c>
      <c r="O793">
        <f t="shared" si="36"/>
        <v>20</v>
      </c>
      <c r="P793">
        <f>_xlfn.PERCENTRANK.INC(Table2[RFM],O793,1)*10</f>
        <v>7</v>
      </c>
      <c r="Q793" t="str">
        <f t="shared" si="37"/>
        <v>Loyal Customer</v>
      </c>
    </row>
    <row r="794" spans="1:17" x14ac:dyDescent="0.25">
      <c r="A794" s="4" t="s">
        <v>3708</v>
      </c>
      <c r="B794">
        <v>6720.4440000000004</v>
      </c>
      <c r="C794" s="1">
        <v>41995</v>
      </c>
      <c r="D794">
        <v>12</v>
      </c>
      <c r="G794" s="7" t="s">
        <v>3708</v>
      </c>
      <c r="H794" s="8">
        <v>6720.4440000000004</v>
      </c>
      <c r="I794" s="9">
        <v>41995</v>
      </c>
      <c r="J794" s="8">
        <v>12</v>
      </c>
      <c r="K794">
        <f t="shared" si="38"/>
        <v>10</v>
      </c>
      <c r="L794">
        <f>(1-_xlfn.PERCENTRANK.INC(Table2[Days_since_last_order],K794, 1)) * 10</f>
        <v>10</v>
      </c>
      <c r="M794">
        <f>_xlfn.PERCENTRANK.INC(Table2[Count of Order ID],J794,1)*10</f>
        <v>4</v>
      </c>
      <c r="N794">
        <f>_xlfn.PERCENTRANK.INC(Table2[Sum of Sales],H794,1)*10</f>
        <v>9</v>
      </c>
      <c r="O794">
        <f t="shared" si="36"/>
        <v>23</v>
      </c>
      <c r="P794">
        <f>_xlfn.PERCENTRANK.INC(Table2[RFM],O794,1)*10</f>
        <v>8</v>
      </c>
      <c r="Q794" t="str">
        <f t="shared" si="37"/>
        <v>Top Customer</v>
      </c>
    </row>
    <row r="795" spans="1:17" x14ac:dyDescent="0.25">
      <c r="A795" s="4" t="s">
        <v>3488</v>
      </c>
      <c r="B795">
        <v>8025.7070000000003</v>
      </c>
      <c r="C795" s="1">
        <v>41950</v>
      </c>
      <c r="D795">
        <v>31</v>
      </c>
      <c r="G795" s="7" t="s">
        <v>3488</v>
      </c>
      <c r="H795" s="8">
        <v>8025.7070000000003</v>
      </c>
      <c r="I795" s="9">
        <v>41950</v>
      </c>
      <c r="J795" s="8">
        <v>31</v>
      </c>
      <c r="K795">
        <f t="shared" si="38"/>
        <v>55</v>
      </c>
      <c r="L795">
        <f>(1-_xlfn.PERCENTRANK.INC(Table2[Days_since_last_order],K795, 1)) * 10</f>
        <v>6</v>
      </c>
      <c r="M795">
        <f>_xlfn.PERCENTRANK.INC(Table2[Count of Order ID],J795,1)*10</f>
        <v>9</v>
      </c>
      <c r="N795">
        <f>_xlfn.PERCENTRANK.INC(Table2[Sum of Sales],H795,1)*10</f>
        <v>9</v>
      </c>
      <c r="O795">
        <f t="shared" si="36"/>
        <v>24</v>
      </c>
      <c r="P795">
        <f>_xlfn.PERCENTRANK.INC(Table2[RFM],O795,1)*10</f>
        <v>9</v>
      </c>
      <c r="Q795" t="str">
        <f t="shared" si="37"/>
        <v>Top Customer</v>
      </c>
    </row>
    <row r="796" spans="1:17" x14ac:dyDescent="0.25">
      <c r="A796" s="4" t="s">
        <v>3264</v>
      </c>
      <c r="B796">
        <v>1493.944</v>
      </c>
      <c r="C796" s="1">
        <v>41802</v>
      </c>
      <c r="D796">
        <v>9</v>
      </c>
      <c r="G796" s="7" t="s">
        <v>3264</v>
      </c>
      <c r="H796" s="8">
        <v>1493.944</v>
      </c>
      <c r="I796" s="9">
        <v>41802</v>
      </c>
      <c r="J796" s="8">
        <v>9</v>
      </c>
      <c r="K796">
        <f t="shared" si="38"/>
        <v>203</v>
      </c>
      <c r="L796">
        <f>(1-_xlfn.PERCENTRANK.INC(Table2[Days_since_last_order],K796, 1)) * 10</f>
        <v>3.0000000000000004</v>
      </c>
      <c r="M796">
        <f>_xlfn.PERCENTRANK.INC(Table2[Count of Order ID],J796,1)*10</f>
        <v>2</v>
      </c>
      <c r="N796">
        <f>_xlfn.PERCENTRANK.INC(Table2[Sum of Sales],H796,1)*10</f>
        <v>3</v>
      </c>
      <c r="O796">
        <f t="shared" si="36"/>
        <v>8</v>
      </c>
      <c r="P796">
        <f>_xlfn.PERCENTRANK.INC(Table2[RFM],O796,1)*10</f>
        <v>1</v>
      </c>
      <c r="Q796" t="str">
        <f t="shared" si="37"/>
        <v>Immediate Attention</v>
      </c>
    </row>
    <row r="797" spans="1:17" x14ac:dyDescent="0.25">
      <c r="A797" s="4" t="s">
        <v>10932</v>
      </c>
      <c r="B797">
        <v>2297200.8602999542</v>
      </c>
      <c r="C797" s="1">
        <v>42004</v>
      </c>
      <c r="D797">
        <v>9994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38B6C-FA93-431D-80AB-8B1BE8672234}">
  <dimension ref="A3:N8"/>
  <sheetViews>
    <sheetView workbookViewId="0">
      <selection activeCell="B4" sqref="B4"/>
    </sheetView>
  </sheetViews>
  <sheetFormatPr defaultRowHeight="15.75" x14ac:dyDescent="0.25"/>
  <cols>
    <col min="1" max="1" width="19.75" bestFit="1" customWidth="1"/>
    <col min="2" max="2" width="27.625" bestFit="1" customWidth="1"/>
    <col min="3" max="3" width="29" bestFit="1" customWidth="1"/>
    <col min="4" max="4" width="27.875" bestFit="1" customWidth="1"/>
    <col min="5" max="5" width="26.875" bestFit="1" customWidth="1"/>
    <col min="6" max="6" width="32.5" bestFit="1" customWidth="1"/>
    <col min="9" max="9" width="19.75" bestFit="1" customWidth="1"/>
    <col min="10" max="10" width="30.125" customWidth="1"/>
    <col min="11" max="11" width="31.625" customWidth="1"/>
    <col min="12" max="12" width="30.625" customWidth="1"/>
    <col min="13" max="13" width="29.625" customWidth="1"/>
    <col min="14" max="14" width="35" customWidth="1"/>
  </cols>
  <sheetData>
    <row r="3" spans="1:14" x14ac:dyDescent="0.25">
      <c r="A3" s="3" t="s">
        <v>10931</v>
      </c>
      <c r="B3" t="s">
        <v>10950</v>
      </c>
      <c r="C3" t="s">
        <v>10949</v>
      </c>
      <c r="D3" t="s">
        <v>10951</v>
      </c>
      <c r="E3" t="s">
        <v>10952</v>
      </c>
      <c r="F3" t="s">
        <v>10953</v>
      </c>
      <c r="I3" s="15"/>
      <c r="J3" s="15"/>
      <c r="K3" s="15"/>
      <c r="L3" s="15"/>
      <c r="M3" s="15"/>
      <c r="N3" s="15"/>
    </row>
    <row r="4" spans="1:14" x14ac:dyDescent="0.25">
      <c r="A4" s="4" t="s">
        <v>10946</v>
      </c>
      <c r="B4" s="11">
        <v>0.32534678436317782</v>
      </c>
      <c r="C4">
        <v>258</v>
      </c>
      <c r="D4" s="12">
        <v>10.337209302325581</v>
      </c>
      <c r="E4" s="13">
        <v>1953.0910356589147</v>
      </c>
      <c r="F4" s="12">
        <v>137.69767441860466</v>
      </c>
      <c r="I4" s="15"/>
      <c r="J4" s="16"/>
      <c r="L4" s="17"/>
      <c r="M4" s="13"/>
      <c r="N4" s="17"/>
    </row>
    <row r="5" spans="1:14" x14ac:dyDescent="0.25">
      <c r="A5" s="4" t="s">
        <v>10947</v>
      </c>
      <c r="B5" s="11">
        <v>0.21563682219419925</v>
      </c>
      <c r="C5">
        <v>171</v>
      </c>
      <c r="D5" s="12">
        <v>6.0409356725146202</v>
      </c>
      <c r="E5" s="13">
        <v>870.64909181286578</v>
      </c>
      <c r="F5" s="12">
        <v>334.22222222222223</v>
      </c>
      <c r="I5" s="15"/>
      <c r="J5" s="16"/>
      <c r="L5" s="17"/>
      <c r="M5" s="13"/>
      <c r="N5" s="17"/>
    </row>
    <row r="6" spans="1:14" x14ac:dyDescent="0.25">
      <c r="A6" s="4" t="s">
        <v>10945</v>
      </c>
      <c r="B6" s="11">
        <v>0.3026481715006305</v>
      </c>
      <c r="C6">
        <v>240</v>
      </c>
      <c r="D6" s="12">
        <v>15.483333333333333</v>
      </c>
      <c r="E6" s="13">
        <v>4023.3204508333338</v>
      </c>
      <c r="F6" s="12">
        <v>86.5625</v>
      </c>
      <c r="I6" s="15"/>
      <c r="J6" s="16"/>
      <c r="L6" s="17"/>
      <c r="M6" s="13"/>
      <c r="N6" s="17"/>
    </row>
    <row r="7" spans="1:14" x14ac:dyDescent="0.25">
      <c r="A7" s="4" t="s">
        <v>10944</v>
      </c>
      <c r="B7" s="11">
        <v>0.15636822194199243</v>
      </c>
      <c r="C7">
        <v>124</v>
      </c>
      <c r="D7" s="12">
        <v>20.79032258064516</v>
      </c>
      <c r="E7" s="13">
        <v>5474.3989532258065</v>
      </c>
      <c r="F7" s="12">
        <v>30.298387096774192</v>
      </c>
      <c r="I7" s="15"/>
      <c r="J7" s="16"/>
      <c r="L7" s="17"/>
      <c r="M7" s="13"/>
      <c r="N7" s="17"/>
    </row>
    <row r="8" spans="1:14" x14ac:dyDescent="0.25">
      <c r="A8" s="4" t="s">
        <v>10932</v>
      </c>
      <c r="B8" s="11">
        <v>1</v>
      </c>
      <c r="C8">
        <v>793</v>
      </c>
      <c r="D8" s="12">
        <v>12.602774274905423</v>
      </c>
      <c r="E8" s="13">
        <v>2896.8484997477958</v>
      </c>
      <c r="F8" s="12">
        <v>147.80580075662044</v>
      </c>
      <c r="I8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B58E5-3AA2-49F5-B00D-7C444FB84097}">
  <dimension ref="A3:R28"/>
  <sheetViews>
    <sheetView showGridLines="0" workbookViewId="0">
      <selection activeCell="U15" sqref="U15"/>
    </sheetView>
  </sheetViews>
  <sheetFormatPr defaultRowHeight="15.75" x14ac:dyDescent="0.25"/>
  <cols>
    <col min="1" max="1" width="21.375" bestFit="1" customWidth="1"/>
    <col min="2" max="2" width="30.75" bestFit="1" customWidth="1"/>
    <col min="7" max="7" width="19.75" bestFit="1" customWidth="1"/>
  </cols>
  <sheetData>
    <row r="3" spans="1:18" x14ac:dyDescent="0.25">
      <c r="A3" s="15" t="s">
        <v>10954</v>
      </c>
      <c r="B3" s="20" t="s">
        <v>10951</v>
      </c>
      <c r="Q3" s="7"/>
      <c r="R3" s="14"/>
    </row>
    <row r="4" spans="1:18" x14ac:dyDescent="0.25">
      <c r="A4" s="15" t="s">
        <v>10944</v>
      </c>
      <c r="B4" s="17">
        <v>20.79032258064516</v>
      </c>
      <c r="Q4" s="7"/>
      <c r="R4" s="14"/>
    </row>
    <row r="5" spans="1:18" x14ac:dyDescent="0.25">
      <c r="A5" s="15" t="s">
        <v>10945</v>
      </c>
      <c r="B5" s="17">
        <v>15.483333333333333</v>
      </c>
      <c r="Q5" s="7"/>
      <c r="R5" s="14"/>
    </row>
    <row r="6" spans="1:18" x14ac:dyDescent="0.25">
      <c r="A6" s="15" t="s">
        <v>10946</v>
      </c>
      <c r="B6" s="17">
        <v>10.337209302325581</v>
      </c>
      <c r="Q6" s="7"/>
      <c r="R6" s="14"/>
    </row>
    <row r="7" spans="1:18" x14ac:dyDescent="0.25">
      <c r="A7" s="15" t="s">
        <v>10947</v>
      </c>
      <c r="B7" s="17">
        <v>6.0409356725146202</v>
      </c>
    </row>
    <row r="9" spans="1:18" x14ac:dyDescent="0.25">
      <c r="A9" s="21" t="s">
        <v>10954</v>
      </c>
      <c r="B9" s="22" t="s">
        <v>10950</v>
      </c>
    </row>
    <row r="10" spans="1:18" x14ac:dyDescent="0.25">
      <c r="A10" s="25" t="s">
        <v>10946</v>
      </c>
      <c r="B10" s="23">
        <v>0.32534678436317782</v>
      </c>
    </row>
    <row r="11" spans="1:18" x14ac:dyDescent="0.25">
      <c r="A11" s="25" t="s">
        <v>10945</v>
      </c>
      <c r="B11" s="23">
        <v>0.3026481715006305</v>
      </c>
    </row>
    <row r="12" spans="1:18" x14ac:dyDescent="0.25">
      <c r="A12" s="25" t="s">
        <v>10947</v>
      </c>
      <c r="B12" s="23">
        <v>0.21563682219419925</v>
      </c>
    </row>
    <row r="13" spans="1:18" x14ac:dyDescent="0.25">
      <c r="A13" s="26" t="s">
        <v>10944</v>
      </c>
      <c r="B13" s="24">
        <v>0.15636822194199243</v>
      </c>
    </row>
    <row r="15" spans="1:18" x14ac:dyDescent="0.25">
      <c r="A15" s="15" t="s">
        <v>10954</v>
      </c>
      <c r="B15" s="15" t="s">
        <v>10952</v>
      </c>
    </row>
    <row r="16" spans="1:18" x14ac:dyDescent="0.25">
      <c r="A16" s="15" t="s">
        <v>10944</v>
      </c>
      <c r="B16" s="13">
        <v>5474.3989532258065</v>
      </c>
    </row>
    <row r="17" spans="1:2" x14ac:dyDescent="0.25">
      <c r="A17" s="15" t="s">
        <v>10945</v>
      </c>
      <c r="B17" s="13">
        <v>4023.3204508333338</v>
      </c>
    </row>
    <row r="18" spans="1:2" x14ac:dyDescent="0.25">
      <c r="A18" s="15" t="s">
        <v>10946</v>
      </c>
      <c r="B18" s="13">
        <v>1953.0910356589147</v>
      </c>
    </row>
    <row r="19" spans="1:2" x14ac:dyDescent="0.25">
      <c r="A19" s="15" t="s">
        <v>10947</v>
      </c>
      <c r="B19" s="13">
        <v>870.64909181286578</v>
      </c>
    </row>
    <row r="24" spans="1:2" x14ac:dyDescent="0.25">
      <c r="A24" s="15" t="s">
        <v>10954</v>
      </c>
      <c r="B24" s="15" t="s">
        <v>10953</v>
      </c>
    </row>
    <row r="25" spans="1:2" x14ac:dyDescent="0.25">
      <c r="A25" s="21" t="s">
        <v>10947</v>
      </c>
      <c r="B25" s="18">
        <v>334.22222222222223</v>
      </c>
    </row>
    <row r="26" spans="1:2" x14ac:dyDescent="0.25">
      <c r="A26" s="25" t="s">
        <v>10946</v>
      </c>
      <c r="B26" s="14">
        <v>137.69767441860466</v>
      </c>
    </row>
    <row r="27" spans="1:2" x14ac:dyDescent="0.25">
      <c r="A27" s="25" t="s">
        <v>10945</v>
      </c>
      <c r="B27" s="14">
        <v>86.5625</v>
      </c>
    </row>
    <row r="28" spans="1:2" x14ac:dyDescent="0.25">
      <c r="A28" s="26" t="s">
        <v>10944</v>
      </c>
      <c r="B28" s="19">
        <v>30.298387096774192</v>
      </c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 Data</vt:lpstr>
      <vt:lpstr>RFM Analysis</vt:lpstr>
      <vt:lpstr>Summary</vt:lpstr>
      <vt:lpstr>Dashboard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Shekar Bhaskar</cp:lastModifiedBy>
  <dcterms:created xsi:type="dcterms:W3CDTF">2014-11-07T23:43:06Z</dcterms:created>
  <dcterms:modified xsi:type="dcterms:W3CDTF">2024-03-01T10:22:16Z</dcterms:modified>
</cp:coreProperties>
</file>