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  <sheet state="visible" name="Question 4" sheetId="4" r:id="rId7"/>
    <sheet state="visible" name="Question 5" sheetId="5" r:id="rId8"/>
    <sheet state="visible" name="Seasonal Review and Pricing Ide" sheetId="6" r:id="rId9"/>
    <sheet state="visible" name="Data for Modeling" sheetId="7" r:id="rId10"/>
    <sheet state="visible" name="NYC Borough Maps" sheetId="8" r:id="rId11"/>
    <sheet state="visible" name="NYC Zips" sheetId="9" r:id="rId12"/>
  </sheets>
  <definedNames/>
  <calcPr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<sst xmlns="http://schemas.openxmlformats.org/spreadsheetml/2006/main" count="23401" uniqueCount="6004">
  <si>
    <t>For each bike ID, compute the longest streak of consecutive days it was used.</t>
  </si>
  <si>
    <t>bikeid</t>
  </si>
  <si>
    <t>longest_Streak</t>
  </si>
  <si>
    <t>Which stations show the biggest difference between weekday and weekend usage?</t>
  </si>
  <si>
    <t xml:space="preserve">Answer: </t>
  </si>
  <si>
    <t>E 47 St &amp; Park Ave</t>
  </si>
  <si>
    <t>name</t>
  </si>
  <si>
    <t>average_weekday_daily_trips</t>
  </si>
  <si>
    <t>avg_weekend_daily_trips</t>
  </si>
  <si>
    <t>normalized_percent_diff</t>
  </si>
  <si>
    <t>Railroad Ave &amp; Kay Ave</t>
  </si>
  <si>
    <t>49 Ave &amp; 21 St</t>
  </si>
  <si>
    <t>W 52 St &amp; 6 Ave</t>
  </si>
  <si>
    <t>W 44 St &amp; 5 Ave</t>
  </si>
  <si>
    <t>W 31 St &amp; 7 Ave</t>
  </si>
  <si>
    <t>W 41 St &amp; 8 Ave</t>
  </si>
  <si>
    <t>E 48 St &amp; 5 Ave</t>
  </si>
  <si>
    <t>Essex Light Rail</t>
  </si>
  <si>
    <t>W 43 St &amp; 6 Ave</t>
  </si>
  <si>
    <t>Broadway &amp; W 38 St</t>
  </si>
  <si>
    <t>Park Ave &amp; E 124 St</t>
  </si>
  <si>
    <t>Broad St &amp; Bridge St</t>
  </si>
  <si>
    <t>Broadway &amp; W 37 St</t>
  </si>
  <si>
    <t>47 Ave &amp; 31 St</t>
  </si>
  <si>
    <t>E 48 St &amp; 3 Ave</t>
  </si>
  <si>
    <t>8 Ave &amp; W 31 St</t>
  </si>
  <si>
    <t>E 45 St &amp; 3 Ave</t>
  </si>
  <si>
    <t>Barclay St &amp; Church St</t>
  </si>
  <si>
    <t>Broadway &amp; W 41 St</t>
  </si>
  <si>
    <t>E 53 St &amp; Lexington Ave</t>
  </si>
  <si>
    <t>W 37 St &amp; Broadway</t>
  </si>
  <si>
    <t>W 27 St &amp; 7 Ave</t>
  </si>
  <si>
    <t>W 52 St &amp; 5 Ave</t>
  </si>
  <si>
    <t>E 51 St &amp; Lexington Ave</t>
  </si>
  <si>
    <t>W 42 St &amp; Dyer Ave</t>
  </si>
  <si>
    <t>E 53 St &amp; Madison Ave</t>
  </si>
  <si>
    <t>E 32 St &amp; Park Ave</t>
  </si>
  <si>
    <t>E 53 St &amp; 3 Ave</t>
  </si>
  <si>
    <t>E 47 St &amp; 1 Ave</t>
  </si>
  <si>
    <t>E 40 St &amp; 5 Ave</t>
  </si>
  <si>
    <t>E 72 St &amp; York Ave</t>
  </si>
  <si>
    <t>E 47 St &amp; 2 Ave</t>
  </si>
  <si>
    <t>1 Ave &amp; E 44 St</t>
  </si>
  <si>
    <t>E 27 St &amp; 1 Ave</t>
  </si>
  <si>
    <t>E 44 St &amp; 2 Ave</t>
  </si>
  <si>
    <t>Broadway &amp; W 53 St</t>
  </si>
  <si>
    <t>Madison Ave &amp; E 99 St</t>
  </si>
  <si>
    <t>8 Ave &amp; W 33 St</t>
  </si>
  <si>
    <t>W 51 St &amp; 6 Ave</t>
  </si>
  <si>
    <t>31 St &amp; Thomson Ave</t>
  </si>
  <si>
    <t>E 56 St &amp; 3 Ave</t>
  </si>
  <si>
    <t>Broadway &amp; W 36 St</t>
  </si>
  <si>
    <t>W 37 St &amp; 5 Ave</t>
  </si>
  <si>
    <t>1 Ave &amp; E 68 St</t>
  </si>
  <si>
    <t>E 33 St &amp; 5 Ave</t>
  </si>
  <si>
    <t>Broadway &amp; W 29 St</t>
  </si>
  <si>
    <t>W 26 St &amp; 10 Ave</t>
  </si>
  <si>
    <t>William St &amp; Pine St</t>
  </si>
  <si>
    <t>E 43 St &amp; 2 Ave</t>
  </si>
  <si>
    <t>How has the average trip duration changed month-over-month for the 20 busiest stations?</t>
  </si>
  <si>
    <t>Answer Summary: Overall there has been some minor growth in average month to month, but the duration is quite seasonal with peaks in growth in the spring, and a gradual decline as fall turns to winter</t>
  </si>
  <si>
    <t>trip_month</t>
  </si>
  <si>
    <t>avg_duration</t>
  </si>
  <si>
    <t>Percent Change From Previous Month</t>
  </si>
  <si>
    <t>Year</t>
  </si>
  <si>
    <t>Month</t>
  </si>
  <si>
    <t xml:space="preserve">SUM of </t>
  </si>
  <si>
    <t>Grand Total</t>
  </si>
  <si>
    <t>Average percent change</t>
  </si>
  <si>
    <t>Classify each station-day into “Low”, “Medium”, or “High” demand based on trip volume percentiles. Then, analyze demand category distribution by borough.</t>
  </si>
  <si>
    <t>When Looking at Station Days:</t>
  </si>
  <si>
    <t>borough</t>
  </si>
  <si>
    <t>traffic_class</t>
  </si>
  <si>
    <t>station_days</t>
  </si>
  <si>
    <t>SUM of station_days</t>
  </si>
  <si>
    <t>latitude</t>
  </si>
  <si>
    <t>longitude</t>
  </si>
  <si>
    <t>average traffic_class</t>
  </si>
  <si>
    <t>Geocodio Address Line 1</t>
  </si>
  <si>
    <t>Geocodio Address Line 2</t>
  </si>
  <si>
    <t>Geocodio Address Line 3</t>
  </si>
  <si>
    <t>Geocodio House Number</t>
  </si>
  <si>
    <t>Geocodio Street</t>
  </si>
  <si>
    <t>Geocodio Unit Type</t>
  </si>
  <si>
    <t>Geocodio Unit Number</t>
  </si>
  <si>
    <t>Geocodio City</t>
  </si>
  <si>
    <t>Geocodio State</t>
  </si>
  <si>
    <t>Geocodio County</t>
  </si>
  <si>
    <t>Geocodio Postal Code</t>
  </si>
  <si>
    <t>Borough</t>
  </si>
  <si>
    <t>COUNTA of Classify each station-day into “Low”, “Medium”, or “High” demand based on trip volume percentiles. Then, analyze demand category distribution by borough.</t>
  </si>
  <si>
    <t>Manhattan</t>
  </si>
  <si>
    <t>high</t>
  </si>
  <si>
    <t>low</t>
  </si>
  <si>
    <t>med</t>
  </si>
  <si>
    <t>Bergen St &amp; Smith St</t>
  </si>
  <si>
    <t>70 Bergen St</t>
  </si>
  <si>
    <t>Brooklyn, NY 11201</t>
  </si>
  <si>
    <t>Bergen St</t>
  </si>
  <si>
    <t>Brooklyn</t>
  </si>
  <si>
    <t>NY</t>
  </si>
  <si>
    <t>Kings County</t>
  </si>
  <si>
    <t>Bronx</t>
  </si>
  <si>
    <t>E 3 St &amp; 1 Ave</t>
  </si>
  <si>
    <t>90 E 3rd St</t>
  </si>
  <si>
    <t>New York, NY 10003</t>
  </si>
  <si>
    <t>E 3rd St</t>
  </si>
  <si>
    <t>New York</t>
  </si>
  <si>
    <t>New York County</t>
  </si>
  <si>
    <t>LaGuardia Pl &amp; W 3 St</t>
  </si>
  <si>
    <t>550 La Guardia Pl</t>
  </si>
  <si>
    <t>New York, NY 10012</t>
  </si>
  <si>
    <t>La Guardia Pl</t>
  </si>
  <si>
    <t>E 20 St &amp; 2 Ave</t>
  </si>
  <si>
    <t>304 E 20th St</t>
  </si>
  <si>
    <t>E 20th St</t>
  </si>
  <si>
    <t>Queens</t>
  </si>
  <si>
    <t>Other</t>
  </si>
  <si>
    <t>1200 Broadway</t>
  </si>
  <si>
    <t>New York, NY 10001</t>
  </si>
  <si>
    <t>Broadway</t>
  </si>
  <si>
    <t>W 18 St &amp; 6 Ave</t>
  </si>
  <si>
    <t>50 W 18th St</t>
  </si>
  <si>
    <t>New York, NY 10011</t>
  </si>
  <si>
    <t>W 18th St</t>
  </si>
  <si>
    <t>3 St &amp; Prospect Park West</t>
  </si>
  <si>
    <t>70 Prospect Park W</t>
  </si>
  <si>
    <t>Brooklyn, NY 11215</t>
  </si>
  <si>
    <t>Prospect Park W</t>
  </si>
  <si>
    <t>90 Broad St</t>
  </si>
  <si>
    <t>New York, NY 10004</t>
  </si>
  <si>
    <t>Broad St</t>
  </si>
  <si>
    <t>9 Ave &amp; W 45 St</t>
  </si>
  <si>
    <t>362 W 45th St</t>
  </si>
  <si>
    <t>New York, NY 10036</t>
  </si>
  <si>
    <t>W 45th St</t>
  </si>
  <si>
    <t>63 Barclay St</t>
  </si>
  <si>
    <t>New York, NY 10007</t>
  </si>
  <si>
    <t>Barclay St</t>
  </si>
  <si>
    <t>W 45 St &amp; 8 Ave</t>
  </si>
  <si>
    <t>301 W 45th St</t>
  </si>
  <si>
    <t>620 8th Ave</t>
  </si>
  <si>
    <t>New York, NY 10018</t>
  </si>
  <si>
    <t>8th Ave</t>
  </si>
  <si>
    <t>455 5th Ave</t>
  </si>
  <si>
    <t>New York, NY 10016</t>
  </si>
  <si>
    <t>5th Ave</t>
  </si>
  <si>
    <t>6 Ave &amp; Canal St</t>
  </si>
  <si>
    <t>74 Ave Of The Americas</t>
  </si>
  <si>
    <t>New York, NY 10013</t>
  </si>
  <si>
    <t>Ave Of The Americas</t>
  </si>
  <si>
    <t>Forsyth St &amp; Broome St</t>
  </si>
  <si>
    <t>110 Forsyth St</t>
  </si>
  <si>
    <t>New York, NY 10002</t>
  </si>
  <si>
    <t>Forsyth St</t>
  </si>
  <si>
    <t>Cadman Plaza E &amp; Tillary St</t>
  </si>
  <si>
    <t>271 A Cadman Plz E</t>
  </si>
  <si>
    <t>271 A</t>
  </si>
  <si>
    <t>Cadman Plz E</t>
  </si>
  <si>
    <t>Lexington Ave &amp; E 29 St</t>
  </si>
  <si>
    <t>136 Lexington Ave</t>
  </si>
  <si>
    <t>Lexington Ave</t>
  </si>
  <si>
    <t>Forsyth St &amp; Canal St</t>
  </si>
  <si>
    <t>105 Canal St</t>
  </si>
  <si>
    <t>Canal St</t>
  </si>
  <si>
    <t>Bedford Ave &amp; Nassau Ave</t>
  </si>
  <si>
    <t>57 Nassau Ave</t>
  </si>
  <si>
    <t>Brooklyn, NY 11222</t>
  </si>
  <si>
    <t>Nassau Ave</t>
  </si>
  <si>
    <t>University Pl &amp; E 14 St</t>
  </si>
  <si>
    <t>126 University Pl</t>
  </si>
  <si>
    <t>University Pl</t>
  </si>
  <si>
    <t>Sullivan St &amp; Washington Sq</t>
  </si>
  <si>
    <t>250 Sullivan St</t>
  </si>
  <si>
    <t>Sullivan St</t>
  </si>
  <si>
    <t>E 12 St &amp; 3 Ave</t>
  </si>
  <si>
    <t>126 E 12th St</t>
  </si>
  <si>
    <t>E 12th St</t>
  </si>
  <si>
    <t>Stanton St &amp; Chrystie St</t>
  </si>
  <si>
    <t>205 Chrystie St</t>
  </si>
  <si>
    <t>Chrystie St</t>
  </si>
  <si>
    <t>W 47 St &amp; 10 Ave</t>
  </si>
  <si>
    <t>668 10th Ave</t>
  </si>
  <si>
    <t>10th Ave</t>
  </si>
  <si>
    <t>India St &amp; Manhattan Ave</t>
  </si>
  <si>
    <t>135 India St</t>
  </si>
  <si>
    <t>India St</t>
  </si>
  <si>
    <t>South St &amp; Gouverneur Ln</t>
  </si>
  <si>
    <t>42 South St</t>
  </si>
  <si>
    <t>New York, NY 10005</t>
  </si>
  <si>
    <t>South St</t>
  </si>
  <si>
    <t>W 20 St &amp; 11 Ave</t>
  </si>
  <si>
    <t>547 W 20th St</t>
  </si>
  <si>
    <t>W 20th St</t>
  </si>
  <si>
    <t>8 Times Sq</t>
  </si>
  <si>
    <t>Times Sq</t>
  </si>
  <si>
    <t>E 16 St &amp; Irving Pl</t>
  </si>
  <si>
    <t>120 E 16th St</t>
  </si>
  <si>
    <t>E 16th St</t>
  </si>
  <si>
    <t>Columbus Ave &amp; W 95 St</t>
  </si>
  <si>
    <t>715 Columbus Ave</t>
  </si>
  <si>
    <t>New York, NY 10025</t>
  </si>
  <si>
    <t>Columbus Ave</t>
  </si>
  <si>
    <t>W 11 St &amp; 6 Ave</t>
  </si>
  <si>
    <t>77 W 11th St</t>
  </si>
  <si>
    <t>W 11th St</t>
  </si>
  <si>
    <t>E 4 St &amp; 2 Ave</t>
  </si>
  <si>
    <t>84 E 4th St</t>
  </si>
  <si>
    <t>E 4th St</t>
  </si>
  <si>
    <t>421 A 8th Ave</t>
  </si>
  <si>
    <t>421 A</t>
  </si>
  <si>
    <t>Norfolk St &amp; Broome St</t>
  </si>
  <si>
    <t>65 Norfolk St</t>
  </si>
  <si>
    <t>Norfolk St</t>
  </si>
  <si>
    <t>W 59 St &amp; 10 Ave</t>
  </si>
  <si>
    <t>4 Amsterdam Ave</t>
  </si>
  <si>
    <t>New York, NY 10023</t>
  </si>
  <si>
    <t>Amsterdam Ave</t>
  </si>
  <si>
    <t>108 E 47th St</t>
  </si>
  <si>
    <t>New York, NY 10017</t>
  </si>
  <si>
    <t>E 47th St</t>
  </si>
  <si>
    <t>Henry St &amp; Grand St</t>
  </si>
  <si>
    <t>545 Grand St</t>
  </si>
  <si>
    <t>Grand St</t>
  </si>
  <si>
    <t>Christopher St &amp; Greenwich St</t>
  </si>
  <si>
    <t>493 Hudson St</t>
  </si>
  <si>
    <t>New York, NY 10014</t>
  </si>
  <si>
    <t>Hudson St</t>
  </si>
  <si>
    <t>W 74 St &amp; Columbus Ave</t>
  </si>
  <si>
    <t>54 W 74th St</t>
  </si>
  <si>
    <t>W 74th St</t>
  </si>
  <si>
    <t>2 Ave &amp; E 31 St</t>
  </si>
  <si>
    <t>563 2nd Ave</t>
  </si>
  <si>
    <t>2nd Ave</t>
  </si>
  <si>
    <t>Great Jones St</t>
  </si>
  <si>
    <t>6 Great Jones St</t>
  </si>
  <si>
    <t>1 Ave &amp; E 18 St</t>
  </si>
  <si>
    <t>310 1st Ave</t>
  </si>
  <si>
    <t>New York, NY 10009</t>
  </si>
  <si>
    <t>1st Ave</t>
  </si>
  <si>
    <t>Broadway &amp; W 58 St</t>
  </si>
  <si>
    <t>1790 Broadway</t>
  </si>
  <si>
    <t>New York, NY 10019</t>
  </si>
  <si>
    <t>E 23 St &amp; 1 Ave</t>
  </si>
  <si>
    <t>400 E 23rd St</t>
  </si>
  <si>
    <t>New York, NY 10010</t>
  </si>
  <si>
    <t>E 23rd St</t>
  </si>
  <si>
    <t>W 25 St &amp; 6 Ave</t>
  </si>
  <si>
    <t>48 W 25th St</t>
  </si>
  <si>
    <t>W 25th St</t>
  </si>
  <si>
    <t>W 56 St &amp; 6 Ave</t>
  </si>
  <si>
    <t>62 W 56th St</t>
  </si>
  <si>
    <t>W 56th St</t>
  </si>
  <si>
    <t>9 Ave &amp; W 22 St</t>
  </si>
  <si>
    <t>186 9th Ave</t>
  </si>
  <si>
    <t>9th Ave</t>
  </si>
  <si>
    <t>W 49 St &amp; 8 Ave</t>
  </si>
  <si>
    <t>325 W 49th St</t>
  </si>
  <si>
    <t>W 49th St</t>
  </si>
  <si>
    <t>Bank St &amp; Washington St</t>
  </si>
  <si>
    <t>137 Bank St</t>
  </si>
  <si>
    <t>Bank St</t>
  </si>
  <si>
    <t>E 85 St &amp; 3 Ave</t>
  </si>
  <si>
    <t>203 E 85th St</t>
  </si>
  <si>
    <t>New York, NY 10028</t>
  </si>
  <si>
    <t>E 85th St</t>
  </si>
  <si>
    <t>501 W 26th St</t>
  </si>
  <si>
    <t>W 26th St</t>
  </si>
  <si>
    <t>Wythe Ave &amp; Metropolitan Ave</t>
  </si>
  <si>
    <t>233 Wythe Ave</t>
  </si>
  <si>
    <t>Brooklyn, NY 11249</t>
  </si>
  <si>
    <t>Wythe Ave</t>
  </si>
  <si>
    <t>E 75 St &amp; 3 Ave</t>
  </si>
  <si>
    <t>234 E 75th St</t>
  </si>
  <si>
    <t>New York, NY 10021</t>
  </si>
  <si>
    <t>E 75th St</t>
  </si>
  <si>
    <t>W 13 St &amp; 5 Ave</t>
  </si>
  <si>
    <t>72 5th Ave</t>
  </si>
  <si>
    <t>MacDougal St &amp; Washington Sq</t>
  </si>
  <si>
    <t>27 Washington Sq N</t>
  </si>
  <si>
    <t>Washington Sq N</t>
  </si>
  <si>
    <t>6 Ave &amp; 12 St</t>
  </si>
  <si>
    <t>345 A 12th St</t>
  </si>
  <si>
    <t>345 A</t>
  </si>
  <si>
    <t>12th St</t>
  </si>
  <si>
    <t>Metropolitan Ave &amp; Bedford Ave</t>
  </si>
  <si>
    <t>258 Bedford Ave</t>
  </si>
  <si>
    <t>Bedford Ave</t>
  </si>
  <si>
    <t>100 E 32nd St</t>
  </si>
  <si>
    <t>E 32nd St</t>
  </si>
  <si>
    <t>12 Ave &amp; W 40 St</t>
  </si>
  <si>
    <t>NY-9A</t>
  </si>
  <si>
    <t>Lafayette St &amp; Jersey St</t>
  </si>
  <si>
    <t>293 Lafayette St</t>
  </si>
  <si>
    <t>Lafayette St</t>
  </si>
  <si>
    <t>E 67 St &amp; Park Ave</t>
  </si>
  <si>
    <t>655 Park Ave</t>
  </si>
  <si>
    <t>New York, NY 10065</t>
  </si>
  <si>
    <t>Park Ave</t>
  </si>
  <si>
    <t>201 E 45th St</t>
  </si>
  <si>
    <t>E 45th St</t>
  </si>
  <si>
    <t>W 16 St &amp; The High Line</t>
  </si>
  <si>
    <t>460 W 16th St</t>
  </si>
  <si>
    <t>W 16th St</t>
  </si>
  <si>
    <t>Montrose Ave &amp; Bushwick Ave</t>
  </si>
  <si>
    <t>223 Montrose Ave</t>
  </si>
  <si>
    <t>Brooklyn, NY 11206</t>
  </si>
  <si>
    <t>Montrose Ave</t>
  </si>
  <si>
    <t>592 5th Ave</t>
  </si>
  <si>
    <t>6 Ave &amp; W 33 St</t>
  </si>
  <si>
    <t>901 Ave Of The Americas</t>
  </si>
  <si>
    <t>Centre St &amp; Chambers St</t>
  </si>
  <si>
    <t>1 Centre St</t>
  </si>
  <si>
    <t>Centre St</t>
  </si>
  <si>
    <t>Tompkins Ave &amp; Hopkins St</t>
  </si>
  <si>
    <t>135 Hopkins St</t>
  </si>
  <si>
    <t>Hopkins St</t>
  </si>
  <si>
    <t>Little West St &amp; 1 Pl</t>
  </si>
  <si>
    <t>10 West St</t>
  </si>
  <si>
    <t>West St</t>
  </si>
  <si>
    <t>Central Park S &amp; 6 Ave</t>
  </si>
  <si>
    <t>106 Central Park S</t>
  </si>
  <si>
    <t>Central Park S</t>
  </si>
  <si>
    <t>Canal St &amp; Rutgers St</t>
  </si>
  <si>
    <t>169 E Broadway</t>
  </si>
  <si>
    <t>E Broadway</t>
  </si>
  <si>
    <t>Clinton St &amp; Grand St</t>
  </si>
  <si>
    <t>175 Clinton St</t>
  </si>
  <si>
    <t>Clinton St</t>
  </si>
  <si>
    <t>E 25 St &amp; 2 Ave</t>
  </si>
  <si>
    <t>444 A 2nd Ave</t>
  </si>
  <si>
    <t>444 A</t>
  </si>
  <si>
    <t>Liberty St &amp; Broadway</t>
  </si>
  <si>
    <t>69 Liberty St</t>
  </si>
  <si>
    <t>Liberty St</t>
  </si>
  <si>
    <t>Division Ave &amp; Marcy Ave</t>
  </si>
  <si>
    <t>240 Division Ave</t>
  </si>
  <si>
    <t>Brooklyn, NY 11211</t>
  </si>
  <si>
    <t>Division Ave</t>
  </si>
  <si>
    <t>Division St &amp; Bowery</t>
  </si>
  <si>
    <t>15 Division St</t>
  </si>
  <si>
    <t>Division St</t>
  </si>
  <si>
    <t>W 92 St &amp; Broadway</t>
  </si>
  <si>
    <t>2473 Broadway</t>
  </si>
  <si>
    <t>Greenwich St &amp; W Houston St</t>
  </si>
  <si>
    <t>583 Greenwich St</t>
  </si>
  <si>
    <t>Greenwich St</t>
  </si>
  <si>
    <t>W 13 St &amp; 7 Ave</t>
  </si>
  <si>
    <t>175 W 13th St</t>
  </si>
  <si>
    <t>W 13th St</t>
  </si>
  <si>
    <t>Clermont Ave &amp; Park Ave</t>
  </si>
  <si>
    <t>65 Clermont Ave</t>
  </si>
  <si>
    <t>Brooklyn, NY 11205</t>
  </si>
  <si>
    <t>Clermont Ave</t>
  </si>
  <si>
    <t>Lafayette St &amp; E 8 St</t>
  </si>
  <si>
    <t>454 Lafayette St</t>
  </si>
  <si>
    <t>University Pl &amp; E 8 St</t>
  </si>
  <si>
    <t>13 University Pl</t>
  </si>
  <si>
    <t>W 24 St &amp; 7 Ave</t>
  </si>
  <si>
    <t>250 7th Ave</t>
  </si>
  <si>
    <t>7th Ave</t>
  </si>
  <si>
    <t>28 St &amp; 36 Ave</t>
  </si>
  <si>
    <t>36-12 28th St</t>
  </si>
  <si>
    <t>Astoria, NY 11106</t>
  </si>
  <si>
    <t>36-12</t>
  </si>
  <si>
    <t>28th St</t>
  </si>
  <si>
    <t>Astoria</t>
  </si>
  <si>
    <t>Queens County</t>
  </si>
  <si>
    <t>1 Ave &amp; E 30 St</t>
  </si>
  <si>
    <t>520 1st Ave</t>
  </si>
  <si>
    <t>50 United Nations Plz</t>
  </si>
  <si>
    <t>United Nations Plz</t>
  </si>
  <si>
    <t>Hudson St &amp; Reade St</t>
  </si>
  <si>
    <t>110 W Broadway</t>
  </si>
  <si>
    <t>W Broadway</t>
  </si>
  <si>
    <t>1271 Ave Of The Americas</t>
  </si>
  <si>
    <t>New York, NY 10020</t>
  </si>
  <si>
    <t>Clinton Ave &amp; Myrtle Ave</t>
  </si>
  <si>
    <t>419 Myrtle Ave</t>
  </si>
  <si>
    <t>Myrtle Ave</t>
  </si>
  <si>
    <t>Clinton St &amp; Tillary St</t>
  </si>
  <si>
    <t>1 Clinton St</t>
  </si>
  <si>
    <t>Degraw St &amp; Smith St</t>
  </si>
  <si>
    <t>356 Degraw St</t>
  </si>
  <si>
    <t>Brooklyn, NY 11231</t>
  </si>
  <si>
    <t>Degraw St</t>
  </si>
  <si>
    <t>331 5th Ave</t>
  </si>
  <si>
    <t>Graham Ave &amp; Grand St</t>
  </si>
  <si>
    <t>271 Graham Ave</t>
  </si>
  <si>
    <t>Graham Ave</t>
  </si>
  <si>
    <t>Court St &amp; State St</t>
  </si>
  <si>
    <t>121 Court St</t>
  </si>
  <si>
    <t>Court St</t>
  </si>
  <si>
    <t>Broadway &amp; E 14 St</t>
  </si>
  <si>
    <t>853 Broadway</t>
  </si>
  <si>
    <t>Perry St &amp; Bleecker St</t>
  </si>
  <si>
    <t>87 Perry St</t>
  </si>
  <si>
    <t>Perry St</t>
  </si>
  <si>
    <t>St Marks Pl &amp; 2 Ave</t>
  </si>
  <si>
    <t>41 St Marks Pl</t>
  </si>
  <si>
    <t>St Marks Pl</t>
  </si>
  <si>
    <t>1693 Broadway</t>
  </si>
  <si>
    <t>Clark St &amp; Henry St</t>
  </si>
  <si>
    <t>73 Clark St</t>
  </si>
  <si>
    <t>Clark St</t>
  </si>
  <si>
    <t>1334 York Ave</t>
  </si>
  <si>
    <t>York Ave</t>
  </si>
  <si>
    <t>E 84 St &amp; Park Ave</t>
  </si>
  <si>
    <t>100 E 84th St</t>
  </si>
  <si>
    <t>E 84th St</t>
  </si>
  <si>
    <t>E 55 St &amp; 2 Ave</t>
  </si>
  <si>
    <t>301 E 55th St</t>
  </si>
  <si>
    <t>New York, NY 10022</t>
  </si>
  <si>
    <t>E 55th St</t>
  </si>
  <si>
    <t>Stanton St &amp; Mangin St</t>
  </si>
  <si>
    <t>128 Baruch Pl</t>
  </si>
  <si>
    <t>Baruch Pl</t>
  </si>
  <si>
    <t>10 Ave &amp; W 28 St</t>
  </si>
  <si>
    <t>309 10th Ave</t>
  </si>
  <si>
    <t>W 15 St &amp; 10 Ave</t>
  </si>
  <si>
    <t>459 W 15th St</t>
  </si>
  <si>
    <t>W 15th St</t>
  </si>
  <si>
    <t>E 16 St &amp; 5 Ave</t>
  </si>
  <si>
    <t>85 5th Ave</t>
  </si>
  <si>
    <t>Mott St &amp; Prince St</t>
  </si>
  <si>
    <t>242 Mott St</t>
  </si>
  <si>
    <t>Mott St</t>
  </si>
  <si>
    <t>Cleveland Pl &amp; Spring St</t>
  </si>
  <si>
    <t>225 Lafayette St</t>
  </si>
  <si>
    <t>Columbia Heights &amp; Cranberry St</t>
  </si>
  <si>
    <t>77 Columbia Hts</t>
  </si>
  <si>
    <t>Columbia Hts</t>
  </si>
  <si>
    <t>Riverside Dr &amp; W 82 St</t>
  </si>
  <si>
    <t>103 Riverside Dr</t>
  </si>
  <si>
    <t>New York, NY 10024</t>
  </si>
  <si>
    <t>Riverside Dr</t>
  </si>
  <si>
    <t>S 5 Pl &amp; S 5 St</t>
  </si>
  <si>
    <t>177 S 5th St</t>
  </si>
  <si>
    <t>S 5th St</t>
  </si>
  <si>
    <t>Franklin Ave &amp; Myrtle Ave</t>
  </si>
  <si>
    <t>141 Franklin Ave</t>
  </si>
  <si>
    <t>Franklin Ave</t>
  </si>
  <si>
    <t>6 Ave &amp; Broome St</t>
  </si>
  <si>
    <t>555 Broome St</t>
  </si>
  <si>
    <t>Broome St</t>
  </si>
  <si>
    <t>461 1st Ave</t>
  </si>
  <si>
    <t>Clinton St &amp; Centre St</t>
  </si>
  <si>
    <t>133 Centre St</t>
  </si>
  <si>
    <t>Hanson Pl &amp; Ashland Pl</t>
  </si>
  <si>
    <t>1 Hanson Pl</t>
  </si>
  <si>
    <t>Brooklyn, NY 11217</t>
  </si>
  <si>
    <t>Hanson Pl</t>
  </si>
  <si>
    <t>Concord St &amp; Bridge St</t>
  </si>
  <si>
    <t>165 Concord St</t>
  </si>
  <si>
    <t>Concord St</t>
  </si>
  <si>
    <t>W 4 St &amp; 7 Ave S</t>
  </si>
  <si>
    <t>226 W 4th St</t>
  </si>
  <si>
    <t>W 4th St</t>
  </si>
  <si>
    <t>44 Dr &amp; 21 St</t>
  </si>
  <si>
    <t>21-10 44th Dr</t>
  </si>
  <si>
    <t>Long Island City, NY 11101</t>
  </si>
  <si>
    <t>21-10</t>
  </si>
  <si>
    <t>44th Dr</t>
  </si>
  <si>
    <t>Long Island City</t>
  </si>
  <si>
    <t>Allen St &amp; Stanton St</t>
  </si>
  <si>
    <t>189 Allen St</t>
  </si>
  <si>
    <t>Allen St</t>
  </si>
  <si>
    <t>E 30 St &amp; Park Ave S</t>
  </si>
  <si>
    <t>441 Park Ave S</t>
  </si>
  <si>
    <t>Park Ave S</t>
  </si>
  <si>
    <t>Riverside Blvd &amp; W 67 St</t>
  </si>
  <si>
    <t>144 Riverside Blvd</t>
  </si>
  <si>
    <t>New York, NY 10069</t>
  </si>
  <si>
    <t>Riverside Blvd</t>
  </si>
  <si>
    <t>Amsterdam Ave &amp; W 73 St</t>
  </si>
  <si>
    <t>280 Amsterdam Ave</t>
  </si>
  <si>
    <t>Carroll St &amp; Washington Ave</t>
  </si>
  <si>
    <t>881 Washington Ave</t>
  </si>
  <si>
    <t>Brooklyn, NY 11225</t>
  </si>
  <si>
    <t>Washington Ave</t>
  </si>
  <si>
    <t>Adelphi St &amp; Myrtle Ave</t>
  </si>
  <si>
    <t>362 Myrtle Ave</t>
  </si>
  <si>
    <t>Macon St &amp; Nostrand Ave</t>
  </si>
  <si>
    <t>24 Macon St</t>
  </si>
  <si>
    <t>Brooklyn, NY 11216</t>
  </si>
  <si>
    <t>Macon St</t>
  </si>
  <si>
    <t>5 Ave &amp; E 78 St</t>
  </si>
  <si>
    <t>970 5th Ave</t>
  </si>
  <si>
    <t>New York, NY 10075</t>
  </si>
  <si>
    <t>8 Ave &amp; W 16 St</t>
  </si>
  <si>
    <t>116 8th Ave</t>
  </si>
  <si>
    <t>St Johns Pl &amp; Washington Ave</t>
  </si>
  <si>
    <t>810 Washington Ave</t>
  </si>
  <si>
    <t>Brooklyn, NY 11238</t>
  </si>
  <si>
    <t>1356 Broadway</t>
  </si>
  <si>
    <t>Berry St &amp; N 8 St</t>
  </si>
  <si>
    <t>105 Berry St</t>
  </si>
  <si>
    <t>Berry St</t>
  </si>
  <si>
    <t>Fulton St &amp; Clermont Ave</t>
  </si>
  <si>
    <t>443 Clermont Ave</t>
  </si>
  <si>
    <t>Lefferts Pl &amp; Franklin Ave</t>
  </si>
  <si>
    <t>214 Lefferts Pl</t>
  </si>
  <si>
    <t>Lefferts Pl</t>
  </si>
  <si>
    <t>Columbus Ave &amp; W 72 St</t>
  </si>
  <si>
    <t>249 Columbus Ave</t>
  </si>
  <si>
    <t>East End Ave &amp; E 86 St</t>
  </si>
  <si>
    <t>142 E End Ave</t>
  </si>
  <si>
    <t>E End Ave</t>
  </si>
  <si>
    <t>45 Rd &amp; 11 St</t>
  </si>
  <si>
    <t>11-6 45th Rd</t>
  </si>
  <si>
    <t>45th Rd</t>
  </si>
  <si>
    <t>Prospect Pl &amp; 6 Ave</t>
  </si>
  <si>
    <t>95 6th Ave</t>
  </si>
  <si>
    <t>6th Ave</t>
  </si>
  <si>
    <t>Driggs Ave &amp; Lorimer St</t>
  </si>
  <si>
    <t>332 Driggs Ave</t>
  </si>
  <si>
    <t>Driggs Ave</t>
  </si>
  <si>
    <t>Grand St &amp; Elizabeth St</t>
  </si>
  <si>
    <t>217 Grand St</t>
  </si>
  <si>
    <t>Roebling St &amp; N 4 St</t>
  </si>
  <si>
    <t>144 Roebling St</t>
  </si>
  <si>
    <t>Roebling St</t>
  </si>
  <si>
    <t>E 81 St &amp; York Ave</t>
  </si>
  <si>
    <t>450 E 81st St</t>
  </si>
  <si>
    <t>E 81st St</t>
  </si>
  <si>
    <t>E 68 St &amp; 3 Ave</t>
  </si>
  <si>
    <t>1175 3rd Ave</t>
  </si>
  <si>
    <t>3rd Ave</t>
  </si>
  <si>
    <t>3 Ave &amp; E 62 St</t>
  </si>
  <si>
    <t>1045 3rd Ave</t>
  </si>
  <si>
    <t>770 3rd Ave</t>
  </si>
  <si>
    <t>Queens Plaza North &amp; Crescent St</t>
  </si>
  <si>
    <t>24-15 Queens Plz N</t>
  </si>
  <si>
    <t>24-15</t>
  </si>
  <si>
    <t>Queens Plz N</t>
  </si>
  <si>
    <t>W 107 St &amp; Columbus Ave</t>
  </si>
  <si>
    <t>70 W 107th St</t>
  </si>
  <si>
    <t>W 107th St</t>
  </si>
  <si>
    <t>W 106 St &amp; Amsterdam Ave</t>
  </si>
  <si>
    <t>207 W 106th St</t>
  </si>
  <si>
    <t>W 106th St</t>
  </si>
  <si>
    <t>Madison St &amp; Clinton St</t>
  </si>
  <si>
    <t>240 Madison St</t>
  </si>
  <si>
    <t>Madison St</t>
  </si>
  <si>
    <t>Centre St &amp; Worth St</t>
  </si>
  <si>
    <t>141 Worth St</t>
  </si>
  <si>
    <t>Worth St</t>
  </si>
  <si>
    <t>Carlton Ave &amp; Flushing Ave</t>
  </si>
  <si>
    <t>1 Carlton Ave</t>
  </si>
  <si>
    <t>Carlton Ave</t>
  </si>
  <si>
    <t>W 46 St &amp; 11 Ave</t>
  </si>
  <si>
    <t>623 11th Ave</t>
  </si>
  <si>
    <t>11th Ave</t>
  </si>
  <si>
    <t>Franklin St &amp; Dupont St</t>
  </si>
  <si>
    <t>276 Franklin St</t>
  </si>
  <si>
    <t>Franklin St</t>
  </si>
  <si>
    <t>Riverside Dr &amp; W 78 St</t>
  </si>
  <si>
    <t>51 Riverside Dr</t>
  </si>
  <si>
    <t>Yankee Ferry Terminal</t>
  </si>
  <si>
    <t>315 Governors Is</t>
  </si>
  <si>
    <t>Governors Is</t>
  </si>
  <si>
    <t>Bushwick Ave &amp; Powers St</t>
  </si>
  <si>
    <t>78 Bushwick Ave</t>
  </si>
  <si>
    <t>Bushwick Ave</t>
  </si>
  <si>
    <t>393 7th Ave</t>
  </si>
  <si>
    <t>Rivington St &amp; Chrystie St</t>
  </si>
  <si>
    <t>17 Rivington St</t>
  </si>
  <si>
    <t>Rivington St</t>
  </si>
  <si>
    <t>Suffolk St &amp; Stanton St</t>
  </si>
  <si>
    <t>164 Suffolk St</t>
  </si>
  <si>
    <t>Suffolk St</t>
  </si>
  <si>
    <t>3 Ave &amp; E 71 St</t>
  </si>
  <si>
    <t>1220 3rd Ave</t>
  </si>
  <si>
    <t>Front St &amp; Washington St</t>
  </si>
  <si>
    <t>80 Front St</t>
  </si>
  <si>
    <t>Front St</t>
  </si>
  <si>
    <t>W 29 St &amp; 9 Ave</t>
  </si>
  <si>
    <t>372 W 29th St</t>
  </si>
  <si>
    <t>W 29th St</t>
  </si>
  <si>
    <t>Graham Ave &amp; Herbert St</t>
  </si>
  <si>
    <t>457 Graham Ave</t>
  </si>
  <si>
    <t>2 Ave &amp; E 99 St</t>
  </si>
  <si>
    <t>1924 2nd Ave</t>
  </si>
  <si>
    <t>New York, NY 10029</t>
  </si>
  <si>
    <t>Bialystoker Pl &amp; Delancey St</t>
  </si>
  <si>
    <t>25 Bialystoker Pl</t>
  </si>
  <si>
    <t>Bialystoker Pl</t>
  </si>
  <si>
    <t>Lorimer St &amp; Broadway</t>
  </si>
  <si>
    <t>30 Throop Ave</t>
  </si>
  <si>
    <t>Throop Ave</t>
  </si>
  <si>
    <t>Washington Pl &amp; Broadway</t>
  </si>
  <si>
    <t>711 Broadway</t>
  </si>
  <si>
    <t>9 Ave &amp; W 18 St</t>
  </si>
  <si>
    <t>112 9th Ave</t>
  </si>
  <si>
    <t>Mercer St &amp; Spring St</t>
  </si>
  <si>
    <t>103 Mercer St</t>
  </si>
  <si>
    <t>Mercer St</t>
  </si>
  <si>
    <t>MacDougal St &amp; Prince St</t>
  </si>
  <si>
    <t>38 Mac Dougal St</t>
  </si>
  <si>
    <t>Mac Dougal St</t>
  </si>
  <si>
    <t>Henry St &amp; Degraw St</t>
  </si>
  <si>
    <t>493 Henry St</t>
  </si>
  <si>
    <t>Henry St</t>
  </si>
  <si>
    <t>Grand Army Plaza &amp; Plaza St West</t>
  </si>
  <si>
    <t>47 Plaza St W</t>
  </si>
  <si>
    <t>Plaza St W</t>
  </si>
  <si>
    <t>Grand St &amp; Greene St</t>
  </si>
  <si>
    <t>85 Grand St</t>
  </si>
  <si>
    <t>1350 B Broadway</t>
  </si>
  <si>
    <t>1350 B</t>
  </si>
  <si>
    <t>West Thames St</t>
  </si>
  <si>
    <t>295 W Thames St</t>
  </si>
  <si>
    <t>New York, NY 10280</t>
  </si>
  <si>
    <t>W Thames St</t>
  </si>
  <si>
    <t>Union Ave &amp; Jackson St</t>
  </si>
  <si>
    <t>520 Union Ave</t>
  </si>
  <si>
    <t>Union Ave</t>
  </si>
  <si>
    <t>South St &amp; Whitehall St</t>
  </si>
  <si>
    <t>4 South St</t>
  </si>
  <si>
    <t>State St &amp; Smith St</t>
  </si>
  <si>
    <t>75 Smith St</t>
  </si>
  <si>
    <t>Smith St</t>
  </si>
  <si>
    <t>E 15 St &amp; 3 Ave</t>
  </si>
  <si>
    <t>145 E 15th St</t>
  </si>
  <si>
    <t>E 15th St</t>
  </si>
  <si>
    <t>S Portland Ave &amp; Hanson Pl</t>
  </si>
  <si>
    <t>80 Hanson Pl</t>
  </si>
  <si>
    <t>W 43 St &amp; 10 Ave</t>
  </si>
  <si>
    <t>456 W 43rd St</t>
  </si>
  <si>
    <t>W 43rd St</t>
  </si>
  <si>
    <t>E 51 St &amp; 1 Ave</t>
  </si>
  <si>
    <t>358 E 51st St</t>
  </si>
  <si>
    <t>E 51st St</t>
  </si>
  <si>
    <t>5 Ave &amp; E 63 St</t>
  </si>
  <si>
    <t>812 5th Ave</t>
  </si>
  <si>
    <t>S 4 St &amp; Wythe Ave</t>
  </si>
  <si>
    <t>52 S 4th St</t>
  </si>
  <si>
    <t>S 4th St</t>
  </si>
  <si>
    <t>Pier 40 - Hudson River Park</t>
  </si>
  <si>
    <t>3 Ave &amp; Schermerhorn St</t>
  </si>
  <si>
    <t>63 Flatbush Ave</t>
  </si>
  <si>
    <t>Flatbush Ave</t>
  </si>
  <si>
    <t>Frederick Douglass Blvd &amp; W 129 St</t>
  </si>
  <si>
    <t>2407 Frederick Douglass Blvd</t>
  </si>
  <si>
    <t>New York, NY 10027</t>
  </si>
  <si>
    <t>Frederick Douglass Blvd</t>
  </si>
  <si>
    <t>44 Dr &amp; Jackson Ave</t>
  </si>
  <si>
    <t>43-37 Hunter St</t>
  </si>
  <si>
    <t>43-37</t>
  </si>
  <si>
    <t>Hunter St</t>
  </si>
  <si>
    <t>Lexington Ave &amp; E 26 St</t>
  </si>
  <si>
    <t>81 Lexington Ave</t>
  </si>
  <si>
    <t>Johnson St &amp; Gold St</t>
  </si>
  <si>
    <t>185 Flatbush Ave Ext</t>
  </si>
  <si>
    <t>Flatbush Ave Ext</t>
  </si>
  <si>
    <t>W 22 St &amp; 8 Ave</t>
  </si>
  <si>
    <t>237 8th Ave</t>
  </si>
  <si>
    <t>Market St &amp; Cherry St</t>
  </si>
  <si>
    <t>73 Market St</t>
  </si>
  <si>
    <t>Market St</t>
  </si>
  <si>
    <t>823 2nd Ave</t>
  </si>
  <si>
    <t>Front St &amp; Gold St</t>
  </si>
  <si>
    <t>240 Front St</t>
  </si>
  <si>
    <t>Cathedral Pkwy &amp; Broadway</t>
  </si>
  <si>
    <t>2833 Broadway</t>
  </si>
  <si>
    <t>Washington Park</t>
  </si>
  <si>
    <t>177 Washington Park</t>
  </si>
  <si>
    <t>St Nicholas Ave &amp; Manhattan Ave</t>
  </si>
  <si>
    <t>270 St Nicholas Ave</t>
  </si>
  <si>
    <t>St Nicholas Ave</t>
  </si>
  <si>
    <t>W 76 St &amp; Columbus Ave</t>
  </si>
  <si>
    <t>104 W 76th St</t>
  </si>
  <si>
    <t>W 76th St</t>
  </si>
  <si>
    <t>W 21 St &amp; 6 Ave</t>
  </si>
  <si>
    <t>100 W 21st St</t>
  </si>
  <si>
    <t>W 21st St</t>
  </si>
  <si>
    <t>E 115 St &amp; Lexington Ave</t>
  </si>
  <si>
    <t>1858 Lexington Ave</t>
  </si>
  <si>
    <t>Watts St &amp; Greenwich St</t>
  </si>
  <si>
    <t>131 Watts St</t>
  </si>
  <si>
    <t>Watts St</t>
  </si>
  <si>
    <t>12 St &amp; 4 Ave</t>
  </si>
  <si>
    <t>494 4th Ave</t>
  </si>
  <si>
    <t>4th Ave</t>
  </si>
  <si>
    <t>W 70 St &amp; Amsterdam Ave</t>
  </si>
  <si>
    <t>201 W 70th St</t>
  </si>
  <si>
    <t>W 70th St</t>
  </si>
  <si>
    <t>W 15 St &amp; 7 Ave</t>
  </si>
  <si>
    <t>78 7th Ave</t>
  </si>
  <si>
    <t>Douglass St &amp; 3 Ave</t>
  </si>
  <si>
    <t>190 3rd Ave</t>
  </si>
  <si>
    <t>W 52 St &amp; 11 Ave</t>
  </si>
  <si>
    <t>600 W 52nd St</t>
  </si>
  <si>
    <t>W 52nd St</t>
  </si>
  <si>
    <t>271 W 33rd St</t>
  </si>
  <si>
    <t>New York, NY 10119</t>
  </si>
  <si>
    <t>W 33rd St</t>
  </si>
  <si>
    <t>Emerson Pl &amp; Myrtle Ave</t>
  </si>
  <si>
    <t>127 Emerson Pl</t>
  </si>
  <si>
    <t>Emerson Pl</t>
  </si>
  <si>
    <t>3 St &amp; 7 Ave</t>
  </si>
  <si>
    <t>506 3rd St</t>
  </si>
  <si>
    <t>3rd St</t>
  </si>
  <si>
    <t>11 Ave &amp; W 27 St</t>
  </si>
  <si>
    <t>259 11th Ave</t>
  </si>
  <si>
    <t>N 12 St &amp; Bedford Ave</t>
  </si>
  <si>
    <t>170 N 12th St</t>
  </si>
  <si>
    <t>N 12th St</t>
  </si>
  <si>
    <t>Vesey Pl &amp; River Terrace</t>
  </si>
  <si>
    <t>6 River Ter</t>
  </si>
  <si>
    <t>New York, NY 10282</t>
  </si>
  <si>
    <t>River Ter</t>
  </si>
  <si>
    <t>Fulton St &amp; Adams St</t>
  </si>
  <si>
    <t>261 Joralemon St</t>
  </si>
  <si>
    <t>Joralemon St</t>
  </si>
  <si>
    <t>11 Ave &amp; W 41 St</t>
  </si>
  <si>
    <t>533 11th Ave</t>
  </si>
  <si>
    <t>E 76 St &amp; Park Ave</t>
  </si>
  <si>
    <t>830 Park Ave</t>
  </si>
  <si>
    <t>Hancock St &amp; Bedford Ave</t>
  </si>
  <si>
    <t>48 Hancock St</t>
  </si>
  <si>
    <t>Hancock St</t>
  </si>
  <si>
    <t>Bank St &amp; Hudson St</t>
  </si>
  <si>
    <t>90 Bank St</t>
  </si>
  <si>
    <t>Berkeley Pl &amp; 7 Ave</t>
  </si>
  <si>
    <t>160 Berkeley Pl</t>
  </si>
  <si>
    <t>Berkeley Pl</t>
  </si>
  <si>
    <t>1301 Ave Of The Americas</t>
  </si>
  <si>
    <t>E 17 St &amp; Broadway</t>
  </si>
  <si>
    <t>27 E 17th St</t>
  </si>
  <si>
    <t>E 17th St</t>
  </si>
  <si>
    <t>Fulton St &amp; William St</t>
  </si>
  <si>
    <t>100 Fulton St</t>
  </si>
  <si>
    <t>New York, NY 10038</t>
  </si>
  <si>
    <t>Fulton St</t>
  </si>
  <si>
    <t>E 74 St &amp; 1 Ave</t>
  </si>
  <si>
    <t>400 E 74th St</t>
  </si>
  <si>
    <t>E 74th St</t>
  </si>
  <si>
    <t>880 3rd Ave</t>
  </si>
  <si>
    <t>Degraw St &amp; Hoyt St</t>
  </si>
  <si>
    <t>405 Degraw St</t>
  </si>
  <si>
    <t>515 Madison Ave</t>
  </si>
  <si>
    <t>Madison Ave</t>
  </si>
  <si>
    <t>Broadway &amp; W 25 St</t>
  </si>
  <si>
    <t>16 Madison Sq W</t>
  </si>
  <si>
    <t>Madison Sq W</t>
  </si>
  <si>
    <t>305 E 43rd St</t>
  </si>
  <si>
    <t>E 43rd St</t>
  </si>
  <si>
    <t>6 St &amp; 7 Ave</t>
  </si>
  <si>
    <t>267 7th Ave</t>
  </si>
  <si>
    <t>Barrow St &amp; Hudson St</t>
  </si>
  <si>
    <t>463 Hudson St</t>
  </si>
  <si>
    <t>Broadway &amp; Roebling St</t>
  </si>
  <si>
    <t>226 Broadway</t>
  </si>
  <si>
    <t>Pike St &amp; E Broadway</t>
  </si>
  <si>
    <t>2 Pike St</t>
  </si>
  <si>
    <t>Pike St</t>
  </si>
  <si>
    <t>Dwight St &amp; Van Dyke St</t>
  </si>
  <si>
    <t>34 Van Dyke St</t>
  </si>
  <si>
    <t>Van Dyke St</t>
  </si>
  <si>
    <t>Willoughby Ave &amp; Walworth St</t>
  </si>
  <si>
    <t>409 Willoughby Ave</t>
  </si>
  <si>
    <t>Willoughby Ave</t>
  </si>
  <si>
    <t>E 66 St &amp; Madison Ave</t>
  </si>
  <si>
    <t>24 E 66th St</t>
  </si>
  <si>
    <t>E 66th St</t>
  </si>
  <si>
    <t>Warren St &amp; Court St</t>
  </si>
  <si>
    <t>223 Court St</t>
  </si>
  <si>
    <t>E 91 St &amp; 2 Ave</t>
  </si>
  <si>
    <t>1751 2nd Ave</t>
  </si>
  <si>
    <t>New York, NY 10128</t>
  </si>
  <si>
    <t>Greene Ave &amp; Throop Ave</t>
  </si>
  <si>
    <t>665 Greene Ave</t>
  </si>
  <si>
    <t>Brooklyn, NY 11221</t>
  </si>
  <si>
    <t>Greene Ave</t>
  </si>
  <si>
    <t>Franklin Ave &amp; St Marks Ave</t>
  </si>
  <si>
    <t>552 St Marks Ave</t>
  </si>
  <si>
    <t>St Marks Ave</t>
  </si>
  <si>
    <t>Columbia St &amp; Rivington St</t>
  </si>
  <si>
    <t>69 Columbia St</t>
  </si>
  <si>
    <t>Columbia St</t>
  </si>
  <si>
    <t>Leonard St &amp; Boerum St</t>
  </si>
  <si>
    <t>68 Leonard St</t>
  </si>
  <si>
    <t>Leonard St</t>
  </si>
  <si>
    <t>W 20 St &amp; 8 Ave</t>
  </si>
  <si>
    <t>195 8th Ave</t>
  </si>
  <si>
    <t>135 E 53rd St</t>
  </si>
  <si>
    <t>E 53rd St</t>
  </si>
  <si>
    <t>10 St &amp; 5 Ave</t>
  </si>
  <si>
    <t>361 10th St</t>
  </si>
  <si>
    <t>10th St</t>
  </si>
  <si>
    <t>2 Ave &amp; E 122 St</t>
  </si>
  <si>
    <t>2371 2nd Ave</t>
  </si>
  <si>
    <t>New York, NY 10035</t>
  </si>
  <si>
    <t>Butler St &amp; Court St</t>
  </si>
  <si>
    <t>265 Court St</t>
  </si>
  <si>
    <t>Madison Ave &amp; E 82 St</t>
  </si>
  <si>
    <t>1090 Madison Ave</t>
  </si>
  <si>
    <t>19 St &amp; 24 Ave</t>
  </si>
  <si>
    <t>19-19 24th Ave</t>
  </si>
  <si>
    <t>Astoria, NY 11102</t>
  </si>
  <si>
    <t>19-19</t>
  </si>
  <si>
    <t>24th Ave</t>
  </si>
  <si>
    <t>5 St &amp; 6 Ave</t>
  </si>
  <si>
    <t>358 6th Ave</t>
  </si>
  <si>
    <t>10 St &amp; 7 Ave</t>
  </si>
  <si>
    <t>349 7th Ave</t>
  </si>
  <si>
    <t>E 58 St &amp; Madison Ave</t>
  </si>
  <si>
    <t>18 E 58th St</t>
  </si>
  <si>
    <t>E 58th St</t>
  </si>
  <si>
    <t>31- 47th Ave</t>
  </si>
  <si>
    <t>47th Ave</t>
  </si>
  <si>
    <t>Underhill Ave &amp; Lincoln Pl</t>
  </si>
  <si>
    <t>314 St Johns Pl</t>
  </si>
  <si>
    <t>St Johns Pl</t>
  </si>
  <si>
    <t>E 97 St &amp; 3 Ave</t>
  </si>
  <si>
    <t>1760 3rd Ave</t>
  </si>
  <si>
    <t>E 72 St &amp; Park Ave</t>
  </si>
  <si>
    <t>56 E 72nd St</t>
  </si>
  <si>
    <t>E 72nd St</t>
  </si>
  <si>
    <t>51 W 43rd St</t>
  </si>
  <si>
    <t>E 11 St &amp; 1 Ave</t>
  </si>
  <si>
    <t>344 E 11th St</t>
  </si>
  <si>
    <t>E 11th St</t>
  </si>
  <si>
    <t>E 106 St &amp; Madison Ave</t>
  </si>
  <si>
    <t>1565 Madison Ave</t>
  </si>
  <si>
    <t>Garfield Pl &amp; 8 Ave</t>
  </si>
  <si>
    <t>174 8th Ave</t>
  </si>
  <si>
    <t>Bayard St &amp; Baxter St</t>
  </si>
  <si>
    <t>95 Bayard St</t>
  </si>
  <si>
    <t>Bayard St</t>
  </si>
  <si>
    <t>West Drive &amp; Prospect Park West</t>
  </si>
  <si>
    <t>192 Prospect Park W</t>
  </si>
  <si>
    <t>North Moore St &amp; Greenwich St</t>
  </si>
  <si>
    <t>378 1/2 Greenwich St</t>
  </si>
  <si>
    <t>378 1/2</t>
  </si>
  <si>
    <t>Stagg St &amp; Union Ave</t>
  </si>
  <si>
    <t>403 Hewes St</t>
  </si>
  <si>
    <t>Hewes St</t>
  </si>
  <si>
    <t>West End Ave &amp; W 94 St</t>
  </si>
  <si>
    <t>711 W End Ave</t>
  </si>
  <si>
    <t>W End Ave</t>
  </si>
  <si>
    <t>Myrtle Ave &amp; Lewis Ave</t>
  </si>
  <si>
    <t>1080 Myrtle Ave</t>
  </si>
  <si>
    <t>Picnic Point</t>
  </si>
  <si>
    <t>928 Gresham Rd</t>
  </si>
  <si>
    <t>Gresham Rd</t>
  </si>
  <si>
    <t>FDR Drive &amp; E 35 St</t>
  </si>
  <si>
    <t>445 E 35th St</t>
  </si>
  <si>
    <t>E 35th St</t>
  </si>
  <si>
    <t>W 116 St &amp; Broadway</t>
  </si>
  <si>
    <t>605 W 116th St</t>
  </si>
  <si>
    <t>W 116th St</t>
  </si>
  <si>
    <t>President St &amp; Henry St</t>
  </si>
  <si>
    <t>175 President St</t>
  </si>
  <si>
    <t>President St</t>
  </si>
  <si>
    <t>1 Ave &amp; E 110 St</t>
  </si>
  <si>
    <t>2135 1st Ave</t>
  </si>
  <si>
    <t>Graham Ave &amp; Conselyea St</t>
  </si>
  <si>
    <t>357 Graham Ave</t>
  </si>
  <si>
    <t>21 St &amp; 43 Ave</t>
  </si>
  <si>
    <t>13-8 43rd Ave</t>
  </si>
  <si>
    <t>13-8</t>
  </si>
  <si>
    <t>43rd Ave</t>
  </si>
  <si>
    <t>Commerce St &amp; Van Brunt St</t>
  </si>
  <si>
    <t>88 Commerce St</t>
  </si>
  <si>
    <t>Commerce St</t>
  </si>
  <si>
    <t>Willoughby Ave &amp; Hall St</t>
  </si>
  <si>
    <t>165 Willoughby Ave</t>
  </si>
  <si>
    <t>Amsterdam Ave &amp; W 119 St</t>
  </si>
  <si>
    <t>1191 Amsterdam Ave</t>
  </si>
  <si>
    <t>W 22 St &amp; 10 Ave</t>
  </si>
  <si>
    <t>491 W 22nd St</t>
  </si>
  <si>
    <t>W 22nd St</t>
  </si>
  <si>
    <t>650 5th Ave</t>
  </si>
  <si>
    <t>Washington St &amp; Gansevoort St</t>
  </si>
  <si>
    <t>812 Washington St</t>
  </si>
  <si>
    <t>Washington St</t>
  </si>
  <si>
    <t>Broadway &amp; Battery Pl</t>
  </si>
  <si>
    <t>1 Bowling Grn</t>
  </si>
  <si>
    <t>Bowling Grn</t>
  </si>
  <si>
    <t>E 56 St &amp; Madison Ave</t>
  </si>
  <si>
    <t>555 Madison Ave</t>
  </si>
  <si>
    <t>Banker St &amp; Meserole Ave</t>
  </si>
  <si>
    <t>29 Meserole Ave</t>
  </si>
  <si>
    <t>Meserole Ave</t>
  </si>
  <si>
    <t>Clinton Ave &amp; Flushing Ave</t>
  </si>
  <si>
    <t>162 Flushing Ave</t>
  </si>
  <si>
    <t>Flushing Ave</t>
  </si>
  <si>
    <t>Crescent St &amp; Broadway</t>
  </si>
  <si>
    <t>23-56 Broadway</t>
  </si>
  <si>
    <t>23-56</t>
  </si>
  <si>
    <t>Bayard St &amp; Leonard St</t>
  </si>
  <si>
    <t>78 Bayard St</t>
  </si>
  <si>
    <t>Cumberland St &amp; Lafayette Ave</t>
  </si>
  <si>
    <t>131 Lafayette Ave</t>
  </si>
  <si>
    <t>Lafayette Ave</t>
  </si>
  <si>
    <t>E 81 St &amp; Park Ave</t>
  </si>
  <si>
    <t>101 E 81st St</t>
  </si>
  <si>
    <t>E 77 St &amp; 3 Ave</t>
  </si>
  <si>
    <t>179 E 77th St</t>
  </si>
  <si>
    <t>E 77th St</t>
  </si>
  <si>
    <t>Greenpoint Ave &amp; Manhattan Ave</t>
  </si>
  <si>
    <t>147 Greenpoint Ave</t>
  </si>
  <si>
    <t>Greenpoint Ave</t>
  </si>
  <si>
    <t>Laight St &amp; Hudson St</t>
  </si>
  <si>
    <t>38 Laight St</t>
  </si>
  <si>
    <t>Laight St</t>
  </si>
  <si>
    <t>Maiden Ln &amp; Pearl St</t>
  </si>
  <si>
    <t>90 Maiden Ln</t>
  </si>
  <si>
    <t>Maiden Ln</t>
  </si>
  <si>
    <t>DeKalb Ave &amp; Hudson Ave</t>
  </si>
  <si>
    <t>45 University Plz</t>
  </si>
  <si>
    <t>University Plz</t>
  </si>
  <si>
    <t>Lexington Ave &amp; E 111 St</t>
  </si>
  <si>
    <t>1787 Lexington Ave</t>
  </si>
  <si>
    <t>McKibbin St &amp; Manhattan Ave</t>
  </si>
  <si>
    <t>89 Mc Kibbin St</t>
  </si>
  <si>
    <t>Mc Kibbin St</t>
  </si>
  <si>
    <t>Lexington Ave &amp; Classon Ave</t>
  </si>
  <si>
    <t>65 Lexington Ave</t>
  </si>
  <si>
    <t>Smith St &amp; 9 St</t>
  </si>
  <si>
    <t>204 W 9th St</t>
  </si>
  <si>
    <t>W 9th St</t>
  </si>
  <si>
    <t>Lawrence St &amp; Willoughby St</t>
  </si>
  <si>
    <t>59 Willoughby St</t>
  </si>
  <si>
    <t>Willoughby St</t>
  </si>
  <si>
    <t>E 106 St &amp; 1 Ave</t>
  </si>
  <si>
    <t>410 E 106th St</t>
  </si>
  <si>
    <t>E 106th St</t>
  </si>
  <si>
    <t>W 53 St &amp; 10 Ave</t>
  </si>
  <si>
    <t>811 10th Ave</t>
  </si>
  <si>
    <t>Carroll St &amp; 5 Ave</t>
  </si>
  <si>
    <t>252 5th Ave</t>
  </si>
  <si>
    <t>W 67 St &amp; Broadway</t>
  </si>
  <si>
    <t>1981 Broadway</t>
  </si>
  <si>
    <t>Throop Ave &amp; Myrtle Ave</t>
  </si>
  <si>
    <t>220 Throop Ave</t>
  </si>
  <si>
    <t>Lewis Ave &amp; Madison St</t>
  </si>
  <si>
    <t>560 Madison St</t>
  </si>
  <si>
    <t>Nassau Ave &amp; Russell St</t>
  </si>
  <si>
    <t>207 Nassau Ave</t>
  </si>
  <si>
    <t>Jay St &amp; York St</t>
  </si>
  <si>
    <t>110 Jay St</t>
  </si>
  <si>
    <t>Jay St</t>
  </si>
  <si>
    <t>Lenox Ave &amp; W 111 St</t>
  </si>
  <si>
    <t>101 W 111th St</t>
  </si>
  <si>
    <t>New York, NY 10026</t>
  </si>
  <si>
    <t>W 111th St</t>
  </si>
  <si>
    <t>3 Ave &amp; E 112 St</t>
  </si>
  <si>
    <t>205 E 112th St</t>
  </si>
  <si>
    <t>E 112th St</t>
  </si>
  <si>
    <t>5 Ave &amp; 3 St</t>
  </si>
  <si>
    <t>363 3rd St</t>
  </si>
  <si>
    <t>Lewis Ave &amp; Decatur St</t>
  </si>
  <si>
    <t>411 Lewis Ave</t>
  </si>
  <si>
    <t>Brooklyn, NY 11233</t>
  </si>
  <si>
    <t>Lewis Ave</t>
  </si>
  <si>
    <t>Clinton St &amp; 4 Place</t>
  </si>
  <si>
    <t>48 4th Pl</t>
  </si>
  <si>
    <t>4th Pl</t>
  </si>
  <si>
    <t>Bedford Ave &amp; Bergen St</t>
  </si>
  <si>
    <t>1372 Bedford Ave</t>
  </si>
  <si>
    <t>24 St &amp; 41 Ave</t>
  </si>
  <si>
    <t>24-3 41st Ave</t>
  </si>
  <si>
    <t>24-3</t>
  </si>
  <si>
    <t>41st Ave</t>
  </si>
  <si>
    <t>Amsterdam Ave &amp; W 125 St</t>
  </si>
  <si>
    <t>473 Martin Luther King Jr Blvd</t>
  </si>
  <si>
    <t>Martin Luther King Jr Blvd</t>
  </si>
  <si>
    <t>E 65 St &amp; 2 Ave</t>
  </si>
  <si>
    <t>220 E 65th St</t>
  </si>
  <si>
    <t>E 65th St</t>
  </si>
  <si>
    <t>Carroll St &amp; 6 Ave</t>
  </si>
  <si>
    <t>243 6th Ave</t>
  </si>
  <si>
    <t>34 Ave &amp; 38 St</t>
  </si>
  <si>
    <t>37-17 34th Ave</t>
  </si>
  <si>
    <t>37-17</t>
  </si>
  <si>
    <t>34th Ave</t>
  </si>
  <si>
    <t>E 25 St &amp; 1 Ave</t>
  </si>
  <si>
    <t>440 1st Ave</t>
  </si>
  <si>
    <t>E 84 St &amp; 1 Ave</t>
  </si>
  <si>
    <t>354 E 84th St</t>
  </si>
  <si>
    <t>Division Ave &amp; Hooper St</t>
  </si>
  <si>
    <t>8 Harrison Ave</t>
  </si>
  <si>
    <t>Harrison Ave</t>
  </si>
  <si>
    <t>Frederick Douglass Blvd &amp; W 117 St</t>
  </si>
  <si>
    <t>2170 Frederick Douglass Blvd</t>
  </si>
  <si>
    <t>E 2 St &amp; 2 Ave</t>
  </si>
  <si>
    <t>37 2nd Ave</t>
  </si>
  <si>
    <t>Fulton St &amp; Broadway</t>
  </si>
  <si>
    <t>209 Broadway</t>
  </si>
  <si>
    <t>E 10 St &amp; 5 Ave</t>
  </si>
  <si>
    <t>2 E 10th St</t>
  </si>
  <si>
    <t>E 10th St</t>
  </si>
  <si>
    <t>W 34 St &amp; 11 Ave</t>
  </si>
  <si>
    <t>570 W 34th St</t>
  </si>
  <si>
    <t>W 34th St</t>
  </si>
  <si>
    <t>245 E 47th St</t>
  </si>
  <si>
    <t>Brooklyn Bridge Park - Pier 2</t>
  </si>
  <si>
    <t>160 Columbia Hts</t>
  </si>
  <si>
    <t>Washington Pl &amp; 6 Ave</t>
  </si>
  <si>
    <t>89 Washington Pl</t>
  </si>
  <si>
    <t>Washington Pl</t>
  </si>
  <si>
    <t>W 54 St &amp; 9 Ave</t>
  </si>
  <si>
    <t>400 W 54th St</t>
  </si>
  <si>
    <t>W 54th St</t>
  </si>
  <si>
    <t>Amsterdam Ave &amp; W 79 St</t>
  </si>
  <si>
    <t>389 Amsterdam Ave</t>
  </si>
  <si>
    <t>St Marks Pl &amp; 1 Ave</t>
  </si>
  <si>
    <t>79 St Marks Pl</t>
  </si>
  <si>
    <t>Franklin St &amp; W Broadway</t>
  </si>
  <si>
    <t>130 Franklin St</t>
  </si>
  <si>
    <t>Richards St &amp; Delavan St</t>
  </si>
  <si>
    <t>49 Delavan St</t>
  </si>
  <si>
    <t>Delavan St</t>
  </si>
  <si>
    <t>Carmine St &amp; 6 Ave</t>
  </si>
  <si>
    <t>11 Carmine St</t>
  </si>
  <si>
    <t>Carmine St</t>
  </si>
  <si>
    <t>1250 1st Ave</t>
  </si>
  <si>
    <t>Willoughby St &amp; Fleet St</t>
  </si>
  <si>
    <t>160 Willoughby St</t>
  </si>
  <si>
    <t>N 6 St &amp; Bedford Ave</t>
  </si>
  <si>
    <t>149 N 6th St</t>
  </si>
  <si>
    <t>N 6th St</t>
  </si>
  <si>
    <t>Bedford Ave &amp; S 9 St</t>
  </si>
  <si>
    <t>448 Bedford Ave</t>
  </si>
  <si>
    <t>Columbia St &amp; Degraw St</t>
  </si>
  <si>
    <t>181 Columbia St</t>
  </si>
  <si>
    <t>Washington Ave &amp; Park Ave</t>
  </si>
  <si>
    <t>88 Washington Ave</t>
  </si>
  <si>
    <t>W 36 St &amp; 9 Ave</t>
  </si>
  <si>
    <t>468 9th Ave</t>
  </si>
  <si>
    <t>Bergen St &amp; Flatbush Ave</t>
  </si>
  <si>
    <t>470 Bergen St</t>
  </si>
  <si>
    <t>7 St &amp; 3 Ave</t>
  </si>
  <si>
    <t>213 7th St</t>
  </si>
  <si>
    <t>7th St</t>
  </si>
  <si>
    <t>Crescent St &amp; 30 Ave</t>
  </si>
  <si>
    <t>25-1 30th Ave</t>
  </si>
  <si>
    <t>25-1</t>
  </si>
  <si>
    <t>30th Ave</t>
  </si>
  <si>
    <t>3 Ave &amp; E 72 St</t>
  </si>
  <si>
    <t>171 E 72nd St</t>
  </si>
  <si>
    <t>14 St &amp; 7 Ave</t>
  </si>
  <si>
    <t>423 7th Ave</t>
  </si>
  <si>
    <t>Dean St &amp; Hoyt St</t>
  </si>
  <si>
    <t>155 Dean St</t>
  </si>
  <si>
    <t>Dean St</t>
  </si>
  <si>
    <t>31 St &amp; Broadway</t>
  </si>
  <si>
    <t>31-1 Broadway</t>
  </si>
  <si>
    <t>31-1</t>
  </si>
  <si>
    <t>Bergen St &amp; Vanderbilt Ave</t>
  </si>
  <si>
    <t>601 Vanderbilt Ave</t>
  </si>
  <si>
    <t>Vanderbilt Ave</t>
  </si>
  <si>
    <t>Hoyt St &amp; Warren St</t>
  </si>
  <si>
    <t>187 Hoyt St</t>
  </si>
  <si>
    <t>Hoyt St</t>
  </si>
  <si>
    <t>Center Blvd &amp; 48 Ave</t>
  </si>
  <si>
    <t>47-31 Center Blvd</t>
  </si>
  <si>
    <t>Long Island City, NY 11109</t>
  </si>
  <si>
    <t>47-31</t>
  </si>
  <si>
    <t>Center Blvd</t>
  </si>
  <si>
    <t>Clinton St &amp; Union St</t>
  </si>
  <si>
    <t>396 Clinton St</t>
  </si>
  <si>
    <t>E 88 St &amp; Park Ave</t>
  </si>
  <si>
    <t>101 E 88th St</t>
  </si>
  <si>
    <t>E 88th St</t>
  </si>
  <si>
    <t>Marcus Garvey Blvd &amp; Macon St</t>
  </si>
  <si>
    <t>418 Marcus Garvey Blvd</t>
  </si>
  <si>
    <t>Marcus Garvey Blvd</t>
  </si>
  <si>
    <t>Columbia St &amp; W 9 St</t>
  </si>
  <si>
    <t>445 Columbia St</t>
  </si>
  <si>
    <t>Wyckoff St &amp; 3 Ave</t>
  </si>
  <si>
    <t>118 3rd Ave</t>
  </si>
  <si>
    <t>W 56 St &amp; 10 Ave</t>
  </si>
  <si>
    <t>450 W 56th St</t>
  </si>
  <si>
    <t>Putnam Ave &amp; Throop Ave</t>
  </si>
  <si>
    <t>504 Putnam Ave</t>
  </si>
  <si>
    <t>Putnam Ave</t>
  </si>
  <si>
    <t>Fulton St &amp; Waverly Ave</t>
  </si>
  <si>
    <t>874 Fulton St</t>
  </si>
  <si>
    <t>Park Ave &amp; Marcus Garvey Blvd</t>
  </si>
  <si>
    <t>31 Marcus Garvey Blvd</t>
  </si>
  <si>
    <t>Carlton Ave &amp; Dean St</t>
  </si>
  <si>
    <t>534 Carlton Ave</t>
  </si>
  <si>
    <t>Broadway &amp; 12 St</t>
  </si>
  <si>
    <t>12-7 Broadway</t>
  </si>
  <si>
    <t>7 St &amp; 5 Ave</t>
  </si>
  <si>
    <t>327 7th St</t>
  </si>
  <si>
    <t>Montague St &amp; Clinton St</t>
  </si>
  <si>
    <t>177 Montague St</t>
  </si>
  <si>
    <t>Montague St</t>
  </si>
  <si>
    <t>422 W 42nd St</t>
  </si>
  <si>
    <t>W 42nd St</t>
  </si>
  <si>
    <t>Frederick Douglass Blvd &amp; W 112 St</t>
  </si>
  <si>
    <t>2070 Frederick Douglass Blvd</t>
  </si>
  <si>
    <t>E 115 St &amp; Madison Ave</t>
  </si>
  <si>
    <t>55 E 115th St</t>
  </si>
  <si>
    <t>E 115th St</t>
  </si>
  <si>
    <t>Berkeley Pl &amp; 6 Ave</t>
  </si>
  <si>
    <t>52 Berkeley Pl</t>
  </si>
  <si>
    <t>E 98 St &amp; Park Ave</t>
  </si>
  <si>
    <t>50 E 98th St</t>
  </si>
  <si>
    <t>E 98th St</t>
  </si>
  <si>
    <t>Boerum St &amp; Broadway</t>
  </si>
  <si>
    <t>1 Boerum St</t>
  </si>
  <si>
    <t>Boerum St</t>
  </si>
  <si>
    <t>Myrtle Ave &amp; Marcy Ave</t>
  </si>
  <si>
    <t>818 Myrtle Ave</t>
  </si>
  <si>
    <t>Newton Rd &amp; 44 St</t>
  </si>
  <si>
    <t>31-9 44th St</t>
  </si>
  <si>
    <t>Astoria, NY 11103</t>
  </si>
  <si>
    <t>31-9</t>
  </si>
  <si>
    <t>44th St</t>
  </si>
  <si>
    <t>Astoria Park S &amp; Shore Blvd</t>
  </si>
  <si>
    <t>12-10 Astoria Park S</t>
  </si>
  <si>
    <t>Astoria Park S</t>
  </si>
  <si>
    <t>E 118 St &amp; Madison Ave</t>
  </si>
  <si>
    <t>21 E 118th St</t>
  </si>
  <si>
    <t>E 118th St</t>
  </si>
  <si>
    <t>43 St &amp; Broadway</t>
  </si>
  <si>
    <t>43-4 Broadway</t>
  </si>
  <si>
    <t>43-4</t>
  </si>
  <si>
    <t>Prospect Pl &amp; Underhill Ave</t>
  </si>
  <si>
    <t>319 Prospect Pl</t>
  </si>
  <si>
    <t>Prospect Pl</t>
  </si>
  <si>
    <t>Verona Pl &amp; Fulton St</t>
  </si>
  <si>
    <t>1341 Fulton St</t>
  </si>
  <si>
    <t>Greenwich Ave &amp; 8 Ave</t>
  </si>
  <si>
    <t>120 Greenwich Ave</t>
  </si>
  <si>
    <t>Greenwich Ave</t>
  </si>
  <si>
    <t>W 55 St &amp; 6 Ave</t>
  </si>
  <si>
    <t>101 W 55th St</t>
  </si>
  <si>
    <t>W 55th St</t>
  </si>
  <si>
    <t>Douglass St &amp; 4 Ave</t>
  </si>
  <si>
    <t>149 4th Ave</t>
  </si>
  <si>
    <t>E 80 St &amp; 2 Ave</t>
  </si>
  <si>
    <t>1534 2nd Ave</t>
  </si>
  <si>
    <t>Rivington St &amp; Ridge St</t>
  </si>
  <si>
    <t>198 Rivington St</t>
  </si>
  <si>
    <t>Jackson Ave &amp; 46 Rd</t>
  </si>
  <si>
    <t>22-3 Jackson Ave</t>
  </si>
  <si>
    <t>22-3</t>
  </si>
  <si>
    <t>Jackson Ave</t>
  </si>
  <si>
    <t>S 3 St &amp; Bedford Ave</t>
  </si>
  <si>
    <t>342 Bedford Ave</t>
  </si>
  <si>
    <t>Bond St &amp; Bergen St</t>
  </si>
  <si>
    <t>192 Bergen St</t>
  </si>
  <si>
    <t>1 Ave &amp; E 16 St</t>
  </si>
  <si>
    <t>266 1st Ave</t>
  </si>
  <si>
    <t>Old Fulton St</t>
  </si>
  <si>
    <t>11 Old Fulton St</t>
  </si>
  <si>
    <t>Lispenard St &amp; Broadway</t>
  </si>
  <si>
    <t>65 Lispenard St</t>
  </si>
  <si>
    <t>Lispenard St</t>
  </si>
  <si>
    <t>Hope St &amp; Union Ave</t>
  </si>
  <si>
    <t>379 Union Ave</t>
  </si>
  <si>
    <t>Cadman Plaza E &amp; Red Cross Pl</t>
  </si>
  <si>
    <t>40 Sands St</t>
  </si>
  <si>
    <t>Sands St</t>
  </si>
  <si>
    <t>Cliff St &amp; Fulton St</t>
  </si>
  <si>
    <t>58 A Fulton St</t>
  </si>
  <si>
    <t>58 A</t>
  </si>
  <si>
    <t>Fulton St &amp; Utica Ave</t>
  </si>
  <si>
    <t>1711 Fulton St</t>
  </si>
  <si>
    <t>Cherry St</t>
  </si>
  <si>
    <t>397 Franklin D Roosevelt Dr</t>
  </si>
  <si>
    <t>Franklin D Roosevelt Dr</t>
  </si>
  <si>
    <t>1407 Broadway</t>
  </si>
  <si>
    <t>Central Park North &amp; Adam Clayton Powell Blvd</t>
  </si>
  <si>
    <t>201 Central Park N</t>
  </si>
  <si>
    <t>Central Park N</t>
  </si>
  <si>
    <t>46 Ave &amp; 5 St</t>
  </si>
  <si>
    <t>5-12 46th Ave</t>
  </si>
  <si>
    <t>46th Ave</t>
  </si>
  <si>
    <t>Lenox Ave &amp; W 115 St</t>
  </si>
  <si>
    <t>90 Lenox Ave</t>
  </si>
  <si>
    <t>Lenox Ave</t>
  </si>
  <si>
    <t>3 St &amp; 3 Ave</t>
  </si>
  <si>
    <t>232 3rd St</t>
  </si>
  <si>
    <t>Adam Clayton Powell Blvd &amp; W 118 St</t>
  </si>
  <si>
    <t>1955 Adam Clayton Powell Jr Blvd</t>
  </si>
  <si>
    <t>Adam Clayton Powell Jr Blvd</t>
  </si>
  <si>
    <t>Pitt St &amp; Stanton St</t>
  </si>
  <si>
    <t>100 Pitt St</t>
  </si>
  <si>
    <t>Pitt St</t>
  </si>
  <si>
    <t>Cooper Square &amp; Astor Pl</t>
  </si>
  <si>
    <t>64 Cooper Sq</t>
  </si>
  <si>
    <t>Cooper Sq</t>
  </si>
  <si>
    <t>Metropolitan Ave &amp; Meeker Ave</t>
  </si>
  <si>
    <t>492 Metropolitan Ave</t>
  </si>
  <si>
    <t>Metropolitan Ave</t>
  </si>
  <si>
    <t>Duffield St &amp; Willoughby St</t>
  </si>
  <si>
    <t>115 Willoughby St</t>
  </si>
  <si>
    <t>Clinton St &amp; Joralemon St</t>
  </si>
  <si>
    <t>140 Clinton St</t>
  </si>
  <si>
    <t>E 88 St &amp; 1 Ave</t>
  </si>
  <si>
    <t>360 E 88th St</t>
  </si>
  <si>
    <t>E 33 St &amp; 1 Ave</t>
  </si>
  <si>
    <t>377 E 33rd St</t>
  </si>
  <si>
    <t>E 33rd St</t>
  </si>
  <si>
    <t>W 100 St &amp; Manhattan Ave</t>
  </si>
  <si>
    <t>2 Manhattan Ave</t>
  </si>
  <si>
    <t>Manhattan Ave</t>
  </si>
  <si>
    <t>777 United Nations Plz</t>
  </si>
  <si>
    <t>Nassau St &amp; Navy St</t>
  </si>
  <si>
    <t>1 Flushing Ave</t>
  </si>
  <si>
    <t>Vernon Blvd &amp; 50 Ave</t>
  </si>
  <si>
    <t>50-11 Vernon Blvd</t>
  </si>
  <si>
    <t>50-11</t>
  </si>
  <si>
    <t>Vernon Blvd</t>
  </si>
  <si>
    <t>W 110 St &amp; Amsterdam Ave</t>
  </si>
  <si>
    <t>442 Cathedral Pkwy</t>
  </si>
  <si>
    <t>Cathedral Pkwy</t>
  </si>
  <si>
    <t>Prospect Park West &amp; 8 St</t>
  </si>
  <si>
    <t>133 Prospect Park W</t>
  </si>
  <si>
    <t>11 St &amp; 43 Ave</t>
  </si>
  <si>
    <t>11-2 43rd Ave</t>
  </si>
  <si>
    <t>31-10 Thomson Ave</t>
  </si>
  <si>
    <t>31-10</t>
  </si>
  <si>
    <t>Thomson Ave</t>
  </si>
  <si>
    <t>Monroe St &amp; Classon Ave</t>
  </si>
  <si>
    <t>5 Monroe St</t>
  </si>
  <si>
    <t>Monroe St</t>
  </si>
  <si>
    <t>W 20 St &amp; 7 Ave</t>
  </si>
  <si>
    <t>201 W 20th St</t>
  </si>
  <si>
    <t>E 102 St &amp; 1 Ave</t>
  </si>
  <si>
    <t>400 E 102nd St</t>
  </si>
  <si>
    <t>E 102nd St</t>
  </si>
  <si>
    <t>Van Brunt St &amp; Wolcott St</t>
  </si>
  <si>
    <t>347 Van Brunt St</t>
  </si>
  <si>
    <t>Van Brunt St</t>
  </si>
  <si>
    <t>Willoughby Ave &amp; Tompkins Ave</t>
  </si>
  <si>
    <t>580 Willoughby Ave</t>
  </si>
  <si>
    <t>E 60 St &amp; York Ave</t>
  </si>
  <si>
    <t>501 E 59th St</t>
  </si>
  <si>
    <t>E 59th St</t>
  </si>
  <si>
    <t>Milton St &amp; Franklin St</t>
  </si>
  <si>
    <t>74 Milton St</t>
  </si>
  <si>
    <t>Milton St</t>
  </si>
  <si>
    <t>E 82 St &amp; East End Ave</t>
  </si>
  <si>
    <t>556 E 82nd St</t>
  </si>
  <si>
    <t>E 82nd St</t>
  </si>
  <si>
    <t>3 Ave &amp; E 100 St</t>
  </si>
  <si>
    <t>1802 3rd Ave</t>
  </si>
  <si>
    <t>Norman Ave &amp; Leonard St</t>
  </si>
  <si>
    <t>104 Norman Ave</t>
  </si>
  <si>
    <t>Norman Ave</t>
  </si>
  <si>
    <t>31 Ave &amp; Crescent St</t>
  </si>
  <si>
    <t>23-57 31st Ave</t>
  </si>
  <si>
    <t>23-57</t>
  </si>
  <si>
    <t>31st Ave</t>
  </si>
  <si>
    <t>E 20 St &amp; Park Ave</t>
  </si>
  <si>
    <t>101 E 20th St</t>
  </si>
  <si>
    <t>Pearl St &amp; Hanover Square</t>
  </si>
  <si>
    <t>110 Pearl St</t>
  </si>
  <si>
    <t>Pearl St</t>
  </si>
  <si>
    <t>E 19 St &amp; 3 Ave</t>
  </si>
  <si>
    <t>201 E 19th St</t>
  </si>
  <si>
    <t>E 19th St</t>
  </si>
  <si>
    <t>DeKalb Ave &amp; S Portland Ave</t>
  </si>
  <si>
    <t>4 S Portland Ave</t>
  </si>
  <si>
    <t>S Portland Ave</t>
  </si>
  <si>
    <t>Bus Slip &amp; State St</t>
  </si>
  <si>
    <t>13 State St</t>
  </si>
  <si>
    <t>State St</t>
  </si>
  <si>
    <t>2 Ave &amp; E 96 St</t>
  </si>
  <si>
    <t>1848 2nd Ave</t>
  </si>
  <si>
    <t>Allen St &amp; Hester St</t>
  </si>
  <si>
    <t>38 Allen St</t>
  </si>
  <si>
    <t>E 31 St &amp; 3 Ave</t>
  </si>
  <si>
    <t>446 3rd Ave</t>
  </si>
  <si>
    <t>E 89 St &amp; 3 Ave</t>
  </si>
  <si>
    <t>201 E 89th St</t>
  </si>
  <si>
    <t>E 89th St</t>
  </si>
  <si>
    <t>Schermerhorn St &amp; Court St</t>
  </si>
  <si>
    <t>43 Schermerhorn St</t>
  </si>
  <si>
    <t>Schermerhorn St</t>
  </si>
  <si>
    <t>Lewis Ave &amp; Kosciuszko St</t>
  </si>
  <si>
    <t>432 Kosciuszko St</t>
  </si>
  <si>
    <t>Kosciuszko St</t>
  </si>
  <si>
    <t>E 103 St &amp; Lexington Ave</t>
  </si>
  <si>
    <t>1631 Lexington Ave</t>
  </si>
  <si>
    <t>Leonard St &amp; Church St</t>
  </si>
  <si>
    <t>65 Leonard St</t>
  </si>
  <si>
    <t>570 Lexington Ave</t>
  </si>
  <si>
    <t>W 95 St &amp; Broadway</t>
  </si>
  <si>
    <t>230 W 95th St</t>
  </si>
  <si>
    <t>W 95th St</t>
  </si>
  <si>
    <t>McGuinness Blvd &amp; Eagle St</t>
  </si>
  <si>
    <t>187 Eagle St</t>
  </si>
  <si>
    <t>Eagle St</t>
  </si>
  <si>
    <t>West St &amp; Chambers St</t>
  </si>
  <si>
    <t>Broadway &amp; Whipple St</t>
  </si>
  <si>
    <t>689 Broadway</t>
  </si>
  <si>
    <t>W 89 St &amp; Columbus Ave</t>
  </si>
  <si>
    <t>71 W 89th St</t>
  </si>
  <si>
    <t>W 89th St</t>
  </si>
  <si>
    <t>E 95 St &amp; 3 Ave</t>
  </si>
  <si>
    <t>172 E 95th St</t>
  </si>
  <si>
    <t>E 95th St</t>
  </si>
  <si>
    <t>Kane St &amp; Clinton St</t>
  </si>
  <si>
    <t>314 Clinton St</t>
  </si>
  <si>
    <t>Catherine St &amp; Monroe St</t>
  </si>
  <si>
    <t>61 Catherine St</t>
  </si>
  <si>
    <t>Catherine St</t>
  </si>
  <si>
    <t>31 Ave &amp; 34 St</t>
  </si>
  <si>
    <t>34-7 31st Ave</t>
  </si>
  <si>
    <t>34-7</t>
  </si>
  <si>
    <t>Columbia St &amp; Lorraine St</t>
  </si>
  <si>
    <t>52 Lorraine St</t>
  </si>
  <si>
    <t>Lorraine St</t>
  </si>
  <si>
    <t>Vernon Blvd &amp; 10 St</t>
  </si>
  <si>
    <t>32-37 Vernon Blvd</t>
  </si>
  <si>
    <t>32-37</t>
  </si>
  <si>
    <t>Broadway &amp; W 122 St</t>
  </si>
  <si>
    <t>601 W 122nd St</t>
  </si>
  <si>
    <t>W 122nd St</t>
  </si>
  <si>
    <t>35 Ave &amp; 10 St</t>
  </si>
  <si>
    <t>9-20 35th Ave</t>
  </si>
  <si>
    <t>35th Ave</t>
  </si>
  <si>
    <t>E 106 St &amp; Lexington Ave</t>
  </si>
  <si>
    <t>154 E 106th St</t>
  </si>
  <si>
    <t>919 3rd Ave</t>
  </si>
  <si>
    <t>Allen St &amp; Rivington St</t>
  </si>
  <si>
    <t>133 Allen St</t>
  </si>
  <si>
    <t>200 W 27th St</t>
  </si>
  <si>
    <t>W 27th St</t>
  </si>
  <si>
    <t>Pike St &amp; Monroe St</t>
  </si>
  <si>
    <t>61 Pike St</t>
  </si>
  <si>
    <t>W 37 St &amp; 10 Ave</t>
  </si>
  <si>
    <t>485 10th Ave</t>
  </si>
  <si>
    <t>W Broadway &amp; Spring St</t>
  </si>
  <si>
    <t>414 W Broadway</t>
  </si>
  <si>
    <t>Henry St &amp; Atlantic Ave</t>
  </si>
  <si>
    <t>121 Atlantic Ave</t>
  </si>
  <si>
    <t>Atlantic Ave</t>
  </si>
  <si>
    <t>E 58 St &amp; 3 Ave</t>
  </si>
  <si>
    <t>968 3rd Ave</t>
  </si>
  <si>
    <t>Mercer St &amp; Bleecker St</t>
  </si>
  <si>
    <t>89 Bleecker St</t>
  </si>
  <si>
    <t>Bleecker St</t>
  </si>
  <si>
    <t>W 42 St &amp; 8 Ave</t>
  </si>
  <si>
    <t>321 W 42nd St</t>
  </si>
  <si>
    <t>St James Pl &amp; Pearl St</t>
  </si>
  <si>
    <t>21 St James Pl</t>
  </si>
  <si>
    <t>St James Pl</t>
  </si>
  <si>
    <t>Huron St &amp; Franklin St</t>
  </si>
  <si>
    <t>179 Franklin St</t>
  </si>
  <si>
    <t>W 17 St &amp; 8 Ave</t>
  </si>
  <si>
    <t>300 W 17th St</t>
  </si>
  <si>
    <t>W 17th St</t>
  </si>
  <si>
    <t>W 18 St &amp; 9 Ave</t>
  </si>
  <si>
    <t>401 W 18th St</t>
  </si>
  <si>
    <t>Atlantic Ave &amp; Fort Greene Pl</t>
  </si>
  <si>
    <t>625 Atlantic Ave</t>
  </si>
  <si>
    <t>Columbus Ave &amp; W 103 St</t>
  </si>
  <si>
    <t>865 Columbus Ave</t>
  </si>
  <si>
    <t>35 St &amp; Broadway</t>
  </si>
  <si>
    <t>35-2 Broadway</t>
  </si>
  <si>
    <t>35-2</t>
  </si>
  <si>
    <t>1 Ave &amp; E 62 St</t>
  </si>
  <si>
    <t>1123 1st Ave</t>
  </si>
  <si>
    <t>Union St &amp; 4 Ave</t>
  </si>
  <si>
    <t>215 4th Ave</t>
  </si>
  <si>
    <t>Bond St &amp; Fulton St</t>
  </si>
  <si>
    <t>510 Fulton St</t>
  </si>
  <si>
    <t>Kosciuszko St &amp; Nostrand Ave</t>
  </si>
  <si>
    <t>89 Kosciuszko St</t>
  </si>
  <si>
    <t>E 97 St &amp; Madison Ave</t>
  </si>
  <si>
    <t>50 E 97th St</t>
  </si>
  <si>
    <t>E 97th St</t>
  </si>
  <si>
    <t>Carlton Ave &amp; Park Ave</t>
  </si>
  <si>
    <t>67 Carlton Ave</t>
  </si>
  <si>
    <t>Cambridge Pl &amp; Gates Ave</t>
  </si>
  <si>
    <t>129 Gates Ave</t>
  </si>
  <si>
    <t>Gates Ave</t>
  </si>
  <si>
    <t>Carroll St &amp; Smith St</t>
  </si>
  <si>
    <t>333 Smith St</t>
  </si>
  <si>
    <t>W 100 St &amp; Broadway</t>
  </si>
  <si>
    <t>250 W 100th St</t>
  </si>
  <si>
    <t>W 100th St</t>
  </si>
  <si>
    <t>404 5th Ave</t>
  </si>
  <si>
    <t>Riverside Dr &amp; W 72 St</t>
  </si>
  <si>
    <t>2 Riverside Dr</t>
  </si>
  <si>
    <t>Union Ave &amp; N 12 St</t>
  </si>
  <si>
    <t>627 Union Ave</t>
  </si>
  <si>
    <t>Lexington Ave &amp; E 24 St</t>
  </si>
  <si>
    <t>55 Lexington Ave</t>
  </si>
  <si>
    <t>Ditmars Blvd &amp; 19 St</t>
  </si>
  <si>
    <t>18-55 Ditmars Blvd</t>
  </si>
  <si>
    <t>Astoria, NY 11105</t>
  </si>
  <si>
    <t>18-55</t>
  </si>
  <si>
    <t>Ditmars Blvd</t>
  </si>
  <si>
    <t>1445 Madison Ave</t>
  </si>
  <si>
    <t>Madison St &amp; Montgomery St</t>
  </si>
  <si>
    <t>305 Madison St</t>
  </si>
  <si>
    <t>Greenwich Ave &amp; Charles St</t>
  </si>
  <si>
    <t>37 Greenwich Ave</t>
  </si>
  <si>
    <t>31 Ave &amp; 30 St</t>
  </si>
  <si>
    <t>30-5 31st Ave</t>
  </si>
  <si>
    <t>30-5</t>
  </si>
  <si>
    <t>West End Ave &amp; W 107 St</t>
  </si>
  <si>
    <t>949 W End Ave</t>
  </si>
  <si>
    <t>Driggs Ave &amp; N Henry St</t>
  </si>
  <si>
    <t>112 N Henry St</t>
  </si>
  <si>
    <t>N Henry St</t>
  </si>
  <si>
    <t>Reade St &amp; Broadway</t>
  </si>
  <si>
    <t>280 Broadway</t>
  </si>
  <si>
    <t>N 15 St &amp; Wythe Ave</t>
  </si>
  <si>
    <t>1 Wythe Ave</t>
  </si>
  <si>
    <t>Adam Clayton Powell Blvd &amp; W 115 St</t>
  </si>
  <si>
    <t>201 W 115th St</t>
  </si>
  <si>
    <t>W 115th St</t>
  </si>
  <si>
    <t>Amsterdam Ave &amp; W 82 St</t>
  </si>
  <si>
    <t>465 Amsterdam Ave</t>
  </si>
  <si>
    <t>St James Pl &amp; Oliver St</t>
  </si>
  <si>
    <t>56 St James Pl</t>
  </si>
  <si>
    <t>Myrtle Ave &amp; St Edwards St</t>
  </si>
  <si>
    <t>285 Myrtle Ave</t>
  </si>
  <si>
    <t>E 118 St &amp; 3 Ave</t>
  </si>
  <si>
    <t>2155 3rd Ave</t>
  </si>
  <si>
    <t>Soissons Landing</t>
  </si>
  <si>
    <t>110 Governors Is</t>
  </si>
  <si>
    <t>5 St &amp; 51 Ave</t>
  </si>
  <si>
    <t>5-6 51st Ave</t>
  </si>
  <si>
    <t>51st Ave</t>
  </si>
  <si>
    <t>Crescent St &amp; Ditmars Blvd</t>
  </si>
  <si>
    <t>24-20 Ditmars Blvd</t>
  </si>
  <si>
    <t>24-20</t>
  </si>
  <si>
    <t>South Waterfront Walkway - Sinatra Dr &amp; 1 St</t>
  </si>
  <si>
    <t>110 Sinatra Dr</t>
  </si>
  <si>
    <t>Hoboken, NJ 07030</t>
  </si>
  <si>
    <t>Sinatra Dr</t>
  </si>
  <si>
    <t>Hoboken</t>
  </si>
  <si>
    <t>NJ</t>
  </si>
  <si>
    <t>Hudson County</t>
  </si>
  <si>
    <t>E 116 St &amp; 2 Ave</t>
  </si>
  <si>
    <t>307 E 116th St</t>
  </si>
  <si>
    <t>E 116th St</t>
  </si>
  <si>
    <t>Crescent St &amp; 34 Ave</t>
  </si>
  <si>
    <t>25-2 34th Ave</t>
  </si>
  <si>
    <t>25-2</t>
  </si>
  <si>
    <t>DeKalb Ave &amp; Vanderbilt Ave</t>
  </si>
  <si>
    <t>250 Dekalb Ave</t>
  </si>
  <si>
    <t>Dekalb Ave</t>
  </si>
  <si>
    <t>31 St &amp; Astoria Blvd</t>
  </si>
  <si>
    <t>30-18 Astoria Blvd</t>
  </si>
  <si>
    <t>30-18</t>
  </si>
  <si>
    <t>Astoria Blvd</t>
  </si>
  <si>
    <t>Monroe St &amp; Bedford Ave</t>
  </si>
  <si>
    <t>1121 Bedford Ave</t>
  </si>
  <si>
    <t>11 Ave &amp; W 59 St</t>
  </si>
  <si>
    <t>860 11th Ave</t>
  </si>
  <si>
    <t>E 85 St &amp; York Ave</t>
  </si>
  <si>
    <t>446 E 85th St</t>
  </si>
  <si>
    <t>8 Ave &amp; W 52 St</t>
  </si>
  <si>
    <t>875 8th Ave</t>
  </si>
  <si>
    <t>1 Pl &amp; Clinton St</t>
  </si>
  <si>
    <t>48 1st Pl</t>
  </si>
  <si>
    <t>1st Pl</t>
  </si>
  <si>
    <t>Columbia St &amp; Kane St</t>
  </si>
  <si>
    <t>119 Columbia St</t>
  </si>
  <si>
    <t>Leonard St &amp; Maujer St</t>
  </si>
  <si>
    <t>193 Leonard St</t>
  </si>
  <si>
    <t>Gold St &amp; Frankfort St</t>
  </si>
  <si>
    <t>100 Gold St</t>
  </si>
  <si>
    <t>Gold St</t>
  </si>
  <si>
    <t>Richardson St &amp; N Henry St</t>
  </si>
  <si>
    <t>211 Richardson St</t>
  </si>
  <si>
    <t>Richardson St</t>
  </si>
  <si>
    <t>5 Ave &amp; E 103 St</t>
  </si>
  <si>
    <t>1219 5th Ave</t>
  </si>
  <si>
    <t>Pulaski St &amp; Marcus Garvey Blvd</t>
  </si>
  <si>
    <t>285 Pulaski St</t>
  </si>
  <si>
    <t>Pulaski St</t>
  </si>
  <si>
    <t>W 90 St &amp; Amsterdam Ave</t>
  </si>
  <si>
    <t>175 W 90th St</t>
  </si>
  <si>
    <t>W 90th St</t>
  </si>
  <si>
    <t>Leonard St &amp; Nassau Ave</t>
  </si>
  <si>
    <t>100 Nassau Ave</t>
  </si>
  <si>
    <t>35 Ave &amp; 37 St</t>
  </si>
  <si>
    <t>36-12 35th Ave</t>
  </si>
  <si>
    <t>Lexington Ave &amp; E 120 St</t>
  </si>
  <si>
    <t>1940 Lexington Ave</t>
  </si>
  <si>
    <t>Adam Clayton Powell Blvd &amp; W 126 St</t>
  </si>
  <si>
    <t>156 W 126th St</t>
  </si>
  <si>
    <t>W 126th St</t>
  </si>
  <si>
    <t>W 84 St &amp; Columbus Ave</t>
  </si>
  <si>
    <t>66 W 84th St</t>
  </si>
  <si>
    <t>W 84th St</t>
  </si>
  <si>
    <t>Atlantic Ave &amp; Furman St</t>
  </si>
  <si>
    <t>1 Atlantic Ave</t>
  </si>
  <si>
    <t>Jay St &amp; Tech Pl</t>
  </si>
  <si>
    <t>320 Jay St</t>
  </si>
  <si>
    <t>Lafayette Ave &amp; St James Pl</t>
  </si>
  <si>
    <t>52 St James Pl</t>
  </si>
  <si>
    <t>Murray St &amp; Greenwich St</t>
  </si>
  <si>
    <t>83 Murray St</t>
  </si>
  <si>
    <t>Murray St</t>
  </si>
  <si>
    <t>S 4 St &amp; Rodney St</t>
  </si>
  <si>
    <t>332 Rodney St</t>
  </si>
  <si>
    <t>Rodney St</t>
  </si>
  <si>
    <t>Halsey St &amp; Tompkins Ave</t>
  </si>
  <si>
    <t>225 Halsey St</t>
  </si>
  <si>
    <t>Halsey St</t>
  </si>
  <si>
    <t>48 Ave &amp; 5 St</t>
  </si>
  <si>
    <t>4-74 48th Ave</t>
  </si>
  <si>
    <t>4-74</t>
  </si>
  <si>
    <t>48th Ave</t>
  </si>
  <si>
    <t>Nassau Ave &amp; Newell St</t>
  </si>
  <si>
    <t>146 A Nassau Ave</t>
  </si>
  <si>
    <t>146 A</t>
  </si>
  <si>
    <t>E 91 St &amp; Park Ave</t>
  </si>
  <si>
    <t>74 E 91st St</t>
  </si>
  <si>
    <t>E 91st St</t>
  </si>
  <si>
    <t>Sigourney St &amp; Columbia St</t>
  </si>
  <si>
    <t>556 Columbia St</t>
  </si>
  <si>
    <t>31 Ave &amp; Steinway St</t>
  </si>
  <si>
    <t>31-1 Steinway St</t>
  </si>
  <si>
    <t>Steinway St</t>
  </si>
  <si>
    <t>27 Ave &amp; 9 St</t>
  </si>
  <si>
    <t>9-2 27th Ave</t>
  </si>
  <si>
    <t>27th Ave</t>
  </si>
  <si>
    <t>Madison Ave &amp; E 120 St</t>
  </si>
  <si>
    <t>24 E 120th St</t>
  </si>
  <si>
    <t>E 120th St</t>
  </si>
  <si>
    <t>14 St &amp; 5 Ave</t>
  </si>
  <si>
    <t>249 14th St</t>
  </si>
  <si>
    <t>14th St</t>
  </si>
  <si>
    <t>21 St &amp; Queens Plaza North</t>
  </si>
  <si>
    <t>41-8 12th St</t>
  </si>
  <si>
    <t>41-8</t>
  </si>
  <si>
    <t>W 87 St &amp; West End Ave</t>
  </si>
  <si>
    <t>301 W 87th St</t>
  </si>
  <si>
    <t>W 87th St</t>
  </si>
  <si>
    <t>115 W 37th St</t>
  </si>
  <si>
    <t>W 37th St</t>
  </si>
  <si>
    <t>Court St &amp; Nelson St</t>
  </si>
  <si>
    <t>481 Court St</t>
  </si>
  <si>
    <t>E 128 St &amp; Madison Ave</t>
  </si>
  <si>
    <t>39 E 128th St</t>
  </si>
  <si>
    <t>E 128th St</t>
  </si>
  <si>
    <t>Marcy Ave &amp; Lafayette Ave</t>
  </si>
  <si>
    <t>661 Lafayette Ave</t>
  </si>
  <si>
    <t>Devoe St &amp; Lorimer St</t>
  </si>
  <si>
    <t>51 Devoe St</t>
  </si>
  <si>
    <t>Devoe St</t>
  </si>
  <si>
    <t>Henry St &amp; Bay St</t>
  </si>
  <si>
    <t>135 Bay St</t>
  </si>
  <si>
    <t>Bay St</t>
  </si>
  <si>
    <t>Plaza St West &amp; Flatbush Ave</t>
  </si>
  <si>
    <t>5 Plaza St W</t>
  </si>
  <si>
    <t>21 St &amp; 36 Ave</t>
  </si>
  <si>
    <t>35-51 21st St</t>
  </si>
  <si>
    <t>35-51</t>
  </si>
  <si>
    <t>21st St</t>
  </si>
  <si>
    <t>E 93 St &amp; 2 Ave</t>
  </si>
  <si>
    <t>244 E 93rd St</t>
  </si>
  <si>
    <t>E 93rd St</t>
  </si>
  <si>
    <t>Lenox Ave &amp; W 126 St</t>
  </si>
  <si>
    <t>317 Lenox Ave</t>
  </si>
  <si>
    <t>1 W 44th St</t>
  </si>
  <si>
    <t>W 44th St</t>
  </si>
  <si>
    <t>Murray St &amp; West St</t>
  </si>
  <si>
    <t>95 Murray St</t>
  </si>
  <si>
    <t>Broadway &amp; W 56 St</t>
  </si>
  <si>
    <t>1748 Broadway</t>
  </si>
  <si>
    <t>Harrison St &amp; Hudson St</t>
  </si>
  <si>
    <t>1 Harrison St</t>
  </si>
  <si>
    <t>Harrison St</t>
  </si>
  <si>
    <t>Broadway &amp; Berry St</t>
  </si>
  <si>
    <t>94 Broadway</t>
  </si>
  <si>
    <t>60 William St</t>
  </si>
  <si>
    <t>William St</t>
  </si>
  <si>
    <t>Spruce St &amp; Nassau St</t>
  </si>
  <si>
    <t>1 Pace Plz</t>
  </si>
  <si>
    <t>Pace Plz</t>
  </si>
  <si>
    <t>Pleasant Ave &amp; E 116 St</t>
  </si>
  <si>
    <t>297 Pleasant Ave</t>
  </si>
  <si>
    <t>Pleasant Ave</t>
  </si>
  <si>
    <t>Prospect Pl &amp; Vanderbilt Ave</t>
  </si>
  <si>
    <t>622 Vanderbilt Ave</t>
  </si>
  <si>
    <t>W 120 St &amp; Claremont Ave</t>
  </si>
  <si>
    <t>61 Claremont Ave</t>
  </si>
  <si>
    <t>Claremont Ave</t>
  </si>
  <si>
    <t>24 Ave &amp; 26 St</t>
  </si>
  <si>
    <t>25-19 24th Ave</t>
  </si>
  <si>
    <t>25-19</t>
  </si>
  <si>
    <t>Coffey St &amp; Conover St</t>
  </si>
  <si>
    <t>147 Coffey St</t>
  </si>
  <si>
    <t>Coffey St</t>
  </si>
  <si>
    <t>Nostrand Ave &amp; Myrtle Ave</t>
  </si>
  <si>
    <t>144 Nostrand Ave</t>
  </si>
  <si>
    <t>Nostrand Ave</t>
  </si>
  <si>
    <t>28 Ave &amp; 35 St</t>
  </si>
  <si>
    <t>34-23 28th Ave</t>
  </si>
  <si>
    <t>34-23</t>
  </si>
  <si>
    <t>28th Ave</t>
  </si>
  <si>
    <t>3 Ave &amp; 14 St</t>
  </si>
  <si>
    <t>543 3rd Ave</t>
  </si>
  <si>
    <t>Union St &amp; Bedford Ave</t>
  </si>
  <si>
    <t>1090 Union St</t>
  </si>
  <si>
    <t>Union St</t>
  </si>
  <si>
    <t>Lincoln Pl &amp; Classon Ave</t>
  </si>
  <si>
    <t>841 Classon Ave</t>
  </si>
  <si>
    <t>Classon Ave</t>
  </si>
  <si>
    <t>Sterling St &amp; Bedford Ave</t>
  </si>
  <si>
    <t>1777 Bedford Ave</t>
  </si>
  <si>
    <t>55 E 124th St</t>
  </si>
  <si>
    <t>E 124th St</t>
  </si>
  <si>
    <t>Henry St &amp; W 9 St</t>
  </si>
  <si>
    <t>721 A Henry St</t>
  </si>
  <si>
    <t>721 A</t>
  </si>
  <si>
    <t>Classon Ave &amp; St Marks Ave</t>
  </si>
  <si>
    <t>699 Classon Ave</t>
  </si>
  <si>
    <t>Pioneer St &amp; Van Brunt St</t>
  </si>
  <si>
    <t>320 Van Brunt St</t>
  </si>
  <si>
    <t>W 63 St &amp; Broadway</t>
  </si>
  <si>
    <t>44 W 63rd St</t>
  </si>
  <si>
    <t>W 63rd St</t>
  </si>
  <si>
    <t>Clermont Ave &amp; Lafayette Ave</t>
  </si>
  <si>
    <t>340 Clermont Ave</t>
  </si>
  <si>
    <t>Park Pl &amp; Church St</t>
  </si>
  <si>
    <t>44 Park Pl</t>
  </si>
  <si>
    <t>Park Pl</t>
  </si>
  <si>
    <t>Kent Ave &amp; N 7 St</t>
  </si>
  <si>
    <t>111 Kent Ave</t>
  </si>
  <si>
    <t>Kent Ave</t>
  </si>
  <si>
    <t>Grand St &amp; Havemeyer St</t>
  </si>
  <si>
    <t>307 Grand St</t>
  </si>
  <si>
    <t>Adam Clayton Powell Blvd &amp; W 123 St</t>
  </si>
  <si>
    <t>2060 Adam Clayton Powell Jr Blvd</t>
  </si>
  <si>
    <t>E 24 St &amp; Park Ave S</t>
  </si>
  <si>
    <t>330 Park Ave S</t>
  </si>
  <si>
    <t>Flushing Ave &amp; Vanderbilt Ave</t>
  </si>
  <si>
    <t>77 Brooklyn Navy Yard</t>
  </si>
  <si>
    <t>Brooklyn Navy Yard</t>
  </si>
  <si>
    <t>Scholes St &amp; Manhattan Ave</t>
  </si>
  <si>
    <t>124 Scholes St</t>
  </si>
  <si>
    <t>Scholes St</t>
  </si>
  <si>
    <t>Graham Ave &amp; Withers St</t>
  </si>
  <si>
    <t>405 Graham Ave</t>
  </si>
  <si>
    <t>Monroe St &amp; Tompkins Ave</t>
  </si>
  <si>
    <t>337 Monroe St</t>
  </si>
  <si>
    <t>Carroll St &amp; Columbia St</t>
  </si>
  <si>
    <t>267 Columbia St</t>
  </si>
  <si>
    <t>4 Ave &amp; 9 St</t>
  </si>
  <si>
    <t>239 9th St</t>
  </si>
  <si>
    <t>9th St</t>
  </si>
  <si>
    <t>Vernon Blvd &amp; 47 Rd</t>
  </si>
  <si>
    <t>47-18 Vernon Blvd</t>
  </si>
  <si>
    <t>47-18</t>
  </si>
  <si>
    <t>Morningside Ave &amp; W 123 St</t>
  </si>
  <si>
    <t>98 Morningside Ave</t>
  </si>
  <si>
    <t>Morningside Ave</t>
  </si>
  <si>
    <t>Kingston Ave &amp; Herkimer St</t>
  </si>
  <si>
    <t>31 Kingston Ave</t>
  </si>
  <si>
    <t>Brooklyn, NY 11213</t>
  </si>
  <si>
    <t>Kingston Ave</t>
  </si>
  <si>
    <t>Union Ave &amp; Wallabout St</t>
  </si>
  <si>
    <t>442 Marcy Ave</t>
  </si>
  <si>
    <t>Marcy Ave</t>
  </si>
  <si>
    <t>24 Ave &amp; 29 St</t>
  </si>
  <si>
    <t>29-2 24th Ave</t>
  </si>
  <si>
    <t>29-2</t>
  </si>
  <si>
    <t>Congress St &amp; Clinton St</t>
  </si>
  <si>
    <t>183 Congress St</t>
  </si>
  <si>
    <t>Congress St</t>
  </si>
  <si>
    <t>Riverview Park</t>
  </si>
  <si>
    <t>461 Palisade Ave</t>
  </si>
  <si>
    <t>Jersey City, NJ 07307</t>
  </si>
  <si>
    <t>Palisade Ave</t>
  </si>
  <si>
    <t>Jersey City</t>
  </si>
  <si>
    <t>Steinway St &amp; 28 Ave</t>
  </si>
  <si>
    <t>25-98 Steinway St</t>
  </si>
  <si>
    <t>25-98</t>
  </si>
  <si>
    <t>3 St &amp; Hoyt St</t>
  </si>
  <si>
    <t>68 3rd St</t>
  </si>
  <si>
    <t>Riverside Dr &amp; W 104 St</t>
  </si>
  <si>
    <t>321 Riverside Dr</t>
  </si>
  <si>
    <t>36 Ave &amp; 10 St</t>
  </si>
  <si>
    <t>9-11 36th Ave</t>
  </si>
  <si>
    <t>36th Ave</t>
  </si>
  <si>
    <t>E 89 St &amp; York Ave</t>
  </si>
  <si>
    <t>1701 York Ave</t>
  </si>
  <si>
    <t>Jackson St &amp; Leonard St</t>
  </si>
  <si>
    <t>351 Leonard St</t>
  </si>
  <si>
    <t>E 78 St &amp; 2 Ave</t>
  </si>
  <si>
    <t>271 E 78th St</t>
  </si>
  <si>
    <t>E 78th St</t>
  </si>
  <si>
    <t>40 Ave &amp; 9 St</t>
  </si>
  <si>
    <t>38-54 9th St</t>
  </si>
  <si>
    <t>38-54</t>
  </si>
  <si>
    <t>34 Ave &amp; 21 St</t>
  </si>
  <si>
    <t>33-68 21st St</t>
  </si>
  <si>
    <t>33-68</t>
  </si>
  <si>
    <t>E 68 St &amp; Madison Ave</t>
  </si>
  <si>
    <t>33 E 68th St</t>
  </si>
  <si>
    <t>E 68th St</t>
  </si>
  <si>
    <t>Smith St &amp; 3 St</t>
  </si>
  <si>
    <t>380 Smith St</t>
  </si>
  <si>
    <t>W 78 St &amp; Broadway</t>
  </si>
  <si>
    <t>250 W 78th St</t>
  </si>
  <si>
    <t>W 78th St</t>
  </si>
  <si>
    <t>Amsterdam Ave &amp; W 66 St</t>
  </si>
  <si>
    <t>122 Amsterdam Ave</t>
  </si>
  <si>
    <t>Putnam Ave &amp; Nostrand Ave</t>
  </si>
  <si>
    <t>280 Putnam Ave</t>
  </si>
  <si>
    <t>21 St &amp; Hoyt Ave S</t>
  </si>
  <si>
    <t>21-2 Hoyt Ave S</t>
  </si>
  <si>
    <t>21-2</t>
  </si>
  <si>
    <t>Hoyt Ave S</t>
  </si>
  <si>
    <t>35 St &amp; 34 Ave</t>
  </si>
  <si>
    <t>34-12 34th Ave</t>
  </si>
  <si>
    <t>34-12</t>
  </si>
  <si>
    <t>Lenox Ave &amp; W 130 St</t>
  </si>
  <si>
    <t>404 Lenox Ave</t>
  </si>
  <si>
    <t>New York, NY 10037</t>
  </si>
  <si>
    <t>Albany Ave &amp; Fulton St</t>
  </si>
  <si>
    <t>32 Albany Ave</t>
  </si>
  <si>
    <t>Albany Ave</t>
  </si>
  <si>
    <t>Greene Ave &amp; Nostrand Ave</t>
  </si>
  <si>
    <t>498 Greene Ave</t>
  </si>
  <si>
    <t>Lenox Ave &amp; W 117 St</t>
  </si>
  <si>
    <t>142 Lenox Ave</t>
  </si>
  <si>
    <t>Park Ave &amp; St Edwards St</t>
  </si>
  <si>
    <t>36 St Edwards St</t>
  </si>
  <si>
    <t>St Edwards St</t>
  </si>
  <si>
    <t>E 102 St &amp; Park Ave</t>
  </si>
  <si>
    <t>60 E 102nd St</t>
  </si>
  <si>
    <t>Steinway St &amp; 23 Ave</t>
  </si>
  <si>
    <t>22-73 Steinway St</t>
  </si>
  <si>
    <t>22-73</t>
  </si>
  <si>
    <t>Meserole Ave &amp; Manhattan Ave</t>
  </si>
  <si>
    <t>105 Meserole Ave</t>
  </si>
  <si>
    <t>9 St &amp; 44 Rd</t>
  </si>
  <si>
    <t>44-35 Vernon Blvd</t>
  </si>
  <si>
    <t>44-35</t>
  </si>
  <si>
    <t>W 87 St &amp; Amsterdam Ave</t>
  </si>
  <si>
    <t>560 Amsterdam Ave</t>
  </si>
  <si>
    <t>W 129 St &amp; Convent Ave</t>
  </si>
  <si>
    <t>440 W 129th St</t>
  </si>
  <si>
    <t>W 129th St</t>
  </si>
  <si>
    <t>6 Ave &amp; 9 St</t>
  </si>
  <si>
    <t>375 9th St</t>
  </si>
  <si>
    <t>Frederick Douglass Blvd &amp; Harlem River Dr</t>
  </si>
  <si>
    <t>2960 Frederick Douglass Blvd</t>
  </si>
  <si>
    <t>New York, NY 10039</t>
  </si>
  <si>
    <t>37 St &amp; 24 Ave</t>
  </si>
  <si>
    <t>36-19 24th Ave</t>
  </si>
  <si>
    <t>36-19</t>
  </si>
  <si>
    <t>33 Brooklyn Navy Yard</t>
  </si>
  <si>
    <t>1 Ave &amp; E 94 St</t>
  </si>
  <si>
    <t>1797 1st Ave</t>
  </si>
  <si>
    <t>37 Ave &amp; 35 St</t>
  </si>
  <si>
    <t>35-15 37th Ave</t>
  </si>
  <si>
    <t>35-15</t>
  </si>
  <si>
    <t>37th Ave</t>
  </si>
  <si>
    <t>30 Ave &amp; 21 St</t>
  </si>
  <si>
    <t>14-40 30th Ave</t>
  </si>
  <si>
    <t>14-40</t>
  </si>
  <si>
    <t>Underhill Ave &amp; Pacific St</t>
  </si>
  <si>
    <t>18 Underhill Ave</t>
  </si>
  <si>
    <t>Underhill Ave</t>
  </si>
  <si>
    <t>Newtown Ave &amp; 23 St</t>
  </si>
  <si>
    <t>23-8 Newtown Ave</t>
  </si>
  <si>
    <t>23-8</t>
  </si>
  <si>
    <t>Newtown Ave</t>
  </si>
  <si>
    <t>34 Ave &amp; 13 St</t>
  </si>
  <si>
    <t>34-5 12th St</t>
  </si>
  <si>
    <t>34-5</t>
  </si>
  <si>
    <t>Prospect Ave &amp; E 167 St</t>
  </si>
  <si>
    <t>1108 Rev James A Polite Ave</t>
  </si>
  <si>
    <t>Bronx, NY 10459</t>
  </si>
  <si>
    <t>Rev James A Polite Ave</t>
  </si>
  <si>
    <t>Bronx County</t>
  </si>
  <si>
    <t>Kosciuszko St &amp; Tompkins Ave</t>
  </si>
  <si>
    <t>229 Tompkins Ave</t>
  </si>
  <si>
    <t>Tompkins Ave</t>
  </si>
  <si>
    <t>21-17 49th Ave</t>
  </si>
  <si>
    <t>21-17</t>
  </si>
  <si>
    <t>49th Ave</t>
  </si>
  <si>
    <t>23 Ave &amp; 27 St</t>
  </si>
  <si>
    <t>26-19 23rd Ave</t>
  </si>
  <si>
    <t>26-19</t>
  </si>
  <si>
    <t>23rd Ave</t>
  </si>
  <si>
    <t>Sterling Pl &amp; Bedford Ave</t>
  </si>
  <si>
    <t>746 Sterling Pl</t>
  </si>
  <si>
    <t>Sterling Pl</t>
  </si>
  <si>
    <t>Eastern Pkwy &amp; Washington Ave</t>
  </si>
  <si>
    <t>175 Eastern Pkwy</t>
  </si>
  <si>
    <t>Eastern Pkwy</t>
  </si>
  <si>
    <t>28 St &amp; 41 Ave</t>
  </si>
  <si>
    <t>41-11 28th St</t>
  </si>
  <si>
    <t>41-11</t>
  </si>
  <si>
    <t>Morningside Dr &amp; Amsterdam Ave</t>
  </si>
  <si>
    <t>130 Morningside Dr</t>
  </si>
  <si>
    <t>Morningside Dr</t>
  </si>
  <si>
    <t>Pacific St &amp; Nevins St</t>
  </si>
  <si>
    <t>453 Pacific St</t>
  </si>
  <si>
    <t>Pacific St</t>
  </si>
  <si>
    <t>Rogers Ave &amp; Sterling St</t>
  </si>
  <si>
    <t>404 Rogers Ave</t>
  </si>
  <si>
    <t>Rogers Ave</t>
  </si>
  <si>
    <t>Pioneer St &amp; Richards St</t>
  </si>
  <si>
    <t>80 Pioneer St</t>
  </si>
  <si>
    <t>Pioneer St</t>
  </si>
  <si>
    <t>Mt Morris Park W &amp; W 120 St</t>
  </si>
  <si>
    <t>3 Mt Morris Park W</t>
  </si>
  <si>
    <t>Mt Morris Park W</t>
  </si>
  <si>
    <t>34 St &amp; 35 Ave</t>
  </si>
  <si>
    <t>35-6 34th St</t>
  </si>
  <si>
    <t>35-6</t>
  </si>
  <si>
    <t>34th St</t>
  </si>
  <si>
    <t>Pleasant Ave &amp; E 120 St</t>
  </si>
  <si>
    <t>375 Pleasant Ave</t>
  </si>
  <si>
    <t>Park Pl &amp; Utica Ave</t>
  </si>
  <si>
    <t>188 Utica Ave</t>
  </si>
  <si>
    <t>Utica Ave</t>
  </si>
  <si>
    <t>Main St &amp; Plymouth St</t>
  </si>
  <si>
    <t>2 Main St</t>
  </si>
  <si>
    <t>Main St</t>
  </si>
  <si>
    <t>N 5 St &amp; Wythe Ave</t>
  </si>
  <si>
    <t>175 Wythe Ave</t>
  </si>
  <si>
    <t>Ocean Ave &amp; Tennis Ct</t>
  </si>
  <si>
    <t>61 Tennis Ct</t>
  </si>
  <si>
    <t>Brooklyn, NY 11226</t>
  </si>
  <si>
    <t>Tennis Ct</t>
  </si>
  <si>
    <t>E 118 St &amp; Park Ave</t>
  </si>
  <si>
    <t>100 E 118th St</t>
  </si>
  <si>
    <t>50 Ave &amp; 65 St</t>
  </si>
  <si>
    <t>48-45 65th St</t>
  </si>
  <si>
    <t>Woodside, NY 11377</t>
  </si>
  <si>
    <t>48-45</t>
  </si>
  <si>
    <t>65th St</t>
  </si>
  <si>
    <t>Woodside</t>
  </si>
  <si>
    <t>Vernon Blvd &amp; 41 Rd</t>
  </si>
  <si>
    <t>41-14 Vernon Blvd</t>
  </si>
  <si>
    <t>41-14</t>
  </si>
  <si>
    <t>Strong St &amp; University Ave</t>
  </si>
  <si>
    <t>2780 University Ave</t>
  </si>
  <si>
    <t>Bronx, NY 10468</t>
  </si>
  <si>
    <t>University Ave</t>
  </si>
  <si>
    <t>43 St &amp; 50 Ave</t>
  </si>
  <si>
    <t>48-55 43rd St</t>
  </si>
  <si>
    <t>48-55</t>
  </si>
  <si>
    <t>43rd St</t>
  </si>
  <si>
    <t>2 Ave &amp; 37 St</t>
  </si>
  <si>
    <t>203 37th St</t>
  </si>
  <si>
    <t>Brooklyn, NY 11232</t>
  </si>
  <si>
    <t>37th St</t>
  </si>
  <si>
    <t>Verveelen Pl &amp; Broadway</t>
  </si>
  <si>
    <t>5554 Broadway</t>
  </si>
  <si>
    <t>Bronx, NY 10463</t>
  </si>
  <si>
    <t>81 St &amp; 34 Ave</t>
  </si>
  <si>
    <t>33-52 81st St</t>
  </si>
  <si>
    <t>Jackson Heights, NY 11372</t>
  </si>
  <si>
    <t>33-52</t>
  </si>
  <si>
    <t>81st St</t>
  </si>
  <si>
    <t>Jackson Heights</t>
  </si>
  <si>
    <t>Amsterdam Ave &amp; W 189 St</t>
  </si>
  <si>
    <t>2600 Amsterdam Ave</t>
  </si>
  <si>
    <t>New York, NY 10040</t>
  </si>
  <si>
    <t>41 Ave &amp; 77 St</t>
  </si>
  <si>
    <t>77-5 41st Ave</t>
  </si>
  <si>
    <t>Elmhurst, NY 11373</t>
  </si>
  <si>
    <t>77-5</t>
  </si>
  <si>
    <t>Elmhurst</t>
  </si>
  <si>
    <t>30 St &amp; 48 Ave</t>
  </si>
  <si>
    <t>48-20 30th St</t>
  </si>
  <si>
    <t>48-20</t>
  </si>
  <si>
    <t>30th St</t>
  </si>
  <si>
    <t>White St &amp; Moore St</t>
  </si>
  <si>
    <t>236 Moore St</t>
  </si>
  <si>
    <t>Moore St</t>
  </si>
  <si>
    <t>Irving Ave &amp; Palmetto St</t>
  </si>
  <si>
    <t>343 Palmetto St</t>
  </si>
  <si>
    <t>Brooklyn, NY 11237</t>
  </si>
  <si>
    <t>Palmetto St</t>
  </si>
  <si>
    <t>Paulus Hook</t>
  </si>
  <si>
    <t>70 Hudson St</t>
  </si>
  <si>
    <t>Jersey City, NJ 07302</t>
  </si>
  <si>
    <t>Norman St &amp; Wyckoff Ave</t>
  </si>
  <si>
    <t>1051 Wyckoff Ave</t>
  </si>
  <si>
    <t>Ridgewood, NY 11385</t>
  </si>
  <si>
    <t>Wyckoff Ave</t>
  </si>
  <si>
    <t>Ridgewood</t>
  </si>
  <si>
    <t>Broadway &amp; W 138 St</t>
  </si>
  <si>
    <t>551 W 138th St</t>
  </si>
  <si>
    <t>New York, NY 10031</t>
  </si>
  <si>
    <t>W 138th St</t>
  </si>
  <si>
    <t>Jerome Ave &amp; Bedford Park Blvd E</t>
  </si>
  <si>
    <t>2947 Jerome Ave</t>
  </si>
  <si>
    <t>Jerome Ave</t>
  </si>
  <si>
    <t>Grand Ave &amp; Remsen Pl</t>
  </si>
  <si>
    <t>65-35 Grand Ave</t>
  </si>
  <si>
    <t>Maspeth, NY 11378</t>
  </si>
  <si>
    <t>65-35</t>
  </si>
  <si>
    <t>Grand Ave</t>
  </si>
  <si>
    <t>Maspeth</t>
  </si>
  <si>
    <t>E 38 St &amp; Church Ave</t>
  </si>
  <si>
    <t>250 E 38th St</t>
  </si>
  <si>
    <t>Brooklyn, NY 11203</t>
  </si>
  <si>
    <t>E 38th St</t>
  </si>
  <si>
    <t>Matthews Ct &amp; Coney Island Ave</t>
  </si>
  <si>
    <t>619 Coney Island Ave</t>
  </si>
  <si>
    <t>Brooklyn, NY 11218</t>
  </si>
  <si>
    <t>Coney Island Ave</t>
  </si>
  <si>
    <t>New York Ave &amp; St Marks Ave</t>
  </si>
  <si>
    <t>769 St Marks Ave</t>
  </si>
  <si>
    <t>46 St &amp; 25 Ave</t>
  </si>
  <si>
    <t>46-2 25th Ave</t>
  </si>
  <si>
    <t>46-2</t>
  </si>
  <si>
    <t>25th Ave</t>
  </si>
  <si>
    <t>Pulaski St &amp; Throop Ave</t>
  </si>
  <si>
    <t>201 Pulaski St</t>
  </si>
  <si>
    <t>Wilson Ave &amp; Moffat St</t>
  </si>
  <si>
    <t>236 Moffat St</t>
  </si>
  <si>
    <t>Brooklyn, NY 11207</t>
  </si>
  <si>
    <t>Moffat St</t>
  </si>
  <si>
    <t>Gleane St &amp; Britton Ave</t>
  </si>
  <si>
    <t>85-45 Britton Ave</t>
  </si>
  <si>
    <t>85-45</t>
  </si>
  <si>
    <t>Britton Ave</t>
  </si>
  <si>
    <t>51 Ave &amp; Alstyne Ave</t>
  </si>
  <si>
    <t>103-48 51st Ave</t>
  </si>
  <si>
    <t>Corona, NY 11368</t>
  </si>
  <si>
    <t>103-48</t>
  </si>
  <si>
    <t>Corona</t>
  </si>
  <si>
    <t>28 Ave &amp; 44 St</t>
  </si>
  <si>
    <t>43-17 28th Ave</t>
  </si>
  <si>
    <t>43-17</t>
  </si>
  <si>
    <t>59 St &amp; 5 Ave</t>
  </si>
  <si>
    <t>480 59th St</t>
  </si>
  <si>
    <t>Brooklyn, NY 11220</t>
  </si>
  <si>
    <t>59th St</t>
  </si>
  <si>
    <t>W 51 St &amp; 7 Ave</t>
  </si>
  <si>
    <t>152 W 51st St</t>
  </si>
  <si>
    <t>W 51st St</t>
  </si>
  <si>
    <t>Walton Ave &amp; E 176 St</t>
  </si>
  <si>
    <t>69 E 176th St</t>
  </si>
  <si>
    <t>Bronx, NY 10453</t>
  </si>
  <si>
    <t>E 176th St</t>
  </si>
  <si>
    <t>Central Ave &amp; Starr St</t>
  </si>
  <si>
    <t>126 Central Ave</t>
  </si>
  <si>
    <t>Central Ave</t>
  </si>
  <si>
    <t>Greenwich St &amp; Hubert St</t>
  </si>
  <si>
    <t>413 Greenwich St</t>
  </si>
  <si>
    <t>W 104 St &amp; Amsterdam Ave</t>
  </si>
  <si>
    <t>900 Amsterdam Ave</t>
  </si>
  <si>
    <t>Riverside Dr &amp; W 91 St</t>
  </si>
  <si>
    <t>194 Riverside Dr</t>
  </si>
  <si>
    <t>Crescent St &amp; 35 Ave</t>
  </si>
  <si>
    <t>35-2 Crescent St</t>
  </si>
  <si>
    <t>Crescent St</t>
  </si>
  <si>
    <t>Plaza Dr &amp; W 170 St</t>
  </si>
  <si>
    <t>19 W 170th St</t>
  </si>
  <si>
    <t>Bronx, NY 10452</t>
  </si>
  <si>
    <t>W 170th St</t>
  </si>
  <si>
    <t>7 Ave &amp; Park Pl</t>
  </si>
  <si>
    <t>158 Park Pl</t>
  </si>
  <si>
    <t>31 St &amp; Hoyt Ave N</t>
  </si>
  <si>
    <t>31-5 Astoria Blvd N</t>
  </si>
  <si>
    <t>31-5</t>
  </si>
  <si>
    <t>Astoria Blvd N</t>
  </si>
  <si>
    <t>Dean St &amp; Franklin Ave</t>
  </si>
  <si>
    <t>1039 Dean St</t>
  </si>
  <si>
    <t>21 St &amp; 31 Dr</t>
  </si>
  <si>
    <t>21-1 Broadway</t>
  </si>
  <si>
    <t>21-1</t>
  </si>
  <si>
    <t>Broadway &amp; Moylan Pl</t>
  </si>
  <si>
    <t>3153 Broadway</t>
  </si>
  <si>
    <t>31 Ave &amp; 14 St</t>
  </si>
  <si>
    <t>12-26 31st Ave</t>
  </si>
  <si>
    <t>W 113 St &amp; Broadway</t>
  </si>
  <si>
    <t>562 W 113th St</t>
  </si>
  <si>
    <t>W 113th St</t>
  </si>
  <si>
    <t>W 116 St &amp; Amsterdam Ave</t>
  </si>
  <si>
    <t>435 W 116th St</t>
  </si>
  <si>
    <t>Vernon Blvd &amp; 31 Ave</t>
  </si>
  <si>
    <t>31-1 Vernon Blvd</t>
  </si>
  <si>
    <t>Bailey Ave &amp; W 234 St</t>
  </si>
  <si>
    <t>3404 Bailey Ave</t>
  </si>
  <si>
    <t>Bailey Ave</t>
  </si>
  <si>
    <t>Pacific St &amp; Classon Ave</t>
  </si>
  <si>
    <t>1036 Pacific St</t>
  </si>
  <si>
    <t>E 114 St &amp; 1 Ave</t>
  </si>
  <si>
    <t>401 E 114th St</t>
  </si>
  <si>
    <t>E 114th St</t>
  </si>
  <si>
    <t>E 135 St &amp; St Ann's Ave</t>
  </si>
  <si>
    <t>161 St Anns Ave</t>
  </si>
  <si>
    <t>Bronx, NY 10454</t>
  </si>
  <si>
    <t>St Anns Ave</t>
  </si>
  <si>
    <t>31 St &amp; Northern Blvd</t>
  </si>
  <si>
    <t>30-46 Northern Blvd</t>
  </si>
  <si>
    <t>30-46</t>
  </si>
  <si>
    <t>Northern Blvd</t>
  </si>
  <si>
    <t>E 123 St &amp; Lexington Ave</t>
  </si>
  <si>
    <t>149 E 123rd St</t>
  </si>
  <si>
    <t>E 123rd St</t>
  </si>
  <si>
    <t>21 St &amp; 38 Ave</t>
  </si>
  <si>
    <t>37-44 21st St</t>
  </si>
  <si>
    <t>37-44</t>
  </si>
  <si>
    <t>58 St &amp; Pier 4</t>
  </si>
  <si>
    <t>80 58th St</t>
  </si>
  <si>
    <t>58th St</t>
  </si>
  <si>
    <t>4 St &amp; Grand St</t>
  </si>
  <si>
    <t>331 Grand St</t>
  </si>
  <si>
    <t>Carroll St &amp; Franklin Ave</t>
  </si>
  <si>
    <t>899 Franklin Ave</t>
  </si>
  <si>
    <t>27 St &amp; Hunter St</t>
  </si>
  <si>
    <t>27-7 43rd Ave</t>
  </si>
  <si>
    <t>27-7</t>
  </si>
  <si>
    <t>4 Ave &amp; 3 St</t>
  </si>
  <si>
    <t>301 3rd St</t>
  </si>
  <si>
    <t>E 187 St &amp; 3 Ave</t>
  </si>
  <si>
    <t>4640 3rd Ave</t>
  </si>
  <si>
    <t>Bronx, NY 10458</t>
  </si>
  <si>
    <t>Montgomery St &amp; Franklin Ave</t>
  </si>
  <si>
    <t>104 Montgomery St</t>
  </si>
  <si>
    <t>Montgomery St</t>
  </si>
  <si>
    <t>Dixon Mills</t>
  </si>
  <si>
    <t>361 Monmouth St</t>
  </si>
  <si>
    <t>Monmouth St</t>
  </si>
  <si>
    <t>Hamilton Park</t>
  </si>
  <si>
    <t>232 Pavonia Ave</t>
  </si>
  <si>
    <t>Pavonia Ave</t>
  </si>
  <si>
    <t>E 182 St &amp; Morris Ave</t>
  </si>
  <si>
    <t>100 E 182nd St</t>
  </si>
  <si>
    <t>E 182nd St</t>
  </si>
  <si>
    <t>Caton Ave &amp; Argyle Rd</t>
  </si>
  <si>
    <t>1302 Caton Ave</t>
  </si>
  <si>
    <t>Caton Ave</t>
  </si>
  <si>
    <t>Calyer St &amp; Jewel St</t>
  </si>
  <si>
    <t>280 Calyer St</t>
  </si>
  <si>
    <t>Calyer St</t>
  </si>
  <si>
    <t>E 7 St &amp; Ave A</t>
  </si>
  <si>
    <t>133 E 7th St</t>
  </si>
  <si>
    <t>E 7th St</t>
  </si>
  <si>
    <t>Broadway &amp; Furman Ave</t>
  </si>
  <si>
    <t>311 Mac Dougal St</t>
  </si>
  <si>
    <t>114 St &amp; 39 Ave</t>
  </si>
  <si>
    <t>39-6 114th St</t>
  </si>
  <si>
    <t>39-6</t>
  </si>
  <si>
    <t>114th St</t>
  </si>
  <si>
    <t>99 St &amp; 32 Ave</t>
  </si>
  <si>
    <t>99-1 32nd Ave</t>
  </si>
  <si>
    <t>East Elmhurst, NY 11369</t>
  </si>
  <si>
    <t>99-1</t>
  </si>
  <si>
    <t>32nd Ave</t>
  </si>
  <si>
    <t>East Elmhurst</t>
  </si>
  <si>
    <t>Kingston Ave &amp; Park Pl</t>
  </si>
  <si>
    <t>201 Kingston Ave</t>
  </si>
  <si>
    <t>W 144 St &amp; Adam Clayton Powell Blvd</t>
  </si>
  <si>
    <t>2481 Adam Clayton Powell Jr Blvd</t>
  </si>
  <si>
    <t>New York, NY 10030</t>
  </si>
  <si>
    <t>Harman St &amp; Seneca Ave</t>
  </si>
  <si>
    <t>476 Seneca Ave</t>
  </si>
  <si>
    <t>Seneca Ave</t>
  </si>
  <si>
    <t>St Felix Ave &amp; 61 St</t>
  </si>
  <si>
    <t>75-49 61st St</t>
  </si>
  <si>
    <t>Glendale, NY 11385</t>
  </si>
  <si>
    <t>75-49</t>
  </si>
  <si>
    <t>61st St</t>
  </si>
  <si>
    <t>Glendale</t>
  </si>
  <si>
    <t>Dean St &amp; Rockaway Ave</t>
  </si>
  <si>
    <t>2310 Dean St</t>
  </si>
  <si>
    <t>Macon St &amp; Lewis Ave</t>
  </si>
  <si>
    <t>373 Lewis Ave</t>
  </si>
  <si>
    <t>Warren St &amp; Smith St</t>
  </si>
  <si>
    <t>189 Smith St</t>
  </si>
  <si>
    <t>Fairmount Ave</t>
  </si>
  <si>
    <t>2614 J F Kennedy Blvd</t>
  </si>
  <si>
    <t>Jersey City, NJ 07306</t>
  </si>
  <si>
    <t>J F Kennedy Blvd</t>
  </si>
  <si>
    <t>E 6 St &amp; Ave B</t>
  </si>
  <si>
    <t>545 E 6th St</t>
  </si>
  <si>
    <t>E 6th St</t>
  </si>
  <si>
    <t>37 Ave &amp; 63 St</t>
  </si>
  <si>
    <t>37-2 63rd St</t>
  </si>
  <si>
    <t>37-2</t>
  </si>
  <si>
    <t>63rd St</t>
  </si>
  <si>
    <t>Water St &amp; Fletcher St</t>
  </si>
  <si>
    <t>175 Water St</t>
  </si>
  <si>
    <t>Water St</t>
  </si>
  <si>
    <t>Spring St &amp; Hudson St</t>
  </si>
  <si>
    <t>292 Spring St</t>
  </si>
  <si>
    <t>Spring St</t>
  </si>
  <si>
    <t>Hughes Ave &amp; Oak Tree Pl</t>
  </si>
  <si>
    <t>2158 Hughes Ave</t>
  </si>
  <si>
    <t>Bronx, NY 10457</t>
  </si>
  <si>
    <t>Hughes Ave</t>
  </si>
  <si>
    <t>Van Brunt St &amp; Van Dyke St</t>
  </si>
  <si>
    <t>424 Van Brunt St</t>
  </si>
  <si>
    <t>Grand Ave &amp; Bergen St</t>
  </si>
  <si>
    <t>778 Bergen St</t>
  </si>
  <si>
    <t>Lexington Ave &amp; E 127 St</t>
  </si>
  <si>
    <t>2101 Lexington Ave</t>
  </si>
  <si>
    <t>Morris Canal</t>
  </si>
  <si>
    <t>100 Dudley St</t>
  </si>
  <si>
    <t>Dudley St</t>
  </si>
  <si>
    <t>Clinton St &amp; Newark St</t>
  </si>
  <si>
    <t>317 Newark St</t>
  </si>
  <si>
    <t>Newark St</t>
  </si>
  <si>
    <t>Columbus Ave &amp; W 59 St</t>
  </si>
  <si>
    <t>4 Columbus Ave</t>
  </si>
  <si>
    <t>3 Ave &amp; E 172 St</t>
  </si>
  <si>
    <t>1610 Bathgate Ave</t>
  </si>
  <si>
    <t>Bathgate Ave</t>
  </si>
  <si>
    <t>W 159 St &amp; Edgecombe Ave</t>
  </si>
  <si>
    <t>537 Edgecombe Ave</t>
  </si>
  <si>
    <t>New York, NY 10032</t>
  </si>
  <si>
    <t>Edgecombe Ave</t>
  </si>
  <si>
    <t>Crotona Ave &amp; E 179 St</t>
  </si>
  <si>
    <t>705 E 179th St</t>
  </si>
  <si>
    <t>E 179th St</t>
  </si>
  <si>
    <t>72 St &amp; 31 Ave</t>
  </si>
  <si>
    <t>72-1 31st Ave</t>
  </si>
  <si>
    <t>East Elmhurst, NY 11370</t>
  </si>
  <si>
    <t>72-1</t>
  </si>
  <si>
    <t>10 St &amp; 2 Ave</t>
  </si>
  <si>
    <t>124 10th St</t>
  </si>
  <si>
    <t>Ditmars Blvd &amp; 76 St</t>
  </si>
  <si>
    <t>22-8 76th St</t>
  </si>
  <si>
    <t>22-8</t>
  </si>
  <si>
    <t>76th St</t>
  </si>
  <si>
    <t>98 St &amp; 41 Ave</t>
  </si>
  <si>
    <t>40-70 98th St</t>
  </si>
  <si>
    <t>40-70</t>
  </si>
  <si>
    <t>98th St</t>
  </si>
  <si>
    <t>Lorimer St &amp; Harrison Ave</t>
  </si>
  <si>
    <t>135 Lorimer St</t>
  </si>
  <si>
    <t>Lorimer St</t>
  </si>
  <si>
    <t>Forest Ave &amp; Summerfield St</t>
  </si>
  <si>
    <t>59-2 Summerfield St</t>
  </si>
  <si>
    <t>59-2</t>
  </si>
  <si>
    <t>Summerfield St</t>
  </si>
  <si>
    <t>Myrtle Ave &amp; Fleet Pl</t>
  </si>
  <si>
    <t>177 Myrtle Ave</t>
  </si>
  <si>
    <t>81 St &amp; 24 Ave</t>
  </si>
  <si>
    <t>80-11 24th Ave</t>
  </si>
  <si>
    <t>80-11</t>
  </si>
  <si>
    <t>Beverley Rd &amp; Flatbush Ave</t>
  </si>
  <si>
    <t>2118 Beverley Rd</t>
  </si>
  <si>
    <t>Beverley Rd</t>
  </si>
  <si>
    <t>Grand Concourse &amp; E Mount Eden Ave</t>
  </si>
  <si>
    <t>150 Mt Eden Pkwy</t>
  </si>
  <si>
    <t>Mt Eden Pkwy</t>
  </si>
  <si>
    <t>Longfellow Ave &amp; E 165 St</t>
  </si>
  <si>
    <t>1075 Longfellow Ave</t>
  </si>
  <si>
    <t>Longfellow Ave</t>
  </si>
  <si>
    <t>E 201 St &amp; Briggs Ave</t>
  </si>
  <si>
    <t>267 E 201st St</t>
  </si>
  <si>
    <t>E 201st St</t>
  </si>
  <si>
    <t>Morris Ave &amp; E Burnside Ave</t>
  </si>
  <si>
    <t>101 E Burnside Ave</t>
  </si>
  <si>
    <t>E Burnside Ave</t>
  </si>
  <si>
    <t>Chauncey St &amp; Howard Ave</t>
  </si>
  <si>
    <t>199 Howard Ave</t>
  </si>
  <si>
    <t>Howard Ave</t>
  </si>
  <si>
    <t>Manhattan Ave &amp; Devoe St</t>
  </si>
  <si>
    <t>122 Devoe St</t>
  </si>
  <si>
    <t>Amory Ct &amp; Metropolitan Ave</t>
  </si>
  <si>
    <t>54-23 Metropolitan Ave</t>
  </si>
  <si>
    <t>54-23</t>
  </si>
  <si>
    <t>94 St &amp; 57 Ave</t>
  </si>
  <si>
    <t>94-2 57th Ave</t>
  </si>
  <si>
    <t>94-2</t>
  </si>
  <si>
    <t>57th Ave</t>
  </si>
  <si>
    <t>Sterling Pl &amp; 5 Ave</t>
  </si>
  <si>
    <t>119 5th Ave</t>
  </si>
  <si>
    <t>Longfellow Ave &amp; Aldus St</t>
  </si>
  <si>
    <t>1032 Aldus St</t>
  </si>
  <si>
    <t>Aldus St</t>
  </si>
  <si>
    <t>Southern Blvd &amp; E 172 St</t>
  </si>
  <si>
    <t>1522 Southern Blvd</t>
  </si>
  <si>
    <t>Bronx, NY 10460</t>
  </si>
  <si>
    <t>Southern Blvd</t>
  </si>
  <si>
    <t>Arthur Ave &amp; E 183 St</t>
  </si>
  <si>
    <t>592 E 183rd St</t>
  </si>
  <si>
    <t>E 183rd St</t>
  </si>
  <si>
    <t>Prospect Ave &amp; Jennings St</t>
  </si>
  <si>
    <t>1392 Prospect Ave</t>
  </si>
  <si>
    <t>Prospect Ave</t>
  </si>
  <si>
    <t>Corona Ave &amp; 98 St</t>
  </si>
  <si>
    <t>97-70 Corona Ave</t>
  </si>
  <si>
    <t>97-70</t>
  </si>
  <si>
    <t>Corona Ave</t>
  </si>
  <si>
    <t>Webster Ave &amp; E 166 St</t>
  </si>
  <si>
    <t>1080 Brook Ave</t>
  </si>
  <si>
    <t>Bronx, NY 10456</t>
  </si>
  <si>
    <t>Brook Ave</t>
  </si>
  <si>
    <t>Metropolitan Ave &amp; Stewart Ave</t>
  </si>
  <si>
    <t>229 Stewart Ave</t>
  </si>
  <si>
    <t>Stewart Ave</t>
  </si>
  <si>
    <t>Grand Concourse &amp; E 197 St</t>
  </si>
  <si>
    <t>2830 Grand Conc</t>
  </si>
  <si>
    <t>Grand Conc</t>
  </si>
  <si>
    <t>Aqueduct Ave &amp; North St</t>
  </si>
  <si>
    <t>2324 Aqueduct Ave E</t>
  </si>
  <si>
    <t>Aqueduct Ave E</t>
  </si>
  <si>
    <t>Stagg St &amp; Morgan Ave</t>
  </si>
  <si>
    <t>370 Stagg St</t>
  </si>
  <si>
    <t>Stagg St</t>
  </si>
  <si>
    <t>Henry St &amp; Middagh St</t>
  </si>
  <si>
    <t>20 Henry St</t>
  </si>
  <si>
    <t>Elmhurst Ave &amp; Forley St</t>
  </si>
  <si>
    <t>41-55 Forley St</t>
  </si>
  <si>
    <t>41-55</t>
  </si>
  <si>
    <t>Forley St</t>
  </si>
  <si>
    <t>Sheridan Ave &amp; E 172 St</t>
  </si>
  <si>
    <t>1477 Sheridan Ave</t>
  </si>
  <si>
    <t>Sheridan Ave</t>
  </si>
  <si>
    <t>60 Ave &amp; Fresh Pond Rd</t>
  </si>
  <si>
    <t>60-2 Fresh Pond Rd</t>
  </si>
  <si>
    <t>60-2</t>
  </si>
  <si>
    <t>Fresh Pond Rd</t>
  </si>
  <si>
    <t>E 18 St &amp; Church Ave</t>
  </si>
  <si>
    <t>1801 Church Ave</t>
  </si>
  <si>
    <t>Church Ave</t>
  </si>
  <si>
    <t>9 St HBLR - Jackson St &amp; 8 St</t>
  </si>
  <si>
    <t>700 Monroe St</t>
  </si>
  <si>
    <t>Broadway &amp; W 185 St</t>
  </si>
  <si>
    <t>4334 Broadway</t>
  </si>
  <si>
    <t>New York, NY 10033</t>
  </si>
  <si>
    <t>Willow Ave &amp; 12 St</t>
  </si>
  <si>
    <t>1201 Willow Ave</t>
  </si>
  <si>
    <t>Willow Ave</t>
  </si>
  <si>
    <t>Sumpter St &amp; Fulton St</t>
  </si>
  <si>
    <t>1805 Fulton St</t>
  </si>
  <si>
    <t>97 St &amp; 23 Ave</t>
  </si>
  <si>
    <t>97-2 23rd Ave</t>
  </si>
  <si>
    <t>97-2</t>
  </si>
  <si>
    <t>4 Ave &amp; 17 St</t>
  </si>
  <si>
    <t>584 4th Ave</t>
  </si>
  <si>
    <t>Driggs Ave &amp; S 2 St</t>
  </si>
  <si>
    <t>182 S 2nd St</t>
  </si>
  <si>
    <t>S 2nd St</t>
  </si>
  <si>
    <t>Waterloo Pl &amp; Crotona Park East</t>
  </si>
  <si>
    <t>887 Crotona Park N</t>
  </si>
  <si>
    <t>Crotona Park N</t>
  </si>
  <si>
    <t>Center Blvd &amp; 51 Ave</t>
  </si>
  <si>
    <t>1-50 50th Ave</t>
  </si>
  <si>
    <t>1-50</t>
  </si>
  <si>
    <t>50th Ave</t>
  </si>
  <si>
    <t>MacDonough St &amp; Marcy Ave</t>
  </si>
  <si>
    <t>1 Mac Donough St</t>
  </si>
  <si>
    <t>Mac Donough St</t>
  </si>
  <si>
    <t>Willoughby St &amp; Ashland Pl</t>
  </si>
  <si>
    <t>135 Ashland Pl</t>
  </si>
  <si>
    <t>Ashland Pl</t>
  </si>
  <si>
    <t>Marin Light Rail</t>
  </si>
  <si>
    <t>201 Marin Blvd</t>
  </si>
  <si>
    <t>Marin Blvd</t>
  </si>
  <si>
    <t>Macombs Pl &amp; W 152 St</t>
  </si>
  <si>
    <t>42 Macombs Pl</t>
  </si>
  <si>
    <t>Macombs Pl</t>
  </si>
  <si>
    <t>Bailey Ave &amp; Sedgwick Ave</t>
  </si>
  <si>
    <t>2455 Sedgwick Ave</t>
  </si>
  <si>
    <t>Sedgwick Ave</t>
  </si>
  <si>
    <t>Stevens - River Ter &amp; 6 St</t>
  </si>
  <si>
    <t>612 River St</t>
  </si>
  <si>
    <t>River St</t>
  </si>
  <si>
    <t>99 St &amp; 58 Ave</t>
  </si>
  <si>
    <t>58-18 99th St</t>
  </si>
  <si>
    <t>58-18</t>
  </si>
  <si>
    <t>99th St</t>
  </si>
  <si>
    <t>Nelson Ave &amp; 167 St</t>
  </si>
  <si>
    <t>1171 Nelson Ave</t>
  </si>
  <si>
    <t>Nelson Ave</t>
  </si>
  <si>
    <t>E 191 St &amp; Bathgate Ave</t>
  </si>
  <si>
    <t>530 E 191st St</t>
  </si>
  <si>
    <t>E 191st St</t>
  </si>
  <si>
    <t>W 170 St &amp; University Ave</t>
  </si>
  <si>
    <t>1360 University Ave</t>
  </si>
  <si>
    <t>Bronx Park S &amp; Bryant Ave</t>
  </si>
  <si>
    <t>2135 Bryant Ave</t>
  </si>
  <si>
    <t>Bryant Ave</t>
  </si>
  <si>
    <t>Stuyvesant Ave &amp; Hart St</t>
  </si>
  <si>
    <t>35 Stuyvesant Ave</t>
  </si>
  <si>
    <t>Stuyvesant Ave</t>
  </si>
  <si>
    <t>65 St &amp; 35 Ave</t>
  </si>
  <si>
    <t>64-19 35th Ave</t>
  </si>
  <si>
    <t>64-19</t>
  </si>
  <si>
    <t>Winthrop St &amp; Rogers Ave</t>
  </si>
  <si>
    <t>608 Rogers Ave</t>
  </si>
  <si>
    <t>78 St &amp; Northern Blvd</t>
  </si>
  <si>
    <t>33-2 78th St</t>
  </si>
  <si>
    <t>33-2</t>
  </si>
  <si>
    <t>78th St</t>
  </si>
  <si>
    <t>46 St &amp; 30 Rd</t>
  </si>
  <si>
    <t>46-2 30th Rd</t>
  </si>
  <si>
    <t>30th Rd</t>
  </si>
  <si>
    <t>Malcolm X Blvd &amp; DeKalb Ave</t>
  </si>
  <si>
    <t>1107 Dekalb Ave</t>
  </si>
  <si>
    <t>60 St &amp; 60 Rd</t>
  </si>
  <si>
    <t>60-18 60th St</t>
  </si>
  <si>
    <t>60-18</t>
  </si>
  <si>
    <t>60th St</t>
  </si>
  <si>
    <t>57 Essex St</t>
  </si>
  <si>
    <t>Essex St</t>
  </si>
  <si>
    <t>20 Ave &amp; 38 St</t>
  </si>
  <si>
    <t>37-22 20th Ave</t>
  </si>
  <si>
    <t>37-22</t>
  </si>
  <si>
    <t>20th Ave</t>
  </si>
  <si>
    <t>43 Ave &amp; 40 St</t>
  </si>
  <si>
    <t>39-49 43rd Ave</t>
  </si>
  <si>
    <t>Sunnyside, NY 11104</t>
  </si>
  <si>
    <t>39-49</t>
  </si>
  <si>
    <t>Sunnyside</t>
  </si>
  <si>
    <t>53 St &amp; 2 Ave</t>
  </si>
  <si>
    <t>5312 2nd Ave</t>
  </si>
  <si>
    <t>E 14 St &amp; 1 Ave</t>
  </si>
  <si>
    <t>350 E 14th St</t>
  </si>
  <si>
    <t>E 14th St</t>
  </si>
  <si>
    <t>61 St &amp; 39 Ave</t>
  </si>
  <si>
    <t>39-3 61st St</t>
  </si>
  <si>
    <t>39-3</t>
  </si>
  <si>
    <t>25 Ave &amp; 96 St</t>
  </si>
  <si>
    <t>24-60 96th St</t>
  </si>
  <si>
    <t>24-60</t>
  </si>
  <si>
    <t>96th St</t>
  </si>
  <si>
    <t>Grand Concourse &amp; E 184 St</t>
  </si>
  <si>
    <t>2376 Grand Conc</t>
  </si>
  <si>
    <t>43 Ave &amp; 47 St</t>
  </si>
  <si>
    <t>47-1 43rd Ave</t>
  </si>
  <si>
    <t>47-1</t>
  </si>
  <si>
    <t>Southern Blvd &amp; E 180 St</t>
  </si>
  <si>
    <t>2111 Southern Blvd</t>
  </si>
  <si>
    <t>31 Pl &amp; Hunters Point Ave</t>
  </si>
  <si>
    <t>48-29 31st Pl</t>
  </si>
  <si>
    <t>48-29</t>
  </si>
  <si>
    <t>31st Pl</t>
  </si>
  <si>
    <t>46 St &amp; 7 Ave</t>
  </si>
  <si>
    <t>676 46th St</t>
  </si>
  <si>
    <t>46th St</t>
  </si>
  <si>
    <t>36 St &amp; Ditmars Blvd</t>
  </si>
  <si>
    <t>35-20 Ditmars Blvd</t>
  </si>
  <si>
    <t>35-20</t>
  </si>
  <si>
    <t>46 St &amp; 28 Ave</t>
  </si>
  <si>
    <t>46-1 28th Ave</t>
  </si>
  <si>
    <t>46-1</t>
  </si>
  <si>
    <t>Carlton Ave &amp; St Marks Ave</t>
  </si>
  <si>
    <t>144 St Marks Ave</t>
  </si>
  <si>
    <t>E 133 St &amp; Cypress Pl</t>
  </si>
  <si>
    <t>634 E 133rd St</t>
  </si>
  <si>
    <t>E 133rd St</t>
  </si>
  <si>
    <t>20 Ave &amp; Shore Blvd</t>
  </si>
  <si>
    <t>20-5 Shore Blvd</t>
  </si>
  <si>
    <t>20-5</t>
  </si>
  <si>
    <t>Shore Blvd</t>
  </si>
  <si>
    <t>48 St &amp; 37 Ave</t>
  </si>
  <si>
    <t>34-56 48th St</t>
  </si>
  <si>
    <t>34-56</t>
  </si>
  <si>
    <t>48th St</t>
  </si>
  <si>
    <t>Dahill Rd &amp; 12 Ave</t>
  </si>
  <si>
    <t>51 Dahill Rd</t>
  </si>
  <si>
    <t>Dahill Rd</t>
  </si>
  <si>
    <t>Westchester Ave &amp; Southern Blvd</t>
  </si>
  <si>
    <t>1070 Southern Blvd</t>
  </si>
  <si>
    <t>E Fordham Rd &amp; Webster Ave</t>
  </si>
  <si>
    <t>2530 Webster Ave</t>
  </si>
  <si>
    <t>Webster Ave</t>
  </si>
  <si>
    <t>Crown St &amp; Rogers Ave</t>
  </si>
  <si>
    <t>212 Crown St</t>
  </si>
  <si>
    <t>Crown St</t>
  </si>
  <si>
    <t>108 St &amp; 52 Ave</t>
  </si>
  <si>
    <t>108-9 Corona Ave</t>
  </si>
  <si>
    <t>108-9</t>
  </si>
  <si>
    <t>Wallabout St &amp; Kent Ave</t>
  </si>
  <si>
    <t>50 Wallabout St</t>
  </si>
  <si>
    <t>Wallabout St</t>
  </si>
  <si>
    <t>Withers St &amp; Kingsland Ave</t>
  </si>
  <si>
    <t>266 Withers St</t>
  </si>
  <si>
    <t>Withers St</t>
  </si>
  <si>
    <t>Frost St &amp; Meeker Ave</t>
  </si>
  <si>
    <t>64 Frost St</t>
  </si>
  <si>
    <t>Frost St</t>
  </si>
  <si>
    <t>30 Ave &amp; 80 St</t>
  </si>
  <si>
    <t>25-56 80th St</t>
  </si>
  <si>
    <t>25-56</t>
  </si>
  <si>
    <t>80th St</t>
  </si>
  <si>
    <t>Newport Pkwy</t>
  </si>
  <si>
    <t>89 River Dr</t>
  </si>
  <si>
    <t>Jersey City, NJ 07310</t>
  </si>
  <si>
    <t>River Dr</t>
  </si>
  <si>
    <t>42 Ave &amp; 108 St</t>
  </si>
  <si>
    <t>41-19 108th St</t>
  </si>
  <si>
    <t>41-19</t>
  </si>
  <si>
    <t>108th St</t>
  </si>
  <si>
    <t>E 77 St &amp; 1 Ave</t>
  </si>
  <si>
    <t>1478 1st Ave</t>
  </si>
  <si>
    <t>7 Ave &amp; W 55 St</t>
  </si>
  <si>
    <t>857 7th Ave</t>
  </si>
  <si>
    <t>51 St &amp; 43 Ave</t>
  </si>
  <si>
    <t>50-5 43rd Ave</t>
  </si>
  <si>
    <t>50-5</t>
  </si>
  <si>
    <t>Ave D &amp; E 12 St</t>
  </si>
  <si>
    <t>178 Ave D</t>
  </si>
  <si>
    <t>Ave D</t>
  </si>
  <si>
    <t>Featherbed Ln &amp; Jerome Ave</t>
  </si>
  <si>
    <t>1657 Jerome Ave</t>
  </si>
  <si>
    <t>7 Ave &amp; 22 St</t>
  </si>
  <si>
    <t>356 22nd St</t>
  </si>
  <si>
    <t>22nd St</t>
  </si>
  <si>
    <t>Hoboken Terminal - Hudson St &amp; Hudson Pl</t>
  </si>
  <si>
    <t>62 Hudson Pl</t>
  </si>
  <si>
    <t>Hudson Pl</t>
  </si>
  <si>
    <t>E 13 St &amp; 2 Ave</t>
  </si>
  <si>
    <t>204 2nd Ave</t>
  </si>
  <si>
    <t>JC Medical Center</t>
  </si>
  <si>
    <t>375 Skinner Memorial Dr</t>
  </si>
  <si>
    <t>Skinner Memorial Dr</t>
  </si>
  <si>
    <t>53 St &amp; 5 Ave</t>
  </si>
  <si>
    <t>5225 5th Ave</t>
  </si>
  <si>
    <t>Harborside</t>
  </si>
  <si>
    <t>160 Greene St</t>
  </si>
  <si>
    <t>Greene St</t>
  </si>
  <si>
    <t>E 3 St &amp; Church Ave</t>
  </si>
  <si>
    <t>301 Church Ave</t>
  </si>
  <si>
    <t>51 St &amp; Hobart St</t>
  </si>
  <si>
    <t>30-78 51st St</t>
  </si>
  <si>
    <t>30-78</t>
  </si>
  <si>
    <t>51st St</t>
  </si>
  <si>
    <t>Paul Ave &amp; Mosholu Pkwy</t>
  </si>
  <si>
    <t>20 W Mosholu Pkwy S</t>
  </si>
  <si>
    <t>W Mosholu Pkwy S</t>
  </si>
  <si>
    <t>Caton Ave &amp; St. Pauls Pl</t>
  </si>
  <si>
    <t>1818 Caton Ave</t>
  </si>
  <si>
    <t>5 Ave &amp; W 126 St</t>
  </si>
  <si>
    <t>2042 5th Ave</t>
  </si>
  <si>
    <t>Hilltop</t>
  </si>
  <si>
    <t>267 Baldwin Ave</t>
  </si>
  <si>
    <t>Baldwin Ave</t>
  </si>
  <si>
    <t>Bedford Ave &amp; Clarkson Ave</t>
  </si>
  <si>
    <t>2032 Bedford Ave</t>
  </si>
  <si>
    <t>Ave C &amp; E 16 St</t>
  </si>
  <si>
    <t>701 E 16th St</t>
  </si>
  <si>
    <t>N Henry St &amp; Norman Ave</t>
  </si>
  <si>
    <t>239 Norman Ave</t>
  </si>
  <si>
    <t>Westchester Ave &amp; Longwood Ave</t>
  </si>
  <si>
    <t>840 Westchester Ave</t>
  </si>
  <si>
    <t>Westchester Ave</t>
  </si>
  <si>
    <t>Isham St &amp; Broadway</t>
  </si>
  <si>
    <t>574 Isham St</t>
  </si>
  <si>
    <t>New York, NY 10034</t>
  </si>
  <si>
    <t>Isham St</t>
  </si>
  <si>
    <t>Madison Ave &amp; E 51 St</t>
  </si>
  <si>
    <t>477 C Madison Ave</t>
  </si>
  <si>
    <t>477 C</t>
  </si>
  <si>
    <t>Powers St &amp; Olive St</t>
  </si>
  <si>
    <t>296 Powers St</t>
  </si>
  <si>
    <t>Powers St</t>
  </si>
  <si>
    <t>Courtlandt Ave &amp; E 149 St</t>
  </si>
  <si>
    <t>354 E 149th St</t>
  </si>
  <si>
    <t>Bronx, NY 10455</t>
  </si>
  <si>
    <t>E 149th St</t>
  </si>
  <si>
    <t>E 142 St &amp; 3 Ave</t>
  </si>
  <si>
    <t>322 E 142nd St</t>
  </si>
  <si>
    <t>E 142nd St</t>
  </si>
  <si>
    <t>Clinton St &amp; 7 St</t>
  </si>
  <si>
    <t>127 Willow Ter</t>
  </si>
  <si>
    <t>Willow Ter</t>
  </si>
  <si>
    <t>21 Ave &amp; Shore Blvd</t>
  </si>
  <si>
    <t>18-8 21st Ave</t>
  </si>
  <si>
    <t>18-8</t>
  </si>
  <si>
    <t>21st Ave</t>
  </si>
  <si>
    <t>Warren St &amp; Roosevelt Ave</t>
  </si>
  <si>
    <t>95-31 Roosevelt Ave</t>
  </si>
  <si>
    <t>95-31</t>
  </si>
  <si>
    <t>Roosevelt Ave</t>
  </si>
  <si>
    <t>W 233 St &amp; Albany Crescent</t>
  </si>
  <si>
    <t>3141 Bailey Ave</t>
  </si>
  <si>
    <t>Sedgwick Ave &amp; Giles Pl</t>
  </si>
  <si>
    <t>3401 Sedgwick Ave</t>
  </si>
  <si>
    <t>Whitney Ave &amp; Ketcham Pl</t>
  </si>
  <si>
    <t>44-43 Ketcham St</t>
  </si>
  <si>
    <t>44-43</t>
  </si>
  <si>
    <t>Ketcham St</t>
  </si>
  <si>
    <t>Eastern Pkwy &amp; Brooklyn Ave</t>
  </si>
  <si>
    <t>704 Eastern Pkwy</t>
  </si>
  <si>
    <t>Decatur Ave &amp; Oliver Pl</t>
  </si>
  <si>
    <t>388 Oliver Pl</t>
  </si>
  <si>
    <t>Oliver Pl</t>
  </si>
  <si>
    <t>3 Ave &amp; 17 St</t>
  </si>
  <si>
    <t>130 17th St</t>
  </si>
  <si>
    <t>17th St</t>
  </si>
  <si>
    <t>Marble Hill Ave &amp; W 227 St</t>
  </si>
  <si>
    <t>92 Marble Hill Ave</t>
  </si>
  <si>
    <t>Marble Hill Ave</t>
  </si>
  <si>
    <t>38 St &amp; 30 Ave</t>
  </si>
  <si>
    <t>37-20 30th Ave</t>
  </si>
  <si>
    <t>37-20</t>
  </si>
  <si>
    <t>Morris Ave &amp; E 171 St</t>
  </si>
  <si>
    <t>276 E 171st St</t>
  </si>
  <si>
    <t>E 171st St</t>
  </si>
  <si>
    <t>E 170 St &amp; Clay Ave</t>
  </si>
  <si>
    <t>392 E 170th St</t>
  </si>
  <si>
    <t>E 170th St</t>
  </si>
  <si>
    <t>St Nicholas Ave &amp; W 155 St</t>
  </si>
  <si>
    <t>889 St Nicholas Ave</t>
  </si>
  <si>
    <t>Hoe Ave &amp; Jennings St</t>
  </si>
  <si>
    <t>939 Jennings St</t>
  </si>
  <si>
    <t>Jennings St</t>
  </si>
  <si>
    <t>103 St &amp; 41 Ave</t>
  </si>
  <si>
    <t>40-19 National St</t>
  </si>
  <si>
    <t>40-19</t>
  </si>
  <si>
    <t>National St</t>
  </si>
  <si>
    <t>8 St &amp; Astoria Blvd</t>
  </si>
  <si>
    <t>8-1 Astoria Blvd</t>
  </si>
  <si>
    <t>St Ann's Ave &amp; Bruckner Blvd</t>
  </si>
  <si>
    <t>150 Bruckner Blvd</t>
  </si>
  <si>
    <t>Bruckner Blvd</t>
  </si>
  <si>
    <t>Rockaway Ave &amp; Bainbridge St</t>
  </si>
  <si>
    <t>13 Rockaway Ave</t>
  </si>
  <si>
    <t>Rockaway Ave</t>
  </si>
  <si>
    <t>Bushwick Ave &amp; McKibbin St</t>
  </si>
  <si>
    <t>315 Bushwick Ave</t>
  </si>
  <si>
    <t>Bergen Ave &amp; Sip Ave</t>
  </si>
  <si>
    <t>40 Journal Square Plz</t>
  </si>
  <si>
    <t>Journal Square Plz</t>
  </si>
  <si>
    <t>Morton St &amp; Greenwich St</t>
  </si>
  <si>
    <t>95 Morton St</t>
  </si>
  <si>
    <t>Morton St</t>
  </si>
  <si>
    <t>Scholes St &amp; Lorimer St</t>
  </si>
  <si>
    <t>42 Scholes St</t>
  </si>
  <si>
    <t>Fresh Pond Rd &amp; Eliot Ave</t>
  </si>
  <si>
    <t>61-3 Fresh Pond Rd</t>
  </si>
  <si>
    <t>Middle Village, NY 11379</t>
  </si>
  <si>
    <t>61-3</t>
  </si>
  <si>
    <t>Middle Village</t>
  </si>
  <si>
    <t>Freeman St &amp; Southern Blvd</t>
  </si>
  <si>
    <t>918 Freeman St</t>
  </si>
  <si>
    <t>Freeman St</t>
  </si>
  <si>
    <t>Madison St &amp; Evergreen Ave</t>
  </si>
  <si>
    <t>483 Evergreen Ave</t>
  </si>
  <si>
    <t>Evergreen Ave</t>
  </si>
  <si>
    <t>E 138 St &amp; Park Ave</t>
  </si>
  <si>
    <t>2550 Park Ave</t>
  </si>
  <si>
    <t>Bronx, NY 10451</t>
  </si>
  <si>
    <t>Ave D &amp; E 3 St</t>
  </si>
  <si>
    <t>18 Ave D</t>
  </si>
  <si>
    <t>Brunswick &amp; 6th</t>
  </si>
  <si>
    <t>350 6th St</t>
  </si>
  <si>
    <t>6th St</t>
  </si>
  <si>
    <t>20 Ave &amp; 48 St</t>
  </si>
  <si>
    <t>48-4 20th Ave</t>
  </si>
  <si>
    <t>48-4</t>
  </si>
  <si>
    <t>Grand Concourse &amp; E 196 St</t>
  </si>
  <si>
    <t>205 E 196th St</t>
  </si>
  <si>
    <t>E 196th St</t>
  </si>
  <si>
    <t>Sterling Pl &amp; Ralph Ave</t>
  </si>
  <si>
    <t>537 Ralph Ave</t>
  </si>
  <si>
    <t>Ralph Ave</t>
  </si>
  <si>
    <t>34 Ave &amp; 108 St</t>
  </si>
  <si>
    <t>107-14 34th Ave</t>
  </si>
  <si>
    <t>107-14</t>
  </si>
  <si>
    <t>46 Ave &amp; Junction Blvd</t>
  </si>
  <si>
    <t>46-2 Junction Blvd</t>
  </si>
  <si>
    <t>Junction Blvd</t>
  </si>
  <si>
    <t>Kingsbridge Terrace &amp; W 230 St</t>
  </si>
  <si>
    <t>3001 Kingsbridge Ter</t>
  </si>
  <si>
    <t>Kingsbridge Ter</t>
  </si>
  <si>
    <t>Dey St</t>
  </si>
  <si>
    <t>43 Dey St</t>
  </si>
  <si>
    <t>Vesey St &amp; Church St</t>
  </si>
  <si>
    <t>2 World Trade Ctr</t>
  </si>
  <si>
    <t>World Trade Ctr</t>
  </si>
  <si>
    <t>Bloomfield St &amp; 15 St</t>
  </si>
  <si>
    <t>1450 Bloomfield St</t>
  </si>
  <si>
    <t>Bloomfield St</t>
  </si>
  <si>
    <t>93 St &amp; Northern Blvd</t>
  </si>
  <si>
    <t>33-4 93rd St</t>
  </si>
  <si>
    <t>33-4</t>
  </si>
  <si>
    <t>93rd St</t>
  </si>
  <si>
    <t>Morgan Ave &amp; Maspeth Ave</t>
  </si>
  <si>
    <t>180 Maspeth Ave</t>
  </si>
  <si>
    <t>Maspeth Ave</t>
  </si>
  <si>
    <t>Shea Rd &amp; Boat Basin Pl</t>
  </si>
  <si>
    <t>1 126th St</t>
  </si>
  <si>
    <t>126th St</t>
  </si>
  <si>
    <t>Liberty Light Rail</t>
  </si>
  <si>
    <t>256 Johnston Ave</t>
  </si>
  <si>
    <t>Jersey City, NJ 07304</t>
  </si>
  <si>
    <t>Johnston Ave</t>
  </si>
  <si>
    <t>99 St &amp; 35 Ave</t>
  </si>
  <si>
    <t>99-1 35th Ave</t>
  </si>
  <si>
    <t>St Mary's St &amp; Jackson Ave</t>
  </si>
  <si>
    <t>708 St Marys St</t>
  </si>
  <si>
    <t>St Marys St</t>
  </si>
  <si>
    <t>21 Ave &amp; Crescent St</t>
  </si>
  <si>
    <t>24-18 21st Ave</t>
  </si>
  <si>
    <t>24-18</t>
  </si>
  <si>
    <t>Jerome Ave &amp; E 181 St</t>
  </si>
  <si>
    <t>2130 Jerome Ave</t>
  </si>
  <si>
    <t>104 St &amp; 38 Ave</t>
  </si>
  <si>
    <t>38-1 104th St</t>
  </si>
  <si>
    <t>38-1</t>
  </si>
  <si>
    <t>104th St</t>
  </si>
  <si>
    <t>Parade Pl &amp; Crooke Ave</t>
  </si>
  <si>
    <t>1 Crooke Ave</t>
  </si>
  <si>
    <t>Crooke Ave</t>
  </si>
  <si>
    <t>Moffat St &amp; Bushwick</t>
  </si>
  <si>
    <t>1413 Bushwick Ave</t>
  </si>
  <si>
    <t>480 Washington Blvd</t>
  </si>
  <si>
    <t>Washington Blvd</t>
  </si>
  <si>
    <t>Prospect Ave &amp; E 151 St</t>
  </si>
  <si>
    <t>607 Prospect Ave</t>
  </si>
  <si>
    <t>Journal Square</t>
  </si>
  <si>
    <t>2940 J F Kennedy Blvd</t>
  </si>
  <si>
    <t>Fort Washington Ave &amp; W 173 St</t>
  </si>
  <si>
    <t>300 Ft Washington Ave</t>
  </si>
  <si>
    <t>Ft Washington Ave</t>
  </si>
  <si>
    <t>Central Ave &amp; Decatur St</t>
  </si>
  <si>
    <t>1160 Decatur St</t>
  </si>
  <si>
    <t>Decatur St</t>
  </si>
  <si>
    <t>MacDougal St &amp; Rockaway Ave</t>
  </si>
  <si>
    <t>226 Mac Dougal St</t>
  </si>
  <si>
    <t>E 178 St &amp; Monterey Ave</t>
  </si>
  <si>
    <t>551 E 178th St</t>
  </si>
  <si>
    <t>E 178th St</t>
  </si>
  <si>
    <t>Intervale Ave &amp; Kelly St</t>
  </si>
  <si>
    <t>1143 Intervale Ave</t>
  </si>
  <si>
    <t>Intervale Ave</t>
  </si>
  <si>
    <t>Stratford Rd &amp; Beverley Rd</t>
  </si>
  <si>
    <t>197 Stratford Rd</t>
  </si>
  <si>
    <t>Stratford Rd</t>
  </si>
  <si>
    <t>River Ave &amp; E 151 St</t>
  </si>
  <si>
    <t>651 River Ave</t>
  </si>
  <si>
    <t>River Ave</t>
  </si>
  <si>
    <t>104 St &amp; 32 Ave</t>
  </si>
  <si>
    <t>104-2 32nd Ave</t>
  </si>
  <si>
    <t>104-2</t>
  </si>
  <si>
    <t>Willis Ave &amp; E 137 St</t>
  </si>
  <si>
    <t>220 Willis Ave</t>
  </si>
  <si>
    <t>Willis Ave</t>
  </si>
  <si>
    <t>5 Ave &amp; W 131 St</t>
  </si>
  <si>
    <t>2140 5th Ave</t>
  </si>
  <si>
    <t>Prospect Pl &amp; Nostrand Ave</t>
  </si>
  <si>
    <t>794 Prospect Pl</t>
  </si>
  <si>
    <t>38 Ave &amp; 29 St</t>
  </si>
  <si>
    <t>28-17 38th Ave</t>
  </si>
  <si>
    <t>28-17</t>
  </si>
  <si>
    <t>38th Ave</t>
  </si>
  <si>
    <t>Buffalo Ave &amp; St John's Pl</t>
  </si>
  <si>
    <t>261 Buffalo Ave</t>
  </si>
  <si>
    <t>Buffalo Ave</t>
  </si>
  <si>
    <t>Amsterdam Ave &amp; W 162 St</t>
  </si>
  <si>
    <t>2067 Amsterdam Ave</t>
  </si>
  <si>
    <t>Amsterdam Ave &amp; W 136 St</t>
  </si>
  <si>
    <t>502 W 136th St</t>
  </si>
  <si>
    <t>W 136th St</t>
  </si>
  <si>
    <t>St Marks Ave &amp; Thomas S. Boyland St</t>
  </si>
  <si>
    <t>323 Thomas S Boyland St</t>
  </si>
  <si>
    <t>Thomas S Boyland St</t>
  </si>
  <si>
    <t>E 5 St &amp; Ave A</t>
  </si>
  <si>
    <t>72 Ave A</t>
  </si>
  <si>
    <t>Ave A</t>
  </si>
  <si>
    <t>Review Ave &amp; Greenpoint Ave</t>
  </si>
  <si>
    <t>36-1 Review Ave</t>
  </si>
  <si>
    <t>36-1</t>
  </si>
  <si>
    <t>Review Ave</t>
  </si>
  <si>
    <t>Grove St PATH</t>
  </si>
  <si>
    <t>319 Grove St</t>
  </si>
  <si>
    <t>Grove St</t>
  </si>
  <si>
    <t>Prospect Ave &amp; Longwood Ave</t>
  </si>
  <si>
    <t>801 Prospect Ave</t>
  </si>
  <si>
    <t>Kingston Ave &amp; E New York Ave</t>
  </si>
  <si>
    <t>605 E New York Ave</t>
  </si>
  <si>
    <t>E New York Ave</t>
  </si>
  <si>
    <t>E 10 St &amp; Ave A</t>
  </si>
  <si>
    <t>311 E 10th St</t>
  </si>
  <si>
    <t>34 Ave &amp; 71 St</t>
  </si>
  <si>
    <t>70-18 34th Ave</t>
  </si>
  <si>
    <t>70-18</t>
  </si>
  <si>
    <t>50 St &amp; 30 Ave</t>
  </si>
  <si>
    <t>49-22 30th Ave</t>
  </si>
  <si>
    <t>49-22</t>
  </si>
  <si>
    <t>Rogers Ave &amp; Lincoln Rd</t>
  </si>
  <si>
    <t>453 Rogers Ave</t>
  </si>
  <si>
    <t>Broadway &amp; W 61 St</t>
  </si>
  <si>
    <t>1870 Broadway</t>
  </si>
  <si>
    <t>12 Ave &amp; 36 St</t>
  </si>
  <si>
    <t>1201 36th St</t>
  </si>
  <si>
    <t>36th St</t>
  </si>
  <si>
    <t>Lenox Ave &amp; W 146 St</t>
  </si>
  <si>
    <t>711 Esplanade Gardens Plz</t>
  </si>
  <si>
    <t>Esplanade Gardens Plz</t>
  </si>
  <si>
    <t>Church Ave &amp; E 45 St</t>
  </si>
  <si>
    <t>416 E 45th St</t>
  </si>
  <si>
    <t>Park Pl &amp; Buffalo Ave</t>
  </si>
  <si>
    <t>1564 Park Pl</t>
  </si>
  <si>
    <t>Chauncey St &amp; Stuyvesant Ave</t>
  </si>
  <si>
    <t>420 Stuyvesant Ave</t>
  </si>
  <si>
    <t>Clay Ave &amp; Claremont Pkwy</t>
  </si>
  <si>
    <t>401 Claremont Pkwy</t>
  </si>
  <si>
    <t>Claremont Pkwy</t>
  </si>
  <si>
    <t>64 St &amp; Woodbine St</t>
  </si>
  <si>
    <t>66-42 64th St</t>
  </si>
  <si>
    <t>66-42</t>
  </si>
  <si>
    <t>64th St</t>
  </si>
  <si>
    <t>Rutland Rd &amp; E 45 St</t>
  </si>
  <si>
    <t>711 Rutland Rd</t>
  </si>
  <si>
    <t>Rutland Rd</t>
  </si>
  <si>
    <t>Broadway &amp; W 142 St</t>
  </si>
  <si>
    <t>3481 Broadway</t>
  </si>
  <si>
    <t>E 179 St &amp; Daly Ave</t>
  </si>
  <si>
    <t>2020 Daly Ave</t>
  </si>
  <si>
    <t>Daly Ave</t>
  </si>
  <si>
    <t>31 Ave &amp; 86 St</t>
  </si>
  <si>
    <t>31-1 86th St</t>
  </si>
  <si>
    <t>86th St</t>
  </si>
  <si>
    <t>Broadway &amp; 74 St</t>
  </si>
  <si>
    <t>40-15 74th St</t>
  </si>
  <si>
    <t>40-15</t>
  </si>
  <si>
    <t>74th St</t>
  </si>
  <si>
    <t>St James Ave &amp; 51 Ave</t>
  </si>
  <si>
    <t>82- St James Ave</t>
  </si>
  <si>
    <t>St James Ave</t>
  </si>
  <si>
    <t>Riverside Dr &amp; W 153 St</t>
  </si>
  <si>
    <t>762 Riverside Dr</t>
  </si>
  <si>
    <t>Corona Ave &amp; 90 St</t>
  </si>
  <si>
    <t>90-2 Corona Ave</t>
  </si>
  <si>
    <t>90-2</t>
  </si>
  <si>
    <t>64 St &amp; 51 Ave</t>
  </si>
  <si>
    <t>50-43 64th St</t>
  </si>
  <si>
    <t>50-43</t>
  </si>
  <si>
    <t>Clarkson Ave &amp; Utica Ave</t>
  </si>
  <si>
    <t>827 Clarkson Ave</t>
  </si>
  <si>
    <t>Clarkson Ave</t>
  </si>
  <si>
    <t>E 94 St &amp; Madison Ave</t>
  </si>
  <si>
    <t>1343 Madison Ave</t>
  </si>
  <si>
    <t>Schenectady Ave &amp; Cortelyou Rd</t>
  </si>
  <si>
    <t>1129 Schenectady Ave</t>
  </si>
  <si>
    <t>Schenectady Ave</t>
  </si>
  <si>
    <t>Pacific St &amp; Ralph Ave</t>
  </si>
  <si>
    <t>2005 Pacific St</t>
  </si>
  <si>
    <t>Menahan St &amp; Seneca Ave</t>
  </si>
  <si>
    <t>575 Seneca Ave</t>
  </si>
  <si>
    <t>3 Ave &amp; E 169 St</t>
  </si>
  <si>
    <t>3593 3rd Ave</t>
  </si>
  <si>
    <t>DeKalb Ave &amp; Franklin Ave</t>
  </si>
  <si>
    <t>491 Dekalb Ave</t>
  </si>
  <si>
    <t>West Farms Rd &amp; Boone Ave</t>
  </si>
  <si>
    <t>1320 W Farms Rd</t>
  </si>
  <si>
    <t>W Farms Rd</t>
  </si>
  <si>
    <t>39 Ave &amp; 56 St</t>
  </si>
  <si>
    <t>56-1 39th Ave</t>
  </si>
  <si>
    <t>56-1</t>
  </si>
  <si>
    <t>39th Ave</t>
  </si>
  <si>
    <t>Valentine Ave &amp; E 181 St</t>
  </si>
  <si>
    <t>2149 Valentine Ave</t>
  </si>
  <si>
    <t>Valentine Ave</t>
  </si>
  <si>
    <t>Madison Ave &amp; E 26 St</t>
  </si>
  <si>
    <t>41 Madison Ave</t>
  </si>
  <si>
    <t>Maple St &amp; New York Ave</t>
  </si>
  <si>
    <t>386 Maple St</t>
  </si>
  <si>
    <t>Maple St</t>
  </si>
  <si>
    <t>St Johns Pl &amp; Kingston Ave</t>
  </si>
  <si>
    <t>248 Kingston Ave</t>
  </si>
  <si>
    <t>31 Ave &amp; 57 St</t>
  </si>
  <si>
    <t>56-5 31st Ave</t>
  </si>
  <si>
    <t>56-5</t>
  </si>
  <si>
    <t>Lenox Ave &amp; W 144 St</t>
  </si>
  <si>
    <t>680 Lenox Ave</t>
  </si>
  <si>
    <t>Willoughby Ave &amp; Wyckoff Ave</t>
  </si>
  <si>
    <t>50 Wyckoff Ave</t>
  </si>
  <si>
    <t>23 Ave &amp; 83 St</t>
  </si>
  <si>
    <t>23-45 83rd St</t>
  </si>
  <si>
    <t>23-45</t>
  </si>
  <si>
    <t>83rd St</t>
  </si>
  <si>
    <t>Goulden Ave &amp; Bedford Park Blvd</t>
  </si>
  <si>
    <t>2910 Goulden Ave</t>
  </si>
  <si>
    <t>Goulden Ave</t>
  </si>
  <si>
    <t>Bushwick Ave &amp; Linden St</t>
  </si>
  <si>
    <t>1025 Bushwick Ave</t>
  </si>
  <si>
    <t>University Ave &amp; Macombs Rd</t>
  </si>
  <si>
    <t>1700 Macombs Rd</t>
  </si>
  <si>
    <t>Macombs Rd</t>
  </si>
  <si>
    <t>74 St &amp; 37 Ave</t>
  </si>
  <si>
    <t>74-1 37th Ave</t>
  </si>
  <si>
    <t>74-1</t>
  </si>
  <si>
    <t>Albemarle Rd &amp; E 21 St</t>
  </si>
  <si>
    <t>279 E 21st St</t>
  </si>
  <si>
    <t>E 21st St</t>
  </si>
  <si>
    <t>59 St &amp; 59 Rd</t>
  </si>
  <si>
    <t>59-33 59th St</t>
  </si>
  <si>
    <t>59-33</t>
  </si>
  <si>
    <t>Hazen St &amp; 20 Ave</t>
  </si>
  <si>
    <t>49-25 20th Ave</t>
  </si>
  <si>
    <t>49-25</t>
  </si>
  <si>
    <t>Morris Ave &amp; E 142 St</t>
  </si>
  <si>
    <t>370 Morris Ave</t>
  </si>
  <si>
    <t>Morris Ave</t>
  </si>
  <si>
    <t>Mount Eden Pkwy &amp; Eastburn Ave</t>
  </si>
  <si>
    <t>217 Mt Eden Pkwy</t>
  </si>
  <si>
    <t>Clifton Pl &amp; Bedford Ave</t>
  </si>
  <si>
    <t>1058 Bedford Ave</t>
  </si>
  <si>
    <t>47 Ave &amp; Skillman Ave</t>
  </si>
  <si>
    <t>47-11 Austell Pl</t>
  </si>
  <si>
    <t>47-11</t>
  </si>
  <si>
    <t>Austell Pl</t>
  </si>
  <si>
    <t>Broadway &amp; E 19 St</t>
  </si>
  <si>
    <t>881 Broadway</t>
  </si>
  <si>
    <t>Amsterdam Ave &amp; W 183 St</t>
  </si>
  <si>
    <t>2475 Amsterdam Ave</t>
  </si>
  <si>
    <t>53 St &amp; 4 Ave</t>
  </si>
  <si>
    <t>5302 4th Ave</t>
  </si>
  <si>
    <t>1 Ave &amp; E 6 St</t>
  </si>
  <si>
    <t>100 1st Ave</t>
  </si>
  <si>
    <t>Bedford Ave &amp; Albemarle Rd</t>
  </si>
  <si>
    <t>2293 Bedford Ave</t>
  </si>
  <si>
    <t>Morris Ave &amp; E 153 St</t>
  </si>
  <si>
    <t>655 Morris Ave</t>
  </si>
  <si>
    <t>Morgan Ave &amp; Lombardy St</t>
  </si>
  <si>
    <t>52 Lombardy St</t>
  </si>
  <si>
    <t>Lombardy St</t>
  </si>
  <si>
    <t>W 50 St &amp; 9 Ave</t>
  </si>
  <si>
    <t>401 W 50th St</t>
  </si>
  <si>
    <t>W 50th St</t>
  </si>
  <si>
    <t>Brevoort Pl &amp; Bedford Ave</t>
  </si>
  <si>
    <t>40 Brevoort Pl</t>
  </si>
  <si>
    <t>Brevoort Pl</t>
  </si>
  <si>
    <t>Elmhurst Ave &amp; Roosevelt Ave</t>
  </si>
  <si>
    <t>90-7 Elmhurst Ave</t>
  </si>
  <si>
    <t>90-7</t>
  </si>
  <si>
    <t>Elmhurst Ave</t>
  </si>
  <si>
    <t>Washington Pl &amp; Greene St</t>
  </si>
  <si>
    <t>239 Greene St</t>
  </si>
  <si>
    <t>87 St &amp; Roosevelt Ave</t>
  </si>
  <si>
    <t>86-23 Roosevelt Ave</t>
  </si>
  <si>
    <t>86-23</t>
  </si>
  <si>
    <t>E 1 St &amp; 1 Ave</t>
  </si>
  <si>
    <t>72 E 1st St</t>
  </si>
  <si>
    <t>E 1st St</t>
  </si>
  <si>
    <t>Newport PATH</t>
  </si>
  <si>
    <t>110 Town Square Pl</t>
  </si>
  <si>
    <t>Town Square Pl</t>
  </si>
  <si>
    <t>Jerome Ave &amp; E Mosholu Pkwy S</t>
  </si>
  <si>
    <t>40 W Mosholu Pkwy S</t>
  </si>
  <si>
    <t>Pacific St &amp; Troy Ave</t>
  </si>
  <si>
    <t>1600 Pacific St</t>
  </si>
  <si>
    <t>Sunken Meadow Comfort Station</t>
  </si>
  <si>
    <t>35 Central Rd</t>
  </si>
  <si>
    <t>Central Rd</t>
  </si>
  <si>
    <t>77 St &amp; 31 Ave</t>
  </si>
  <si>
    <t>76-20 31st Ave</t>
  </si>
  <si>
    <t>76-20</t>
  </si>
  <si>
    <t>41 St &amp; 4 Ave</t>
  </si>
  <si>
    <t>4101 4th Ave</t>
  </si>
  <si>
    <t>Icahn Stadium Plaza</t>
  </si>
  <si>
    <t>I-278</t>
  </si>
  <si>
    <t>Grand Concourse &amp; E 175 St</t>
  </si>
  <si>
    <t>1760 Morris Ave</t>
  </si>
  <si>
    <t>Flatbush Ave &amp; Lincoln Rd</t>
  </si>
  <si>
    <t>513 Flatbush Ave</t>
  </si>
  <si>
    <t>Albany St &amp; Greenwich St</t>
  </si>
  <si>
    <t>2 Albany St</t>
  </si>
  <si>
    <t>New York, NY 10006</t>
  </si>
  <si>
    <t>Albany St</t>
  </si>
  <si>
    <t>Edgecombe Ave &amp; W 145 St</t>
  </si>
  <si>
    <t>231 Edgecombe Ave</t>
  </si>
  <si>
    <t>Bushwick Ave &amp; Stagg St</t>
  </si>
  <si>
    <t>171 Bushwick Ave</t>
  </si>
  <si>
    <t>Riverside Dr &amp; W 145 St</t>
  </si>
  <si>
    <t>680 Riverside Dr</t>
  </si>
  <si>
    <t>Sedgwick Ave &amp; Hillman Ave</t>
  </si>
  <si>
    <t>3960 Hillman Ave</t>
  </si>
  <si>
    <t>Hillman Ave</t>
  </si>
  <si>
    <t>Bainbridge Ave &amp; E 198 St</t>
  </si>
  <si>
    <t>2839 Bainbridge Ave</t>
  </si>
  <si>
    <t>Bainbridge Ave</t>
  </si>
  <si>
    <t>351 B Montgomery St</t>
  </si>
  <si>
    <t>351 B</t>
  </si>
  <si>
    <t>27 Ave &amp; 3 St</t>
  </si>
  <si>
    <t>3-2 27th Ave</t>
  </si>
  <si>
    <t>50 St &amp; 7 Ave</t>
  </si>
  <si>
    <t>674 50th St</t>
  </si>
  <si>
    <t>50th St</t>
  </si>
  <si>
    <t>W 146 St &amp; Broadway</t>
  </si>
  <si>
    <t>3556 Broadway</t>
  </si>
  <si>
    <t>Bedford Ave &amp; Maple St</t>
  </si>
  <si>
    <t>126 Maple St</t>
  </si>
  <si>
    <t>Waldron St &amp; 108 St</t>
  </si>
  <si>
    <t>58-6 Waldron St</t>
  </si>
  <si>
    <t>58-6</t>
  </si>
  <si>
    <t>Waldron St</t>
  </si>
  <si>
    <t>W 168 St &amp; Fort Washington Ave</t>
  </si>
  <si>
    <t>650 W 168th St</t>
  </si>
  <si>
    <t>W 168th St</t>
  </si>
  <si>
    <t>Greenwood Ave &amp; E 4 St</t>
  </si>
  <si>
    <t>403 Greenwood Ave</t>
  </si>
  <si>
    <t>Greenwood Ave</t>
  </si>
  <si>
    <t>7 Ave &amp; 17 St</t>
  </si>
  <si>
    <t>369 17th St</t>
  </si>
  <si>
    <t>63 St &amp; Borden Ave</t>
  </si>
  <si>
    <t>63-1 Borden Ave</t>
  </si>
  <si>
    <t>63-1</t>
  </si>
  <si>
    <t>Borden Ave</t>
  </si>
  <si>
    <t>Washington St &amp; Barrow St</t>
  </si>
  <si>
    <t>634 Washington St</t>
  </si>
  <si>
    <t>Skillman Ave &amp; 54 St</t>
  </si>
  <si>
    <t>54-22 Skillman Ave</t>
  </si>
  <si>
    <t>54-22</t>
  </si>
  <si>
    <t>Skillman Ave</t>
  </si>
  <si>
    <t>107 St &amp; 32 Ave</t>
  </si>
  <si>
    <t>107-1 32nd Ave</t>
  </si>
  <si>
    <t>107-1</t>
  </si>
  <si>
    <t>Botanical Sq &amp; Webster Ave</t>
  </si>
  <si>
    <t>400 Botanical Sq N</t>
  </si>
  <si>
    <t>Botanical Sq N</t>
  </si>
  <si>
    <t>2 Ave &amp; E 125 St</t>
  </si>
  <si>
    <t>2425 2nd Ave</t>
  </si>
  <si>
    <t>W 42 St &amp; 6 Ave</t>
  </si>
  <si>
    <t>110 W 42nd St</t>
  </si>
  <si>
    <t>Broadway &amp; W 165 St</t>
  </si>
  <si>
    <t>3939 Broadway</t>
  </si>
  <si>
    <t>Caton Ave &amp; E 10 St</t>
  </si>
  <si>
    <t>1 E 10th St</t>
  </si>
  <si>
    <t>Grand Concourse &amp; E 203 St</t>
  </si>
  <si>
    <t>3034 Grand Conc</t>
  </si>
  <si>
    <t>E 9 St &amp; 5 Ave</t>
  </si>
  <si>
    <t>11 5th Ave</t>
  </si>
  <si>
    <t>Gillmore St &amp; 27 Ave</t>
  </si>
  <si>
    <t>103-2 27th Ave</t>
  </si>
  <si>
    <t>103-2</t>
  </si>
  <si>
    <t>E 9 St &amp; Ave C</t>
  </si>
  <si>
    <t>700 E 9th St</t>
  </si>
  <si>
    <t>E 9th St</t>
  </si>
  <si>
    <t>Harlem River Dr &amp; W 155 St</t>
  </si>
  <si>
    <t>433 Edgecombe Ave</t>
  </si>
  <si>
    <t>Columbus Pl &amp; Atlantic Ave</t>
  </si>
  <si>
    <t>1875 Atlantic Ave</t>
  </si>
  <si>
    <t>Gerard Ave &amp; E 146 St</t>
  </si>
  <si>
    <t>121 E 146th St</t>
  </si>
  <si>
    <t>E 146th St</t>
  </si>
  <si>
    <t>Irving Ave &amp; DeKalb Ave</t>
  </si>
  <si>
    <t>142 Irving Ave</t>
  </si>
  <si>
    <t>Irving Ave</t>
  </si>
  <si>
    <t>Grand Concourse &amp; E 144 St</t>
  </si>
  <si>
    <t>416 Grand Conc</t>
  </si>
  <si>
    <t>W 171 St &amp; St Nicholas Ave</t>
  </si>
  <si>
    <t>1221 St Nicholas Ave</t>
  </si>
  <si>
    <t>31 St &amp; Ditmars Blvd</t>
  </si>
  <si>
    <t>31-1 Ditmars Blvd</t>
  </si>
  <si>
    <t>E 17 St &amp; 2 Ave</t>
  </si>
  <si>
    <t>251 E 17th St</t>
  </si>
  <si>
    <t>Knickerbocker Ave &amp; Thames St</t>
  </si>
  <si>
    <t>97 Knickerbocker Ave</t>
  </si>
  <si>
    <t>Knickerbocker Ave</t>
  </si>
  <si>
    <t>Southern Blvd &amp; Xavier Way</t>
  </si>
  <si>
    <t>463 E Fordham Rd</t>
  </si>
  <si>
    <t>E Fordham Rd</t>
  </si>
  <si>
    <t>Church Ave &amp; Story St</t>
  </si>
  <si>
    <t>58 Church Ave</t>
  </si>
  <si>
    <t>108 St &amp; 39 Ave</t>
  </si>
  <si>
    <t>38-26 108th St</t>
  </si>
  <si>
    <t>38-26</t>
  </si>
  <si>
    <t>18 St &amp; 27 Ave</t>
  </si>
  <si>
    <t>27-4 18th St</t>
  </si>
  <si>
    <t>27-4</t>
  </si>
  <si>
    <t>18th St</t>
  </si>
  <si>
    <t>98 St &amp; 25 Ave</t>
  </si>
  <si>
    <t>98-2 25th Ave</t>
  </si>
  <si>
    <t>98-2</t>
  </si>
  <si>
    <t>Brooklyn Ave &amp; Snyder Ave</t>
  </si>
  <si>
    <t>3521 Snyder Ave</t>
  </si>
  <si>
    <t>Snyder Ave</t>
  </si>
  <si>
    <t>W Tremont Ave &amp; Grand Ave</t>
  </si>
  <si>
    <t>1760 Grand Ave</t>
  </si>
  <si>
    <t>Monitor St &amp; Meeker Ave</t>
  </si>
  <si>
    <t>60 Monitor St</t>
  </si>
  <si>
    <t>Monitor St</t>
  </si>
  <si>
    <t>W 44 St &amp; 11 Ave</t>
  </si>
  <si>
    <t>558 W 44th St</t>
  </si>
  <si>
    <t>9 Ave &amp; W 33 St</t>
  </si>
  <si>
    <t>398 9th Ave</t>
  </si>
  <si>
    <t>Frederick Douglass Blvd &amp; W 139 St</t>
  </si>
  <si>
    <t>2605 Frederick Douglass Blvd</t>
  </si>
  <si>
    <t>Gansevoort St &amp; Hudson St</t>
  </si>
  <si>
    <t>654 Hudson St</t>
  </si>
  <si>
    <t>Central Park S &amp; Grand Army Plaza</t>
  </si>
  <si>
    <t>1 Central Park S</t>
  </si>
  <si>
    <t>E 46 St &amp; Madison Ave</t>
  </si>
  <si>
    <t>24 E 46th St</t>
  </si>
  <si>
    <t>E 46th St</t>
  </si>
  <si>
    <t>Hunts Point Ave &amp; Bryant Ave</t>
  </si>
  <si>
    <t>657 Bryant Ave</t>
  </si>
  <si>
    <t>Bronx, NY 10474</t>
  </si>
  <si>
    <t>E 184 St &amp; 3 Ave</t>
  </si>
  <si>
    <t>4430 3rd Ave</t>
  </si>
  <si>
    <t>61 St &amp; Laurel Hill Blvd</t>
  </si>
  <si>
    <t>47-30 61st St</t>
  </si>
  <si>
    <t>47-30</t>
  </si>
  <si>
    <t>E Tremont Ave &amp; Jerome Ave</t>
  </si>
  <si>
    <t>1 E Tremont Ave</t>
  </si>
  <si>
    <t>E Tremont Ave</t>
  </si>
  <si>
    <t>Eastern Pkwy &amp; Kingston Ave</t>
  </si>
  <si>
    <t>781 Eastern Pkwy</t>
  </si>
  <si>
    <t>E 4 St &amp; Ave B</t>
  </si>
  <si>
    <t>240 E 4th St</t>
  </si>
  <si>
    <t>Broadway &amp; Hancock St</t>
  </si>
  <si>
    <t>970 Hancock St</t>
  </si>
  <si>
    <t>E 14 St &amp; Ave B</t>
  </si>
  <si>
    <t>602 E 14th St</t>
  </si>
  <si>
    <t>30 Ave &amp; 12 St</t>
  </si>
  <si>
    <t>11-25 30th Ave</t>
  </si>
  <si>
    <t>57 St &amp; 4 Ave</t>
  </si>
  <si>
    <t>370 57th St</t>
  </si>
  <si>
    <t>57th St</t>
  </si>
  <si>
    <t>Eastern Pkwy &amp; Rochester Ave</t>
  </si>
  <si>
    <t>1208 Eastern Pkwy</t>
  </si>
  <si>
    <t>53 Ave &amp; 94 St</t>
  </si>
  <si>
    <t>52-18 94th St</t>
  </si>
  <si>
    <t>52-18</t>
  </si>
  <si>
    <t>94th St</t>
  </si>
  <si>
    <t>Park Pl &amp; Thomas S. Boyland St</t>
  </si>
  <si>
    <t>406 Thomas S Boyland St</t>
  </si>
  <si>
    <t>Morris Ave &amp; E 163 St</t>
  </si>
  <si>
    <t>928 B Morris Ave</t>
  </si>
  <si>
    <t>928 B</t>
  </si>
  <si>
    <t>9 Ave &amp; W 204 St</t>
  </si>
  <si>
    <t>391 W 204th St</t>
  </si>
  <si>
    <t>W 204th St</t>
  </si>
  <si>
    <t>Dawson St &amp; Intervale Ave</t>
  </si>
  <si>
    <t>903 Dawson St</t>
  </si>
  <si>
    <t>Dawson St</t>
  </si>
  <si>
    <t>Greenpoint Ave &amp; Monitor St</t>
  </si>
  <si>
    <t>397 Greenpoint Ave</t>
  </si>
  <si>
    <t>Willis Ave &amp; E 141 St</t>
  </si>
  <si>
    <t>390 E 141st St</t>
  </si>
  <si>
    <t>E 141st St</t>
  </si>
  <si>
    <t>Aqueduct Ave &amp; W 190 St</t>
  </si>
  <si>
    <t>65 W 190th St</t>
  </si>
  <si>
    <t>W 190th St</t>
  </si>
  <si>
    <t>W Broadway &amp; Watts St</t>
  </si>
  <si>
    <t>366 W Broadway</t>
  </si>
  <si>
    <t>Washington St &amp; Laight St</t>
  </si>
  <si>
    <t>414 Washington St</t>
  </si>
  <si>
    <t>31 Ave &amp; 103 St</t>
  </si>
  <si>
    <t>31-2 103rd St</t>
  </si>
  <si>
    <t>31-2</t>
  </si>
  <si>
    <t>103rd St</t>
  </si>
  <si>
    <t>34 St &amp; 5 Ave</t>
  </si>
  <si>
    <t>821 5th Ave</t>
  </si>
  <si>
    <t>10 Ave &amp; W 215 St</t>
  </si>
  <si>
    <t>4032 10th Ave</t>
  </si>
  <si>
    <t>Intervale Ave &amp; Westchester Ave</t>
  </si>
  <si>
    <t>960 Intervale Ave</t>
  </si>
  <si>
    <t>Shakespeare Ave &amp; W 169 St</t>
  </si>
  <si>
    <t>1282 Shakespeare Ave</t>
  </si>
  <si>
    <t>Shakespeare Ave</t>
  </si>
  <si>
    <t>St Johns Pl &amp; Howard Ave</t>
  </si>
  <si>
    <t>1734 St Johns Pl</t>
  </si>
  <si>
    <t>61 St &amp; Borden Ave</t>
  </si>
  <si>
    <t>55-58 61st St</t>
  </si>
  <si>
    <t>55-58</t>
  </si>
  <si>
    <t>9 Ave &amp; W 219 St</t>
  </si>
  <si>
    <t>4095 9th Ave</t>
  </si>
  <si>
    <t>Andrews Ave S &amp; W 179 St</t>
  </si>
  <si>
    <t>1944 Andrews Ave S</t>
  </si>
  <si>
    <t>Andrews Ave S</t>
  </si>
  <si>
    <t>Central Ave &amp; Covert St</t>
  </si>
  <si>
    <t>161 Covert St</t>
  </si>
  <si>
    <t>Covert St</t>
  </si>
  <si>
    <t>Broadway &amp; 51 St</t>
  </si>
  <si>
    <t>51-3 Broadway</t>
  </si>
  <si>
    <t>51-3</t>
  </si>
  <si>
    <t>Bergen St &amp; Mother Gaston Blvd</t>
  </si>
  <si>
    <t>226 Mother Gaston Blvd</t>
  </si>
  <si>
    <t>Mother Gaston Blvd</t>
  </si>
  <si>
    <t>Communipaw &amp; Berry Lane</t>
  </si>
  <si>
    <t>457 Communipaw Ave</t>
  </si>
  <si>
    <t>Communipaw Ave</t>
  </si>
  <si>
    <t>59 St &amp; 4 Ave</t>
  </si>
  <si>
    <t>5901 4th Ave</t>
  </si>
  <si>
    <t>Van Cleef St &amp; 108 St</t>
  </si>
  <si>
    <t>55-12 Van Cleef St</t>
  </si>
  <si>
    <t>55-12</t>
  </si>
  <si>
    <t>Van Cleef St</t>
  </si>
  <si>
    <t>Bay St &amp; Court St</t>
  </si>
  <si>
    <t>611 Court St</t>
  </si>
  <si>
    <t>49 Ave &amp; 27 St</t>
  </si>
  <si>
    <t>49-1 27th St</t>
  </si>
  <si>
    <t>49-1</t>
  </si>
  <si>
    <t>27th St</t>
  </si>
  <si>
    <t>W Fordham Rd &amp; Loring Pl N</t>
  </si>
  <si>
    <t>140 W Fordham Rd</t>
  </si>
  <si>
    <t>W Fordham Rd</t>
  </si>
  <si>
    <t>88 St &amp; Astoria Blvd</t>
  </si>
  <si>
    <t>88-5 Astoria Blvd</t>
  </si>
  <si>
    <t>88-5</t>
  </si>
  <si>
    <t>23 St &amp; 3 Ave</t>
  </si>
  <si>
    <t>124 23rd St</t>
  </si>
  <si>
    <t>23rd St</t>
  </si>
  <si>
    <t>Ogden Ave &amp; W 164 St</t>
  </si>
  <si>
    <t>156 W 164th St</t>
  </si>
  <si>
    <t>W 164th St</t>
  </si>
  <si>
    <t>Queens Blvd &amp; Albion Ave</t>
  </si>
  <si>
    <t>79-1 Albion Ave</t>
  </si>
  <si>
    <t>79-1</t>
  </si>
  <si>
    <t>Albion Ave</t>
  </si>
  <si>
    <t>Market St &amp; Henry St</t>
  </si>
  <si>
    <t>24 Market St</t>
  </si>
  <si>
    <t>23 St &amp; 31 Ave</t>
  </si>
  <si>
    <t>31-3 23rd St</t>
  </si>
  <si>
    <t>31-3</t>
  </si>
  <si>
    <t>Sands St Gate</t>
  </si>
  <si>
    <t>302 Brooklyn Navy Yard</t>
  </si>
  <si>
    <t>Kenmare St &amp; Elizabeth St</t>
  </si>
  <si>
    <t>154 Elizabeth St</t>
  </si>
  <si>
    <t>Elizabeth St</t>
  </si>
  <si>
    <t>44 St &amp; 48 Ave</t>
  </si>
  <si>
    <t>48-10 44th St</t>
  </si>
  <si>
    <t>48-10</t>
  </si>
  <si>
    <t>Rutgers St &amp; Henry St</t>
  </si>
  <si>
    <t>146 Henry St</t>
  </si>
  <si>
    <t>Amsterdam Ave &amp; W 156 St</t>
  </si>
  <si>
    <t>1943 Amsterdam Ave</t>
  </si>
  <si>
    <t>11 Ave &amp; Prospect Ave</t>
  </si>
  <si>
    <t>618 Prospect Ave</t>
  </si>
  <si>
    <t>57 St &amp; Grand Ave</t>
  </si>
  <si>
    <t>58-60 57th St</t>
  </si>
  <si>
    <t>58-60</t>
  </si>
  <si>
    <t>Sterling Pl &amp; Franklin Ave</t>
  </si>
  <si>
    <t>653 Sterling Pl</t>
  </si>
  <si>
    <t>7 St &amp; Monroe St</t>
  </si>
  <si>
    <t>707 Monroe St</t>
  </si>
  <si>
    <t>Ocean Ave &amp; Crooke Ave</t>
  </si>
  <si>
    <t>400 Ocean Ave</t>
  </si>
  <si>
    <t>Ocean Ave</t>
  </si>
  <si>
    <t>City Hall</t>
  </si>
  <si>
    <t>281 Grove St</t>
  </si>
  <si>
    <t>St Ann's Ave &amp; E 144 St</t>
  </si>
  <si>
    <t>560 E 144th St</t>
  </si>
  <si>
    <t>E 144th St</t>
  </si>
  <si>
    <t>75 St &amp; 35 Ave</t>
  </si>
  <si>
    <t>75-8 35th Ave</t>
  </si>
  <si>
    <t>75-8</t>
  </si>
  <si>
    <t>65 Ln &amp; Metropolitan Ave</t>
  </si>
  <si>
    <t>65-50 Metropolitan Ave</t>
  </si>
  <si>
    <t>65-50</t>
  </si>
  <si>
    <t>Wythe Ave &amp; N 13 St</t>
  </si>
  <si>
    <t>47 Wythe Ave</t>
  </si>
  <si>
    <t>Pitkin Ave &amp; Grafton St</t>
  </si>
  <si>
    <t>1478 Pitkin Ave</t>
  </si>
  <si>
    <t>Brooklyn, NY 11212</t>
  </si>
  <si>
    <t>Pitkin Ave</t>
  </si>
  <si>
    <t>Macon St &amp; Patchen Ave</t>
  </si>
  <si>
    <t>625 Macon St</t>
  </si>
  <si>
    <t>26 Ave &amp; 2 St</t>
  </si>
  <si>
    <t>26-1 2nd St</t>
  </si>
  <si>
    <t>26-1</t>
  </si>
  <si>
    <t>2nd St</t>
  </si>
  <si>
    <t>Southpoint Park</t>
  </si>
  <si>
    <t>34 W Loop Rd</t>
  </si>
  <si>
    <t>New York, NY 10044</t>
  </si>
  <si>
    <t>W Loop Rd</t>
  </si>
  <si>
    <t>43 Ave &amp; 42 St</t>
  </si>
  <si>
    <t>42-8 43rd Ave</t>
  </si>
  <si>
    <t>42-8</t>
  </si>
  <si>
    <t>Amsterdam Ave &amp; W 152 St</t>
  </si>
  <si>
    <t>1854 Amsterdam Ave</t>
  </si>
  <si>
    <t>12 St &amp; Sinatra Dr N</t>
  </si>
  <si>
    <t>2 12th St</t>
  </si>
  <si>
    <t>E Mosholu Pkwy &amp; Van Cortlandt Ave E</t>
  </si>
  <si>
    <t>100 E Mosholu Pkwy S</t>
  </si>
  <si>
    <t>E Mosholu Pkwy S</t>
  </si>
  <si>
    <t>E 189 St &amp; Bathgate Ave</t>
  </si>
  <si>
    <t>2465 Bathgate Ave</t>
  </si>
  <si>
    <t>Greene St &amp; Prince St</t>
  </si>
  <si>
    <t>119 Greene St</t>
  </si>
  <si>
    <t>Baldwin at Montgomery</t>
  </si>
  <si>
    <t>641 Montgomery St</t>
  </si>
  <si>
    <t>Bedford Ave &amp; Montgomery St</t>
  </si>
  <si>
    <t>1669 Bedford Ave</t>
  </si>
  <si>
    <t>Duane St &amp; Hudson St</t>
  </si>
  <si>
    <t>166 Duane St</t>
  </si>
  <si>
    <t>Duane St</t>
  </si>
  <si>
    <t>Herkimer St &amp; New York Ave</t>
  </si>
  <si>
    <t>187 Herkimer St</t>
  </si>
  <si>
    <t>Herkimer St</t>
  </si>
  <si>
    <t>Academy St &amp; Nagle Ave</t>
  </si>
  <si>
    <t>220 Nagle Ave</t>
  </si>
  <si>
    <t>Nagle Ave</t>
  </si>
  <si>
    <t>Bergen Ave &amp; Stegman St</t>
  </si>
  <si>
    <t>112 Bergen Ave</t>
  </si>
  <si>
    <t>Jersey City, NJ 07305</t>
  </si>
  <si>
    <t>Bergen Ave</t>
  </si>
  <si>
    <t>E 6 St &amp; 2 Ave</t>
  </si>
  <si>
    <t>301 E 6th St</t>
  </si>
  <si>
    <t>56 Ave &amp; Junction Blvd</t>
  </si>
  <si>
    <t>55-30 Junction Blvd</t>
  </si>
  <si>
    <t>55-30</t>
  </si>
  <si>
    <t>Steinway St &amp; 19 Ave</t>
  </si>
  <si>
    <t>40-2 19th Ave</t>
  </si>
  <si>
    <t>40-2</t>
  </si>
  <si>
    <t>19th Ave</t>
  </si>
  <si>
    <t>Menahan St &amp; Wyckoff Ave</t>
  </si>
  <si>
    <t>220 Wyckoff Ave</t>
  </si>
  <si>
    <t>Van Vorst Park</t>
  </si>
  <si>
    <t>465 Jersey Ave</t>
  </si>
  <si>
    <t>Jersey Ave</t>
  </si>
  <si>
    <t>Broadway &amp; W 157 St</t>
  </si>
  <si>
    <t>601 W 157th St</t>
  </si>
  <si>
    <t>W 157th St</t>
  </si>
  <si>
    <t>Stockholm St &amp; Wilson Ave</t>
  </si>
  <si>
    <t>193 Wilson Ave</t>
  </si>
  <si>
    <t>Wilson Ave</t>
  </si>
  <si>
    <t>Jerome Ave &amp; E 198 St</t>
  </si>
  <si>
    <t>1 E 198th St</t>
  </si>
  <si>
    <t>E 198th St</t>
  </si>
  <si>
    <t>Prospect Ave &amp; Vanderbilt St</t>
  </si>
  <si>
    <t>1218 Prospect Ave</t>
  </si>
  <si>
    <t>E 174 St &amp; Longfellow Ave</t>
  </si>
  <si>
    <t>1004 E 174th St</t>
  </si>
  <si>
    <t>E 174th St</t>
  </si>
  <si>
    <t>Bainbridge Ave &amp; E 196 St</t>
  </si>
  <si>
    <t>2734 Bainbridge Ave</t>
  </si>
  <si>
    <t>Lenox Ave &amp; W 133 St</t>
  </si>
  <si>
    <t>465 Lenox Ave</t>
  </si>
  <si>
    <t>60 Pl &amp; Linden St</t>
  </si>
  <si>
    <t>65-2 60th Pl</t>
  </si>
  <si>
    <t>65-2</t>
  </si>
  <si>
    <t>60th Pl</t>
  </si>
  <si>
    <t>Heights Elevator</t>
  </si>
  <si>
    <t>445 Ogden Ave</t>
  </si>
  <si>
    <t>Ogden Ave</t>
  </si>
  <si>
    <t>Warren St</t>
  </si>
  <si>
    <t>110 1st St</t>
  </si>
  <si>
    <t>1st St</t>
  </si>
  <si>
    <t>Bushwick Ave &amp; Furman Ave</t>
  </si>
  <si>
    <t>1517 Bushwick Ave</t>
  </si>
  <si>
    <t>Westchester Ave &amp; Jackson Ave</t>
  </si>
  <si>
    <t>660 Westchester Ave</t>
  </si>
  <si>
    <t>Davidson Ave &amp; W Burnside Ave</t>
  </si>
  <si>
    <t>26 W Burnside Ave</t>
  </si>
  <si>
    <t>W Burnside Ave</t>
  </si>
  <si>
    <t>W 165 St &amp; Fort Washington Ave</t>
  </si>
  <si>
    <t>635 W 165th St</t>
  </si>
  <si>
    <t>W 165th St</t>
  </si>
  <si>
    <t>Arthur Ave &amp; E Tremont Ave</t>
  </si>
  <si>
    <t>605 E Tremont Ave</t>
  </si>
  <si>
    <t>31 St &amp; Newtown Ave</t>
  </si>
  <si>
    <t>28-42 31st St</t>
  </si>
  <si>
    <t>28-42</t>
  </si>
  <si>
    <t>31st St</t>
  </si>
  <si>
    <t>E 180 St &amp; Prospect Ave</t>
  </si>
  <si>
    <t>2101 Prospect Ave</t>
  </si>
  <si>
    <t>E 163 St &amp; Tiffany St</t>
  </si>
  <si>
    <t>960 E 163rd St</t>
  </si>
  <si>
    <t>E 163rd St</t>
  </si>
  <si>
    <t>69 St &amp; 43 Ave</t>
  </si>
  <si>
    <t>69-7 43rd Ave</t>
  </si>
  <si>
    <t>69-7</t>
  </si>
  <si>
    <t>74 St &amp; Woodside Ave</t>
  </si>
  <si>
    <t>73-19 Woodside Ave</t>
  </si>
  <si>
    <t>73-19</t>
  </si>
  <si>
    <t>Woodside Ave</t>
  </si>
  <si>
    <t>Jerome Ave &amp; W 195 St</t>
  </si>
  <si>
    <t>2720 Jerome Ave</t>
  </si>
  <si>
    <t>Adam Clayton Powell Blvd &amp; W 141 St</t>
  </si>
  <si>
    <t>201 W 141st St</t>
  </si>
  <si>
    <t>W 141st St</t>
  </si>
  <si>
    <t>W 35 St &amp; 8 Ave</t>
  </si>
  <si>
    <t>494 8th Ave</t>
  </si>
  <si>
    <t>Fort Washington Ave &amp; W 183 St</t>
  </si>
  <si>
    <t>506 Ft Washington Ave</t>
  </si>
  <si>
    <t>W 30 St &amp; 10 Ave</t>
  </si>
  <si>
    <t>522 W 30th St</t>
  </si>
  <si>
    <t>W 30th St</t>
  </si>
  <si>
    <t>41 Ave &amp; 80 St</t>
  </si>
  <si>
    <t>80-15 41st Ave</t>
  </si>
  <si>
    <t>80-15</t>
  </si>
  <si>
    <t>58 St &amp; 32 Ave</t>
  </si>
  <si>
    <t>32-3 58th St</t>
  </si>
  <si>
    <t>32-3</t>
  </si>
  <si>
    <t>Hamilton Pl &amp; W 140 St</t>
  </si>
  <si>
    <t>79 Hamilton Pl</t>
  </si>
  <si>
    <t>Hamilton Pl</t>
  </si>
  <si>
    <t>Cooper Ave &amp; 65 Pl</t>
  </si>
  <si>
    <t>72-54 65th Pl</t>
  </si>
  <si>
    <t>72-54</t>
  </si>
  <si>
    <t>65th Pl</t>
  </si>
  <si>
    <t>Pacific St &amp; Sackman St</t>
  </si>
  <si>
    <t>2390 Pacific St</t>
  </si>
  <si>
    <t>Bradley Ave &amp; Greenpoint Ave</t>
  </si>
  <si>
    <t>33-1 Greenpoint Ave</t>
  </si>
  <si>
    <t>33-1</t>
  </si>
  <si>
    <t>57 St &amp; 7 Ave</t>
  </si>
  <si>
    <t>5702 7th Ave</t>
  </si>
  <si>
    <t>Southern Blvd &amp; E 175 St</t>
  </si>
  <si>
    <t>1811 Southern Blvd</t>
  </si>
  <si>
    <t>Van Sinderen Ave &amp; Truxton St</t>
  </si>
  <si>
    <t>1 Van Sinderen Ave</t>
  </si>
  <si>
    <t>Van Sinderen Ave</t>
  </si>
  <si>
    <t>W Mosholu Pkwy S &amp; Sedgwick Ave</t>
  </si>
  <si>
    <t>100 W Mosholu Pkwy S</t>
  </si>
  <si>
    <t>62 St &amp; 4 Ave</t>
  </si>
  <si>
    <t>6122 4th Ave</t>
  </si>
  <si>
    <t>Lafayette Ave &amp; Hunts Point Ave</t>
  </si>
  <si>
    <t>1276 Lafayette Ave</t>
  </si>
  <si>
    <t>Henry St &amp; Remsen St</t>
  </si>
  <si>
    <t>210 Henry St</t>
  </si>
  <si>
    <t>Glenwood Ave</t>
  </si>
  <si>
    <t>2671 J F Kennedy Blvd</t>
  </si>
  <si>
    <t>7 Ave S &amp; Bleecker St</t>
  </si>
  <si>
    <t>289 Bleecker St</t>
  </si>
  <si>
    <t>3 Ave &amp; E 174 St</t>
  </si>
  <si>
    <t>4006 3rd Ave</t>
  </si>
  <si>
    <t>Ave D &amp; E 8 St</t>
  </si>
  <si>
    <t>110 Ave D</t>
  </si>
  <si>
    <t>Prospect Park SW &amp; Greenwood Ave</t>
  </si>
  <si>
    <t>199 Prospect Park SW</t>
  </si>
  <si>
    <t>Prospect Park SW</t>
  </si>
  <si>
    <t>St Nicholas Ave &amp; W 157 St</t>
  </si>
  <si>
    <t>935 St Nicholas Ave</t>
  </si>
  <si>
    <t>Montague St &amp; Hicks St</t>
  </si>
  <si>
    <t>84 Montague St</t>
  </si>
  <si>
    <t>E 5 St &amp; Cooper Sq</t>
  </si>
  <si>
    <t>27 Cooper Sq</t>
  </si>
  <si>
    <t>Sedgwick Ave &amp; W Burnside Ave</t>
  </si>
  <si>
    <t>1901 Sedgwick Ave</t>
  </si>
  <si>
    <t>17 St &amp; 5 Ave</t>
  </si>
  <si>
    <t>615 5th Ave</t>
  </si>
  <si>
    <t>Franklin Ave &amp; E 169 St</t>
  </si>
  <si>
    <t>611 E 169th St</t>
  </si>
  <si>
    <t>E 169th St</t>
  </si>
  <si>
    <t>E 149 St &amp; Morris Ave</t>
  </si>
  <si>
    <t>272 E 149th St</t>
  </si>
  <si>
    <t>Madison St &amp; 1 St</t>
  </si>
  <si>
    <t>553 1st St</t>
  </si>
  <si>
    <t>New York Ave &amp; Lenox Rd</t>
  </si>
  <si>
    <t>782 New York Ave</t>
  </si>
  <si>
    <t>New York Ave</t>
  </si>
  <si>
    <t>E 158 St &amp; Melrose Ave</t>
  </si>
  <si>
    <t>776 Melrose Ave</t>
  </si>
  <si>
    <t>Melrose Ave</t>
  </si>
  <si>
    <t>Crotona Ave &amp; Crotona Park N</t>
  </si>
  <si>
    <t>1780 Crotona Ave</t>
  </si>
  <si>
    <t>Crotona Ave</t>
  </si>
  <si>
    <t>30 Ave &amp; 41 St</t>
  </si>
  <si>
    <t>41-2 30th Ave</t>
  </si>
  <si>
    <t>41-2</t>
  </si>
  <si>
    <t>Southern Blvd &amp; E 149 St</t>
  </si>
  <si>
    <t>542 Southern Blvd</t>
  </si>
  <si>
    <t>South End Ave &amp; Albany St</t>
  </si>
  <si>
    <t>300 Albany St</t>
  </si>
  <si>
    <t>Gerard Ave &amp; E 165 St</t>
  </si>
  <si>
    <t>1048 Gerard Ave</t>
  </si>
  <si>
    <t>Gerard Ave</t>
  </si>
  <si>
    <t>W 34 St &amp; Hudson Blvd E</t>
  </si>
  <si>
    <t>520 W 34th St</t>
  </si>
  <si>
    <t>E Tremont Ave &amp; E 176 St</t>
  </si>
  <si>
    <t>344 E 176th St</t>
  </si>
  <si>
    <t>Adams St &amp; Prospect St</t>
  </si>
  <si>
    <t>55 Prospect St</t>
  </si>
  <si>
    <t>Prospect St</t>
  </si>
  <si>
    <t>4 Ave &amp; E 12 St</t>
  </si>
  <si>
    <t>114 4th Ave</t>
  </si>
  <si>
    <t>N 9 St &amp; Wythe Ave</t>
  </si>
  <si>
    <t>84 N 9th St</t>
  </si>
  <si>
    <t>N 9th St</t>
  </si>
  <si>
    <t>29 St &amp; 5 Ave</t>
  </si>
  <si>
    <t>217 29th St</t>
  </si>
  <si>
    <t>29th St</t>
  </si>
  <si>
    <t>W 15 St &amp; 6 Ave</t>
  </si>
  <si>
    <t>547 Ave Of The Americas</t>
  </si>
  <si>
    <t>508 W Side Ave</t>
  </si>
  <si>
    <t>W Side Ave</t>
  </si>
  <si>
    <t>President St &amp; Hoyt St</t>
  </si>
  <si>
    <t>358 President St</t>
  </si>
  <si>
    <t>2 Ave &amp; 32 St</t>
  </si>
  <si>
    <t>541 2nd Ave</t>
  </si>
  <si>
    <t>Crotona Pkwy &amp; Elsmere Pl</t>
  </si>
  <si>
    <t>1932 Crotona Pkwy</t>
  </si>
  <si>
    <t>Crotona Pkwy</t>
  </si>
  <si>
    <t>65 Pl &amp; Woodside Ave</t>
  </si>
  <si>
    <t>65-32 Woodside Ave</t>
  </si>
  <si>
    <t>65-32</t>
  </si>
  <si>
    <t>River Ave &amp; E 153 St</t>
  </si>
  <si>
    <t>700 River Ave</t>
  </si>
  <si>
    <t>W 192 St &amp; University Ave</t>
  </si>
  <si>
    <t>2552 University Ave</t>
  </si>
  <si>
    <t>100 St &amp; Humphreys St</t>
  </si>
  <si>
    <t>24-11 Humphreys St</t>
  </si>
  <si>
    <t>24-11</t>
  </si>
  <si>
    <t>Humphreys St</t>
  </si>
  <si>
    <t>Putnam Ave &amp; Ralph Ave</t>
  </si>
  <si>
    <t>89 Ralph Ave</t>
  </si>
  <si>
    <t>Crotona Ave &amp; E Fordham Rd</t>
  </si>
  <si>
    <t>US-1</t>
  </si>
  <si>
    <t>Ditmars Blvd &amp; 43 St</t>
  </si>
  <si>
    <t>43-3 Ditmars Blvd</t>
  </si>
  <si>
    <t>43-3</t>
  </si>
  <si>
    <t>Edgecombe Ave &amp; W 141 St</t>
  </si>
  <si>
    <t>323 W 141st St</t>
  </si>
  <si>
    <t>111 St &amp; 49 Ave</t>
  </si>
  <si>
    <t>49-4 111th St</t>
  </si>
  <si>
    <t>49-4</t>
  </si>
  <si>
    <t>111th St</t>
  </si>
  <si>
    <t>Southern Blvd &amp; E 174 St</t>
  </si>
  <si>
    <t>1700 Southern Blvd</t>
  </si>
  <si>
    <t>45 St &amp; 4 Ave</t>
  </si>
  <si>
    <t>4501 4th Ave</t>
  </si>
  <si>
    <t>Ave A &amp; E 11 St</t>
  </si>
  <si>
    <t>174 Ave A</t>
  </si>
  <si>
    <t>Lee Ave &amp; Taylor St</t>
  </si>
  <si>
    <t>27 Lee Ave</t>
  </si>
  <si>
    <t>Lee Ave</t>
  </si>
  <si>
    <t>71 St &amp; 32 Ave</t>
  </si>
  <si>
    <t>31-48 71st St</t>
  </si>
  <si>
    <t>31-48</t>
  </si>
  <si>
    <t>71st St</t>
  </si>
  <si>
    <t>Manila &amp; 1st</t>
  </si>
  <si>
    <t>367 Grove St</t>
  </si>
  <si>
    <t>Degraw St &amp; 3 Ave</t>
  </si>
  <si>
    <t>575 Degraw St</t>
  </si>
  <si>
    <t>Judge St &amp; Britton Ave</t>
  </si>
  <si>
    <t>42-1 Judge St</t>
  </si>
  <si>
    <t>42-1</t>
  </si>
  <si>
    <t>Judge St</t>
  </si>
  <si>
    <t>43 St &amp; Skillman Ave</t>
  </si>
  <si>
    <t>43-2 Skillman Ave</t>
  </si>
  <si>
    <t>43-2</t>
  </si>
  <si>
    <t>W 204 St &amp; Vermilyea Ave</t>
  </si>
  <si>
    <t>90 Vermilyea Ave</t>
  </si>
  <si>
    <t>Vermilyea Ave</t>
  </si>
  <si>
    <t>Patchen Ave &amp; Bainbridge St</t>
  </si>
  <si>
    <t>278 Patchen Ave</t>
  </si>
  <si>
    <t>Patchen Ave</t>
  </si>
  <si>
    <t>Clarkson Ave &amp; Troy Ave</t>
  </si>
  <si>
    <t>681 Clarkson Ave</t>
  </si>
  <si>
    <t>Fairview Ave &amp; Linden St</t>
  </si>
  <si>
    <t>618 Fairview Ave</t>
  </si>
  <si>
    <t>Fairview Ave</t>
  </si>
  <si>
    <t>Amsterdam Ave &amp; W 131 St</t>
  </si>
  <si>
    <t>1437 Amsterdam Ave</t>
  </si>
  <si>
    <t>34 Ave &amp; Vernon Blvd</t>
  </si>
  <si>
    <t>8-2 34th Ave</t>
  </si>
  <si>
    <t>8 Ave &amp; W 49 St</t>
  </si>
  <si>
    <t>810 8th Ave</t>
  </si>
  <si>
    <t>3 Ave &amp; E 109 St</t>
  </si>
  <si>
    <t>1982 3rd Ave</t>
  </si>
  <si>
    <t>W 20 St &amp; 10 Ave</t>
  </si>
  <si>
    <t>415 W 20th St</t>
  </si>
  <si>
    <t>E 49 St &amp; Church Ave</t>
  </si>
  <si>
    <t>4901 Church Ave</t>
  </si>
  <si>
    <t>Jerome Ave &amp; Anderson Ave</t>
  </si>
  <si>
    <t>901 Anderson Ave</t>
  </si>
  <si>
    <t>Anderson Ave</t>
  </si>
  <si>
    <t>644 Bergen Ave</t>
  </si>
  <si>
    <t>Carroll St &amp; Rochester Ave</t>
  </si>
  <si>
    <t>350 Rochester Ave</t>
  </si>
  <si>
    <t>Rochester Ave</t>
  </si>
  <si>
    <t>48 St &amp; Skillman Ave</t>
  </si>
  <si>
    <t>41-1 48th St</t>
  </si>
  <si>
    <t>41-1</t>
  </si>
  <si>
    <t>111 St &amp; 53 Ave</t>
  </si>
  <si>
    <t>53-6 111th St</t>
  </si>
  <si>
    <t>53-6</t>
  </si>
  <si>
    <t>Central Ave &amp; Weirfield St</t>
  </si>
  <si>
    <t>175 Weirfield St</t>
  </si>
  <si>
    <t>Weirfield St</t>
  </si>
  <si>
    <t>69 St &amp; 38 Ave</t>
  </si>
  <si>
    <t>38-1 69th St</t>
  </si>
  <si>
    <t>69th St</t>
  </si>
  <si>
    <t>Grand Ave &amp; W 181 St</t>
  </si>
  <si>
    <t>46 W 181st St</t>
  </si>
  <si>
    <t>W 181st St</t>
  </si>
  <si>
    <t>Melrose Ave &amp; E 154 St</t>
  </si>
  <si>
    <t>690 Melrose Ave</t>
  </si>
  <si>
    <t>Broadway &amp; W 220 St</t>
  </si>
  <si>
    <t>5134 Broadway</t>
  </si>
  <si>
    <t>E 61 St &amp; Madison Ave</t>
  </si>
  <si>
    <t>667 Madison Ave</t>
  </si>
  <si>
    <t>Crotona Park East &amp; E 173 St</t>
  </si>
  <si>
    <t>1660 Crotona Park E</t>
  </si>
  <si>
    <t>Crotona Park E</t>
  </si>
  <si>
    <t>Riverside Dr &amp; W 148 St</t>
  </si>
  <si>
    <t>710 Riverside Dr</t>
  </si>
  <si>
    <t>55 Ave &amp; 90 St</t>
  </si>
  <si>
    <t>54-20 90th St</t>
  </si>
  <si>
    <t>54-20</t>
  </si>
  <si>
    <t>90th St</t>
  </si>
  <si>
    <t>Clarkson Ave &amp; Nostrand Ave</t>
  </si>
  <si>
    <t>1291 Nostrand Ave</t>
  </si>
  <si>
    <t>Congress St &amp; Hicks St</t>
  </si>
  <si>
    <t>84 Congress St</t>
  </si>
  <si>
    <t>Lewis Ave &amp; Greene Ave</t>
  </si>
  <si>
    <t>794 Greene Ave</t>
  </si>
  <si>
    <t>Concourse Village East &amp; E 158 St</t>
  </si>
  <si>
    <t>800 Concourse Vlg E</t>
  </si>
  <si>
    <t>Concourse Vlg E</t>
  </si>
  <si>
    <t>Home St &amp; Westchester Ave</t>
  </si>
  <si>
    <t>1084 Home St</t>
  </si>
  <si>
    <t>Home St</t>
  </si>
  <si>
    <t>W 163 St &amp; Riverside Dr</t>
  </si>
  <si>
    <t>664 W 163rd St</t>
  </si>
  <si>
    <t>W 163rd St</t>
  </si>
  <si>
    <t>5 Ave &amp; 37 St</t>
  </si>
  <si>
    <t>847 5th Ave</t>
  </si>
  <si>
    <t>Jackson Square</t>
  </si>
  <si>
    <t>363 Martin Luther King Jr Dr</t>
  </si>
  <si>
    <t>Martin Luther King Jr Dr</t>
  </si>
  <si>
    <t>6 Ave &amp; Walker St</t>
  </si>
  <si>
    <t>3 Walker St</t>
  </si>
  <si>
    <t>Walker St</t>
  </si>
  <si>
    <t>E 138 St &amp; Grand Concourse</t>
  </si>
  <si>
    <t>115 E 138th St</t>
  </si>
  <si>
    <t>E 138th St</t>
  </si>
  <si>
    <t>Central Park W &amp; W 68 St</t>
  </si>
  <si>
    <t>75 Central Park W</t>
  </si>
  <si>
    <t>Central Park W</t>
  </si>
  <si>
    <t>Fort Washington Ave &amp; W 190 St</t>
  </si>
  <si>
    <t>680 Ft Washington Ave</t>
  </si>
  <si>
    <t>Sterling Pl &amp; Schenectady Ave</t>
  </si>
  <si>
    <t>226 Schenectady Ave</t>
  </si>
  <si>
    <t>Irving Ave &amp; Harman St</t>
  </si>
  <si>
    <t>217 Irving Ave</t>
  </si>
  <si>
    <t>W 27 St &amp; 6 Ave</t>
  </si>
  <si>
    <t>52 W 27th St</t>
  </si>
  <si>
    <t>N 10 St &amp; Berry St</t>
  </si>
  <si>
    <t>69 Berry St</t>
  </si>
  <si>
    <t>Pearl St &amp; York St</t>
  </si>
  <si>
    <t>79 St &amp; Woodside Ave</t>
  </si>
  <si>
    <t>42-2 79th St</t>
  </si>
  <si>
    <t>42-2</t>
  </si>
  <si>
    <t>79th St</t>
  </si>
  <si>
    <t>Irving Ave &amp; Halsey St</t>
  </si>
  <si>
    <t>501 Irving Ave</t>
  </si>
  <si>
    <t>Marion Ave &amp; Mosholu Pkwy</t>
  </si>
  <si>
    <t>340 E Mosholu Pkwy S</t>
  </si>
  <si>
    <t>Nostrand Ave &amp; Flushing Ave</t>
  </si>
  <si>
    <t>21 Nostrand Ave</t>
  </si>
  <si>
    <t>Gramercy Park N &amp; Gramercy Park E</t>
  </si>
  <si>
    <t>45 Gramercy Park N</t>
  </si>
  <si>
    <t>Gramercy Park N</t>
  </si>
  <si>
    <t>Engert Ave &amp; McGuinness Blvd</t>
  </si>
  <si>
    <t>129 Engert Ave</t>
  </si>
  <si>
    <t>Engert Ave</t>
  </si>
  <si>
    <t>Featherbed Ln &amp; Nelson Ave</t>
  </si>
  <si>
    <t>116 Featherbed Ln</t>
  </si>
  <si>
    <t>Featherbed Ln</t>
  </si>
  <si>
    <t>S 2 St &amp; Kent Ave</t>
  </si>
  <si>
    <t>291 Kent Ave</t>
  </si>
  <si>
    <t>5 Ave &amp; E 135 St</t>
  </si>
  <si>
    <t>2201 5th Ave</t>
  </si>
  <si>
    <t>Wales Ave &amp; E 147 St</t>
  </si>
  <si>
    <t>755 E 147th St</t>
  </si>
  <si>
    <t>E 147th St</t>
  </si>
  <si>
    <t>Frederick Douglass Blvd &amp; W 115 St</t>
  </si>
  <si>
    <t>2131 Frederick Douglass Blvd</t>
  </si>
  <si>
    <t>Melrose Ave &amp; E 150 St</t>
  </si>
  <si>
    <t>570 Melrose Ave</t>
  </si>
  <si>
    <t>Corona Ave &amp; 111 St</t>
  </si>
  <si>
    <t>111-1 Corona Ave</t>
  </si>
  <si>
    <t>111-1</t>
  </si>
  <si>
    <t>Mama Johnson Field - 4 St &amp; Jackson St</t>
  </si>
  <si>
    <t>332 Jackson St</t>
  </si>
  <si>
    <t>Jackson St</t>
  </si>
  <si>
    <t>W 238 St &amp; Tibbett Ave</t>
  </si>
  <si>
    <t>288 W 238th St</t>
  </si>
  <si>
    <t>W 238th St</t>
  </si>
  <si>
    <t>Jerome Ave &amp; W 177 St</t>
  </si>
  <si>
    <t>1896 Jerome Ave</t>
  </si>
  <si>
    <t>60 St &amp; 37 Ave</t>
  </si>
  <si>
    <t>37-2 60th St</t>
  </si>
  <si>
    <t>100 St &amp; 37 Ave</t>
  </si>
  <si>
    <t>100-2 37th Ave</t>
  </si>
  <si>
    <t>100-2</t>
  </si>
  <si>
    <t>E 174 St &amp; Walton Ave</t>
  </si>
  <si>
    <t>100 E 174th St</t>
  </si>
  <si>
    <t>Prospect Park W &amp; 20 St</t>
  </si>
  <si>
    <t>310 Prospect Park W</t>
  </si>
  <si>
    <t>E 103 St &amp; 2 Ave</t>
  </si>
  <si>
    <t>2000 2nd Ave</t>
  </si>
  <si>
    <t>40 St &amp; Queens Blvd</t>
  </si>
  <si>
    <t>39-52 Queens Blvd</t>
  </si>
  <si>
    <t>39-52</t>
  </si>
  <si>
    <t>Queens Blvd</t>
  </si>
  <si>
    <t>Park Circle &amp; East Dr</t>
  </si>
  <si>
    <t>210 Prospect Park SW</t>
  </si>
  <si>
    <t>37 Ave &amp; 106 St</t>
  </si>
  <si>
    <t>106-1 37th Ave</t>
  </si>
  <si>
    <t>106-1</t>
  </si>
  <si>
    <t>Broadway &amp; W 48 St</t>
  </si>
  <si>
    <t>1593 Broadway</t>
  </si>
  <si>
    <t>24 Ave &amp; 87 St</t>
  </si>
  <si>
    <t>24-2 87th St</t>
  </si>
  <si>
    <t>24-2</t>
  </si>
  <si>
    <t>87th St</t>
  </si>
  <si>
    <t>Sherman Ave &amp; E 166 St</t>
  </si>
  <si>
    <t>1098 Sherman Ave</t>
  </si>
  <si>
    <t>Sherman Ave</t>
  </si>
  <si>
    <t>Webb Ave &amp; W 190 St</t>
  </si>
  <si>
    <t>2500 Webb Ave</t>
  </si>
  <si>
    <t>Webb Ave</t>
  </si>
  <si>
    <t>Macombs Rd &amp; Featherbed Ln</t>
  </si>
  <si>
    <t>1585 Macombs Rd</t>
  </si>
  <si>
    <t>43 St &amp; 23 Ave</t>
  </si>
  <si>
    <t>42-19 23rd Ave</t>
  </si>
  <si>
    <t>42-19</t>
  </si>
  <si>
    <t>65 St &amp; 2 Ave</t>
  </si>
  <si>
    <t>6413 2nd Ave</t>
  </si>
  <si>
    <t>6 Ave &amp; 55 St</t>
  </si>
  <si>
    <t>614 55th St</t>
  </si>
  <si>
    <t>55th St</t>
  </si>
  <si>
    <t>Beck St &amp; Leggett Ave</t>
  </si>
  <si>
    <t>710 Beck St</t>
  </si>
  <si>
    <t>Beck St</t>
  </si>
  <si>
    <t>Longwood Ave &amp; Southern Blvd</t>
  </si>
  <si>
    <t>1024 A Longwood Ave</t>
  </si>
  <si>
    <t>1024 A</t>
  </si>
  <si>
    <t>Longwood Ave</t>
  </si>
  <si>
    <t>Keegan Rd &amp; 2 Ave</t>
  </si>
  <si>
    <t>6230 2nd Ave</t>
  </si>
  <si>
    <t>E 20 St &amp; FDR Dr</t>
  </si>
  <si>
    <t>540 E 20th St</t>
  </si>
  <si>
    <t>Wadsworth Ave &amp; W 175 St</t>
  </si>
  <si>
    <t>619 W 175th St</t>
  </si>
  <si>
    <t>W 175th St</t>
  </si>
  <si>
    <t>90 St &amp; 51 Ave</t>
  </si>
  <si>
    <t>51-1 90th St</t>
  </si>
  <si>
    <t>51-1</t>
  </si>
  <si>
    <t>Astor Place</t>
  </si>
  <si>
    <t>142 Monticello Ave</t>
  </si>
  <si>
    <t>Monticello Ave</t>
  </si>
  <si>
    <t>Carroll St &amp; Utica Ave</t>
  </si>
  <si>
    <t>1645 Carroll St</t>
  </si>
  <si>
    <t>Carroll St</t>
  </si>
  <si>
    <t>Buffalo Ave &amp; E New York Ave</t>
  </si>
  <si>
    <t>1100 E New York Ave</t>
  </si>
  <si>
    <t>Clay Ave &amp; E 173 St</t>
  </si>
  <si>
    <t>351 E 173rd St</t>
  </si>
  <si>
    <t>E 173rd St</t>
  </si>
  <si>
    <t>Metropolitan Ave &amp; 65 Ln</t>
  </si>
  <si>
    <t>66-26 Metropolitan Ave</t>
  </si>
  <si>
    <t>66-26</t>
  </si>
  <si>
    <t>99 St &amp; 38 Ave</t>
  </si>
  <si>
    <t>37-65 99th St</t>
  </si>
  <si>
    <t>37-65</t>
  </si>
  <si>
    <t>Knickerbocker Ave &amp; Hancock St</t>
  </si>
  <si>
    <t>730 Knickerbocker Ave</t>
  </si>
  <si>
    <t>Lenox Rd &amp; E 43 St</t>
  </si>
  <si>
    <t>613 Lenox Rd</t>
  </si>
  <si>
    <t>Lenox Rd</t>
  </si>
  <si>
    <t>Newark St &amp; Washington St</t>
  </si>
  <si>
    <t>91 Washington St</t>
  </si>
  <si>
    <t>Pacific St &amp; Smith St</t>
  </si>
  <si>
    <t>276 Pacific St</t>
  </si>
  <si>
    <t>E 7 St &amp; Ave C</t>
  </si>
  <si>
    <t>105 Ave C</t>
  </si>
  <si>
    <t>Ave C</t>
  </si>
  <si>
    <t>Cedar St &amp; Evergreen Ave</t>
  </si>
  <si>
    <t>37 Cedar St</t>
  </si>
  <si>
    <t>Cedar St</t>
  </si>
  <si>
    <t>Broadway &amp; 49 St</t>
  </si>
  <si>
    <t>49-11 Broadway</t>
  </si>
  <si>
    <t>49-11</t>
  </si>
  <si>
    <t>Corona Ave &amp; 102 St</t>
  </si>
  <si>
    <t>99-33 Corona Ave</t>
  </si>
  <si>
    <t>99-33</t>
  </si>
  <si>
    <t>31 Ave &amp; 61 St</t>
  </si>
  <si>
    <t>61-2 31st Ave</t>
  </si>
  <si>
    <t>61-2</t>
  </si>
  <si>
    <t>Brook Ave &amp; E 141 St</t>
  </si>
  <si>
    <t>342 Brook Ave</t>
  </si>
  <si>
    <t>Southern Blvd &amp; Tiffany St</t>
  </si>
  <si>
    <t>864 Southern Blvd</t>
  </si>
  <si>
    <t>Catalpa Ave &amp; Woodward Ave</t>
  </si>
  <si>
    <t>58-48 Catalpa Ave</t>
  </si>
  <si>
    <t>58-48</t>
  </si>
  <si>
    <t>Catalpa Ave</t>
  </si>
  <si>
    <t>Nagle Ave &amp; Thayer St</t>
  </si>
  <si>
    <t>148 Nagle Ave</t>
  </si>
  <si>
    <t>Adams St &amp; 2 St</t>
  </si>
  <si>
    <t>132 Adams St</t>
  </si>
  <si>
    <t>Adams St</t>
  </si>
  <si>
    <t>Butler St &amp; 27 Ave</t>
  </si>
  <si>
    <t>105-20 27th Ave</t>
  </si>
  <si>
    <t>105-20</t>
  </si>
  <si>
    <t>Chester Ave &amp; 12 Ave</t>
  </si>
  <si>
    <t>51 Chester Ave</t>
  </si>
  <si>
    <t>Chester Ave</t>
  </si>
  <si>
    <t>86 St &amp; 35 Ave</t>
  </si>
  <si>
    <t>86-1 35th Ave</t>
  </si>
  <si>
    <t>86-1</t>
  </si>
  <si>
    <t>E 27 St &amp; Park Ave S</t>
  </si>
  <si>
    <t>386 Park Ave S</t>
  </si>
  <si>
    <t>43 Ave &amp; 111 St</t>
  </si>
  <si>
    <t>111-1 43rd Ave</t>
  </si>
  <si>
    <t>Beverley Rd &amp; E 49 St</t>
  </si>
  <si>
    <t>631 E 49th St</t>
  </si>
  <si>
    <t>E 49th St</t>
  </si>
  <si>
    <t>Faile St &amp; Garrison Ave</t>
  </si>
  <si>
    <t>924 Faile St</t>
  </si>
  <si>
    <t>Faile St</t>
  </si>
  <si>
    <t>Ditmars Blvd &amp; 102 St</t>
  </si>
  <si>
    <t>102-10 Ditmars Blvd</t>
  </si>
  <si>
    <t>102-10</t>
  </si>
  <si>
    <t>W 147 St &amp; Adam Clayton Powell Blvd</t>
  </si>
  <si>
    <t>100 W 147th St</t>
  </si>
  <si>
    <t>W 147th St</t>
  </si>
  <si>
    <t>Rogers Pl &amp; E 165 St</t>
  </si>
  <si>
    <t>1010 Rogers Pl</t>
  </si>
  <si>
    <t>Rogers Pl</t>
  </si>
  <si>
    <t>57 St &amp; 43 Ave</t>
  </si>
  <si>
    <t>43-1 57th St</t>
  </si>
  <si>
    <t>43-1</t>
  </si>
  <si>
    <t>W 33 St &amp; 10 Ave</t>
  </si>
  <si>
    <t>457 W 33rd St</t>
  </si>
  <si>
    <t>W 140 St &amp; Riverside Dr</t>
  </si>
  <si>
    <t>629 W 140th St</t>
  </si>
  <si>
    <t>W 140th St</t>
  </si>
  <si>
    <t>E 141 St &amp; Jackson Ave</t>
  </si>
  <si>
    <t>315 Jackson Ave</t>
  </si>
  <si>
    <t>Wards Meadow Comfort Station</t>
  </si>
  <si>
    <t>1 Wards Meadow Loop</t>
  </si>
  <si>
    <t>Wards Meadow Loop</t>
  </si>
  <si>
    <t>E 149 St &amp; Eagle Ave</t>
  </si>
  <si>
    <t>601 E 149th St</t>
  </si>
  <si>
    <t>Davis St &amp; Jackson Ave</t>
  </si>
  <si>
    <t>23-2 Jackson Ave</t>
  </si>
  <si>
    <t>23-2</t>
  </si>
  <si>
    <t>Cortelyou Rd &amp; Argyle Rd</t>
  </si>
  <si>
    <t>1310 Cortelyou Rd</t>
  </si>
  <si>
    <t>Cortelyou Rd</t>
  </si>
  <si>
    <t>Fulton St &amp; Williams Ave</t>
  </si>
  <si>
    <t>2501 Fulton St</t>
  </si>
  <si>
    <t>E 138 St &amp; 5 Ave</t>
  </si>
  <si>
    <t>2255 5th Ave</t>
  </si>
  <si>
    <t>Tiebout Ave &amp; E 184 St</t>
  </si>
  <si>
    <t>333 E 184th St</t>
  </si>
  <si>
    <t>E 184th St</t>
  </si>
  <si>
    <t>Stephen St &amp; Seneca Ave</t>
  </si>
  <si>
    <t>1025 Seneca Ave</t>
  </si>
  <si>
    <t>Centre St &amp; Seneca Ave</t>
  </si>
  <si>
    <t>969 Seneca Ave</t>
  </si>
  <si>
    <t>Garrison Ave &amp; Manida St</t>
  </si>
  <si>
    <t>1002 Garrison Ave</t>
  </si>
  <si>
    <t>Garrison Ave</t>
  </si>
  <si>
    <t>Wyckoff Ave &amp; Gates Ave</t>
  </si>
  <si>
    <t>321 Wyckoff Ave</t>
  </si>
  <si>
    <t>Pershing Field</t>
  </si>
  <si>
    <t>226 Central Ave</t>
  </si>
  <si>
    <t>University Ave &amp; Morton Pl</t>
  </si>
  <si>
    <t>1821 University Ave</t>
  </si>
  <si>
    <t>31 St &amp; 21 Ave</t>
  </si>
  <si>
    <t>20-78 31st St</t>
  </si>
  <si>
    <t>20-78</t>
  </si>
  <si>
    <t>W 30 St &amp; 8 Ave</t>
  </si>
  <si>
    <t>267 W 30th St</t>
  </si>
  <si>
    <t>2 Ave &amp; E 29 St</t>
  </si>
  <si>
    <t>519 2nd Ave</t>
  </si>
  <si>
    <t>7 Ave &amp; 40 St</t>
  </si>
  <si>
    <t>3924 7th Ave</t>
  </si>
  <si>
    <t>Driggs Ave &amp; N 9 St</t>
  </si>
  <si>
    <t>504 Driggs Ave</t>
  </si>
  <si>
    <t>Boston Rd &amp; E 178 St</t>
  </si>
  <si>
    <t>2044 Boston Rd</t>
  </si>
  <si>
    <t>Boston Rd</t>
  </si>
  <si>
    <t>W 176 St &amp; Montgomery Ave</t>
  </si>
  <si>
    <t>137 W 176th St</t>
  </si>
  <si>
    <t>W 176th St</t>
  </si>
  <si>
    <t>36 St &amp; Hunters Point Ave</t>
  </si>
  <si>
    <t>48-91 36th St</t>
  </si>
  <si>
    <t>48-91</t>
  </si>
  <si>
    <t>Macon St &amp; Howard Ave</t>
  </si>
  <si>
    <t>762 Macon St</t>
  </si>
  <si>
    <t>W 35 St &amp; Dyer Ave</t>
  </si>
  <si>
    <t>444 W 35th St</t>
  </si>
  <si>
    <t>W 35th St</t>
  </si>
  <si>
    <t>Parkside Ave &amp; Flatbush Ave</t>
  </si>
  <si>
    <t>715 Flatbush Ave</t>
  </si>
  <si>
    <t>Audubon Ave &amp; Fort George Ave</t>
  </si>
  <si>
    <t>133 Ft George Ave</t>
  </si>
  <si>
    <t>Ft George Ave</t>
  </si>
  <si>
    <t>Westchester Ave &amp; E 156 St</t>
  </si>
  <si>
    <t>787 E 156th St</t>
  </si>
  <si>
    <t>E 156th St</t>
  </si>
  <si>
    <t>Cedar Ave &amp; W Fordham Rd</t>
  </si>
  <si>
    <t>296 W Fordham Rd</t>
  </si>
  <si>
    <t>Walton Ave &amp; E 183 St</t>
  </si>
  <si>
    <t>51 E 183rd St</t>
  </si>
  <si>
    <t>Broadway &amp; Van Cortlandt Park S</t>
  </si>
  <si>
    <t>180 Van Cortlandt Park S</t>
  </si>
  <si>
    <t>Van Cortlandt Park S</t>
  </si>
  <si>
    <t>E 2 St &amp; Ave C</t>
  </si>
  <si>
    <t>262 E 2nd St</t>
  </si>
  <si>
    <t>E 2nd St</t>
  </si>
  <si>
    <t>E 160 St &amp; Tinton Ave</t>
  </si>
  <si>
    <t>834 Tinton Ave</t>
  </si>
  <si>
    <t>Tinton Ave</t>
  </si>
  <si>
    <t>Walton Ave &amp; E 151 St</t>
  </si>
  <si>
    <t>150 E 151st St</t>
  </si>
  <si>
    <t>E 151st St</t>
  </si>
  <si>
    <t>30 Ave &amp; 96 St</t>
  </si>
  <si>
    <t>95-7 31st Ave</t>
  </si>
  <si>
    <t>95-7</t>
  </si>
  <si>
    <t>Alexander Ave &amp; E 134 St</t>
  </si>
  <si>
    <t>141 Alexander Ave</t>
  </si>
  <si>
    <t>Alexander Ave</t>
  </si>
  <si>
    <t>Fulton St &amp; Irving Pl</t>
  </si>
  <si>
    <t>1057 Fulton St</t>
  </si>
  <si>
    <t>Webster Ave &amp; Ford St</t>
  </si>
  <si>
    <t>2249 Webster Ave</t>
  </si>
  <si>
    <t>Riverside Dr &amp; Broadway</t>
  </si>
  <si>
    <t>4746 Broadway</t>
  </si>
  <si>
    <t>53 St &amp; Roosevelt Ave</t>
  </si>
  <si>
    <t>53-5 Roosevelt Ave</t>
  </si>
  <si>
    <t>53-5</t>
  </si>
  <si>
    <t>Waterbury St &amp; Stagg St</t>
  </si>
  <si>
    <t>301 Stagg St</t>
  </si>
  <si>
    <t>Hart St &amp; Wyckoff Ave</t>
  </si>
  <si>
    <t>97 Wyckoff Ave</t>
  </si>
  <si>
    <t>E 179 St &amp; Southern Blvd</t>
  </si>
  <si>
    <t>2060 Crotona Pkwy</t>
  </si>
  <si>
    <t>Columbus Drive</t>
  </si>
  <si>
    <t>50 Columbus Dr</t>
  </si>
  <si>
    <t>Columbus Dr</t>
  </si>
  <si>
    <t>Fort Hamilton Pkwy &amp; E 5 St</t>
  </si>
  <si>
    <t>2805 Ft Hamilton Pkwy</t>
  </si>
  <si>
    <t>Ft Hamilton Pkwy</t>
  </si>
  <si>
    <t>W 190 St &amp; Broadway</t>
  </si>
  <si>
    <t>711 W 190th St</t>
  </si>
  <si>
    <t>Ithaca St &amp; Baxter Ave</t>
  </si>
  <si>
    <t>40-2 Ithaca St</t>
  </si>
  <si>
    <t>Ithaca St</t>
  </si>
  <si>
    <t>Anthony Ave &amp; E Tremont Ave</t>
  </si>
  <si>
    <t>301 E Tremont Ave</t>
  </si>
  <si>
    <t>Eliot Ave &amp; 60 Ln</t>
  </si>
  <si>
    <t>62-15 60th Ln</t>
  </si>
  <si>
    <t>62-15</t>
  </si>
  <si>
    <t>60th Ln</t>
  </si>
  <si>
    <t>Grand Concourse &amp; E 161 St</t>
  </si>
  <si>
    <t>172 E 161st St</t>
  </si>
  <si>
    <t>E 161st St</t>
  </si>
  <si>
    <t>W 17 St &amp; 7 Ave</t>
  </si>
  <si>
    <t>201 W 17th St</t>
  </si>
  <si>
    <t>Ashland Pl &amp; Dekalb Ave</t>
  </si>
  <si>
    <t>102 Dekalb Ave</t>
  </si>
  <si>
    <t>St Johns Pl &amp; Utica Ave</t>
  </si>
  <si>
    <t>237 Utica Ave</t>
  </si>
  <si>
    <t>Giles Pl &amp; Fort Independence St</t>
  </si>
  <si>
    <t>3300 Giles Pl</t>
  </si>
  <si>
    <t>Giles Pl</t>
  </si>
  <si>
    <t>Washington St &amp; W 10 St</t>
  </si>
  <si>
    <t>661 Washington St</t>
  </si>
  <si>
    <t>Brooklyn Ave &amp; Lefferts Ave</t>
  </si>
  <si>
    <t>480 Lefferts Ave</t>
  </si>
  <si>
    <t>Lefferts Ave</t>
  </si>
  <si>
    <t>Nagle Ave &amp; Ellwood St</t>
  </si>
  <si>
    <t>69 Nagle Ave</t>
  </si>
  <si>
    <t>Broadway &amp; W 238 St</t>
  </si>
  <si>
    <t>5820 Broadway</t>
  </si>
  <si>
    <t>Pacific St &amp; Nostrand Ave</t>
  </si>
  <si>
    <t>575 Nostrand Ave</t>
  </si>
  <si>
    <t>Amsterdam Ave &amp; W 172 St</t>
  </si>
  <si>
    <t>2244 Amsterdam Ave</t>
  </si>
  <si>
    <t>Devoe St &amp; Morgan Ave</t>
  </si>
  <si>
    <t>275 Morgan Ave</t>
  </si>
  <si>
    <t>Morgan Ave</t>
  </si>
  <si>
    <t>8 Ave &amp; W 27 St</t>
  </si>
  <si>
    <t>345 8th Ave</t>
  </si>
  <si>
    <t>E 167 St &amp; Clay Ave</t>
  </si>
  <si>
    <t>385 E 167th St</t>
  </si>
  <si>
    <t>E 167th St</t>
  </si>
  <si>
    <t>Jackson Mill Rd &amp; 93 St</t>
  </si>
  <si>
    <t>31-49 93rd St</t>
  </si>
  <si>
    <t>31-49</t>
  </si>
  <si>
    <t>Adam Clayton Powell Blvd &amp; W 132 St</t>
  </si>
  <si>
    <t>2244 Adam Clayton Powell Jr Blvd</t>
  </si>
  <si>
    <t>Rugby Rd &amp; Albemarle Rd</t>
  </si>
  <si>
    <t>114 Rugby Rd</t>
  </si>
  <si>
    <t>Rugby Rd</t>
  </si>
  <si>
    <t>7 Ave &amp; Central Park South</t>
  </si>
  <si>
    <t>925 7th Ave</t>
  </si>
  <si>
    <t>Herkimer St &amp; Eastern Pkwy</t>
  </si>
  <si>
    <t>1368 Herkimer St</t>
  </si>
  <si>
    <t>W 190 St &amp; St Nicholas Ave</t>
  </si>
  <si>
    <t>578 W 190th St</t>
  </si>
  <si>
    <t>Edgecombe Ave &amp; W 167 St</t>
  </si>
  <si>
    <t>444 W 167th St</t>
  </si>
  <si>
    <t>W 167th St</t>
  </si>
  <si>
    <t>52 St &amp; 6 Ave</t>
  </si>
  <si>
    <t>5202 6th Ave</t>
  </si>
  <si>
    <t>St Marks Pl &amp; 4 Ave</t>
  </si>
  <si>
    <t>68 St Marks Pl</t>
  </si>
  <si>
    <t>99 St &amp; Astoria Blvd</t>
  </si>
  <si>
    <t>98-20 Astoria Blvd</t>
  </si>
  <si>
    <t>98-20</t>
  </si>
  <si>
    <t>Broadway &amp; W 168 St</t>
  </si>
  <si>
    <t>1150 St Nicholas Ave</t>
  </si>
  <si>
    <t>Grand Concourse &amp; E 205 St</t>
  </si>
  <si>
    <t>3137 Grand Conc</t>
  </si>
  <si>
    <t>Southern Blvd &amp; E 142 St</t>
  </si>
  <si>
    <t>359 Southern Blvd</t>
  </si>
  <si>
    <t>55 Dr &amp; Maurice Ave</t>
  </si>
  <si>
    <t>59-1 Maurice Ave</t>
  </si>
  <si>
    <t>59-1</t>
  </si>
  <si>
    <t>Maurice Ave</t>
  </si>
  <si>
    <t>City Hall - Washington St &amp; 1 St</t>
  </si>
  <si>
    <t>101 1st St</t>
  </si>
  <si>
    <t>Manhattan Ave &amp; Leonard St</t>
  </si>
  <si>
    <t>76 Engert Ave</t>
  </si>
  <si>
    <t>Edgecombe Ave &amp; W 150 St</t>
  </si>
  <si>
    <t>345 Edgecombe Ave</t>
  </si>
  <si>
    <t>Park Ave &amp; E 41 St</t>
  </si>
  <si>
    <t>125 Park Ave</t>
  </si>
  <si>
    <t>Bronx Shore Comfort Station</t>
  </si>
  <si>
    <t>25 Bronx Shore Rd</t>
  </si>
  <si>
    <t>Bronx Shore Rd</t>
  </si>
  <si>
    <t>Fresh Pond Rd &amp; 69 Ave</t>
  </si>
  <si>
    <t>60-98 69th Ave</t>
  </si>
  <si>
    <t>60-98</t>
  </si>
  <si>
    <t>69th Ave</t>
  </si>
  <si>
    <t>Boston Rd &amp; E 167 St</t>
  </si>
  <si>
    <t>1145 Boston Rd</t>
  </si>
  <si>
    <t>N Portland Ave &amp; Flushing Ave</t>
  </si>
  <si>
    <t>4 N Portland Ave</t>
  </si>
  <si>
    <t>N Portland Ave</t>
  </si>
  <si>
    <t>Dock St &amp; Front St</t>
  </si>
  <si>
    <t>11 Front St</t>
  </si>
  <si>
    <t>Lafayette Park</t>
  </si>
  <si>
    <t>121 Lafayette St</t>
  </si>
  <si>
    <t>E 26 St &amp; 3 Ave</t>
  </si>
  <si>
    <t>359 3rd Ave</t>
  </si>
  <si>
    <t>43 St &amp; 35 Ave</t>
  </si>
  <si>
    <t>34-56 43rd St</t>
  </si>
  <si>
    <t>E 188 St &amp; Hughes Ave</t>
  </si>
  <si>
    <t>617 E 188th St</t>
  </si>
  <si>
    <t>E 188th St</t>
  </si>
  <si>
    <t>Madison St &amp; Cypress Ave</t>
  </si>
  <si>
    <t>1680 Madison St</t>
  </si>
  <si>
    <t>E 165 St &amp; Fox St</t>
  </si>
  <si>
    <t>976 E 165th St</t>
  </si>
  <si>
    <t>E 165th St</t>
  </si>
  <si>
    <t>E 6 St &amp; Ave D</t>
  </si>
  <si>
    <t>870 E 6th St</t>
  </si>
  <si>
    <t>Grand Concourse &amp; E 192 St</t>
  </si>
  <si>
    <t>2593 Grand Conc</t>
  </si>
  <si>
    <t>W 163 St &amp; Edgecombe Ave</t>
  </si>
  <si>
    <t>420 W 163rd St</t>
  </si>
  <si>
    <t>Grand Concourse &amp; E 199 St</t>
  </si>
  <si>
    <t>2922 Grand Conc</t>
  </si>
  <si>
    <t>Myrtle Ave &amp; 65 St</t>
  </si>
  <si>
    <t>65- Myrtle Ave</t>
  </si>
  <si>
    <t>College Ave &amp; E 170 St</t>
  </si>
  <si>
    <t>301 E 170th St</t>
  </si>
  <si>
    <t>Sedgwick Ave &amp; W Tremont Ave</t>
  </si>
  <si>
    <t>1839 Sedgwick Ave</t>
  </si>
  <si>
    <t>56 Dr &amp; 61 St</t>
  </si>
  <si>
    <t>60-46 56th Dr</t>
  </si>
  <si>
    <t>60-46</t>
  </si>
  <si>
    <t>56th Dr</t>
  </si>
  <si>
    <t>Southern Blvd &amp; Ave St John</t>
  </si>
  <si>
    <t>596 Southern Blvd</t>
  </si>
  <si>
    <t>Troy Ave &amp; Park Pl</t>
  </si>
  <si>
    <t>201 Troy Ave</t>
  </si>
  <si>
    <t>Troy Ave</t>
  </si>
  <si>
    <t>Front St &amp; Jay St</t>
  </si>
  <si>
    <t>151 Front St</t>
  </si>
  <si>
    <t>Pacific St &amp; Thomas S. Boyland St</t>
  </si>
  <si>
    <t>2185 Pacific St</t>
  </si>
  <si>
    <t>Washington Ave &amp; E 174 St</t>
  </si>
  <si>
    <t>477 E 174th St</t>
  </si>
  <si>
    <t>3 Ave &amp; E 163 St</t>
  </si>
  <si>
    <t>3240 3rd Ave</t>
  </si>
  <si>
    <t>Rogers Ave &amp; Snyder Ave</t>
  </si>
  <si>
    <t>888 Rogers Ave</t>
  </si>
  <si>
    <t>Clarkson Ave &amp; E 40 St</t>
  </si>
  <si>
    <t>3 E 40th St</t>
  </si>
  <si>
    <t>E 40th St</t>
  </si>
  <si>
    <t>38 St &amp; Northern Blvd</t>
  </si>
  <si>
    <t>36-26 38th St</t>
  </si>
  <si>
    <t>36-26</t>
  </si>
  <si>
    <t>38th St</t>
  </si>
  <si>
    <t>Grand Concourse &amp; E Mosholu Pkwy S</t>
  </si>
  <si>
    <t>3224 H Grand Conc</t>
  </si>
  <si>
    <t>3224 H</t>
  </si>
  <si>
    <t>Grand Concourse &amp; E 176 St</t>
  </si>
  <si>
    <t>1820 Grand Conc</t>
  </si>
  <si>
    <t>President St &amp; 4 Ave</t>
  </si>
  <si>
    <t>227 4th Ave</t>
  </si>
  <si>
    <t>W 40 St &amp; 7 Ave</t>
  </si>
  <si>
    <t>200 D W 40th St</t>
  </si>
  <si>
    <t>200 D</t>
  </si>
  <si>
    <t>W 40th St</t>
  </si>
  <si>
    <t>Franklin Ave &amp; Quincy St</t>
  </si>
  <si>
    <t>111 Quincy St</t>
  </si>
  <si>
    <t>Quincy St</t>
  </si>
  <si>
    <t>82 St &amp; Broadway</t>
  </si>
  <si>
    <t>81-40 Broadway</t>
  </si>
  <si>
    <t>81-40</t>
  </si>
  <si>
    <t>E 34 St &amp; Linden Blvd</t>
  </si>
  <si>
    <t>353 Linden Blvd</t>
  </si>
  <si>
    <t>Linden Blvd</t>
  </si>
  <si>
    <t>Washington Ave &amp; Empire Blvd</t>
  </si>
  <si>
    <t>1074 Washington Ave</t>
  </si>
  <si>
    <t>34 Ave &amp; 45 St</t>
  </si>
  <si>
    <t>44-14 34th Ave</t>
  </si>
  <si>
    <t>44-14</t>
  </si>
  <si>
    <t>Boone Ave &amp; E 172 St</t>
  </si>
  <si>
    <t>1521 Boone Ave</t>
  </si>
  <si>
    <t>Boone Ave</t>
  </si>
  <si>
    <t>E 147 St &amp; Bergen Ave</t>
  </si>
  <si>
    <t>401 E 147th St</t>
  </si>
  <si>
    <t>Tyler Ave &amp; Maurice Ave</t>
  </si>
  <si>
    <t>64-70 Maurice Ave</t>
  </si>
  <si>
    <t>64-70</t>
  </si>
  <si>
    <t>Clarkson Ave &amp; E 37 St</t>
  </si>
  <si>
    <t>492 Clarkson Ave</t>
  </si>
  <si>
    <t>Myrtle Ave &amp; Linden St</t>
  </si>
  <si>
    <t>343 Linden St</t>
  </si>
  <si>
    <t>Linden St</t>
  </si>
  <si>
    <t>E 181 St &amp; Bathgate Ave</t>
  </si>
  <si>
    <t>2127 Bathgate Ave</t>
  </si>
  <si>
    <t>Winthrop St &amp; Schenectady Ave</t>
  </si>
  <si>
    <t>784 Winthrop St</t>
  </si>
  <si>
    <t>Winthrop St</t>
  </si>
  <si>
    <t>8 Ave &amp; W 24 St</t>
  </si>
  <si>
    <t>275 8th Ave</t>
  </si>
  <si>
    <t>5 Ave &amp; 67 St</t>
  </si>
  <si>
    <t>6702 5th Ave</t>
  </si>
  <si>
    <t>25 Ave &amp; 41 St</t>
  </si>
  <si>
    <t>40-15 25th Ave</t>
  </si>
  <si>
    <t>Church Ave &amp; Nostrand Ave</t>
  </si>
  <si>
    <t>2846 Church Ave</t>
  </si>
  <si>
    <t>82 St &amp; 30 Ave</t>
  </si>
  <si>
    <t>82-2 30th Ave</t>
  </si>
  <si>
    <t>82-2</t>
  </si>
  <si>
    <t>E 11 St &amp; 3 Ave</t>
  </si>
  <si>
    <t>55 3rd Ave</t>
  </si>
  <si>
    <t>Brook Ave &amp; E 157 St</t>
  </si>
  <si>
    <t>780 Brook Ave</t>
  </si>
  <si>
    <t>Ditmars Blvd &amp; 48 St</t>
  </si>
  <si>
    <t>22-1 48th St</t>
  </si>
  <si>
    <t>22-1</t>
  </si>
  <si>
    <t>Van Dam St &amp; Meeker Ave</t>
  </si>
  <si>
    <t>15 Van Dam St</t>
  </si>
  <si>
    <t>Van Dam St</t>
  </si>
  <si>
    <t>87 St &amp; 30 Ave</t>
  </si>
  <si>
    <t>87-2 30th Ave</t>
  </si>
  <si>
    <t>87-2</t>
  </si>
  <si>
    <t>Eastern Pkwy &amp; Troy Ave</t>
  </si>
  <si>
    <t>951 Eastern Pkwy</t>
  </si>
  <si>
    <t>50 St &amp; Barnett Ave</t>
  </si>
  <si>
    <t>49-39 Barnett Ave</t>
  </si>
  <si>
    <t>49-39</t>
  </si>
  <si>
    <t>Barnett Ave</t>
  </si>
  <si>
    <t>Grand St &amp; 14 St</t>
  </si>
  <si>
    <t>1331 Grand St</t>
  </si>
  <si>
    <t>St Nicholas Terrace &amp; Convent Ave</t>
  </si>
  <si>
    <t>414 W 141st St</t>
  </si>
  <si>
    <t>Broadway &amp; W 234 St</t>
  </si>
  <si>
    <t>5687 Broadway</t>
  </si>
  <si>
    <t>Woodhaven Blvd &amp; Hoffman Dr</t>
  </si>
  <si>
    <t>58-46 Hoffman Dr</t>
  </si>
  <si>
    <t>58-46</t>
  </si>
  <si>
    <t>Hoffman Dr</t>
  </si>
  <si>
    <t>Queens Blvd &amp; 56 Ave</t>
  </si>
  <si>
    <t>89-1 Queens Blvd</t>
  </si>
  <si>
    <t>89-1</t>
  </si>
  <si>
    <t>57 Rd &amp; 58 St</t>
  </si>
  <si>
    <t>57-55 57th Rd</t>
  </si>
  <si>
    <t>57-55</t>
  </si>
  <si>
    <t>57th Rd</t>
  </si>
  <si>
    <t>Monroe St &amp; Marcus Garvey Blvd</t>
  </si>
  <si>
    <t>457 Monroe St</t>
  </si>
  <si>
    <t>Steinway St &amp; 21 Ave</t>
  </si>
  <si>
    <t>20-78 Steinway St</t>
  </si>
  <si>
    <t>Linden Blvd &amp; Nostrand Ave</t>
  </si>
  <si>
    <t>245 Linden Blvd</t>
  </si>
  <si>
    <t>34 St &amp; 48 Ave</t>
  </si>
  <si>
    <t>47-60 34th St</t>
  </si>
  <si>
    <t>47-60</t>
  </si>
  <si>
    <t>Newark Ave</t>
  </si>
  <si>
    <t>201 Newark Ave</t>
  </si>
  <si>
    <t>College Ave &amp; E 169 St</t>
  </si>
  <si>
    <t>301 E 169th St</t>
  </si>
  <si>
    <t>30 Ave &amp; 70 St</t>
  </si>
  <si>
    <t>25-61 70th St</t>
  </si>
  <si>
    <t>25-61</t>
  </si>
  <si>
    <t>70th St</t>
  </si>
  <si>
    <t>McKibbin St &amp; Bogart St</t>
  </si>
  <si>
    <t>73 Bogart St</t>
  </si>
  <si>
    <t>Bogart St</t>
  </si>
  <si>
    <t>Willis Ave &amp; E 143 St</t>
  </si>
  <si>
    <t>374 Willis Ave</t>
  </si>
  <si>
    <t>E 149 St &amp; Jackson Ave</t>
  </si>
  <si>
    <t>540 Jackson Ave</t>
  </si>
  <si>
    <t>34 St &amp; 38 Ave</t>
  </si>
  <si>
    <t>34-17 Northern Blvd</t>
  </si>
  <si>
    <t>34-17</t>
  </si>
  <si>
    <t>E 16 St &amp; Cortelyou Rd</t>
  </si>
  <si>
    <t>1517 Cortelyou Rd</t>
  </si>
  <si>
    <t>5 Ave &amp; E 87 St</t>
  </si>
  <si>
    <t>1067 5th Ave</t>
  </si>
  <si>
    <t>Church St &amp; Worth St</t>
  </si>
  <si>
    <t>220 Church St</t>
  </si>
  <si>
    <t>Church St</t>
  </si>
  <si>
    <t>57 St &amp; 37 Ave</t>
  </si>
  <si>
    <t>34-53 57th St</t>
  </si>
  <si>
    <t>34-53</t>
  </si>
  <si>
    <t>85 St &amp; Northern Blvd</t>
  </si>
  <si>
    <t>84-21 Northern Blvd</t>
  </si>
  <si>
    <t>84-21</t>
  </si>
  <si>
    <t>Eastern Pkwy &amp; Franklin Ave (NE Corner)</t>
  </si>
  <si>
    <t>341 Eastern Pkwy</t>
  </si>
  <si>
    <t>102 St &amp; 34 Ave</t>
  </si>
  <si>
    <t>101-19 34th Ave</t>
  </si>
  <si>
    <t>101-19</t>
  </si>
  <si>
    <t>West End Ave &amp; W 60 St</t>
  </si>
  <si>
    <t>21 W End Ave</t>
  </si>
  <si>
    <t>60 Ave &amp; Junction Blvd</t>
  </si>
  <si>
    <t>94-42 60th Ave</t>
  </si>
  <si>
    <t>94-42</t>
  </si>
  <si>
    <t>60th Ave</t>
  </si>
  <si>
    <t>Pinehurst Ave &amp; W 187 St</t>
  </si>
  <si>
    <t>816 W 187th St</t>
  </si>
  <si>
    <t>W 187th St</t>
  </si>
  <si>
    <t>Grant Ave &amp; MLK Dr</t>
  </si>
  <si>
    <t>302 Martin Luther King Jr Dr</t>
  </si>
  <si>
    <t>Ash St &amp; Manhattan Ave</t>
  </si>
  <si>
    <t>14 Ash St</t>
  </si>
  <si>
    <t>Ash St</t>
  </si>
  <si>
    <t>W 54 St &amp; 6 Ave</t>
  </si>
  <si>
    <t>31 W 54th St</t>
  </si>
  <si>
    <t>36 St &amp; 3 Ave</t>
  </si>
  <si>
    <t>948 3rd Ave</t>
  </si>
  <si>
    <t>Crown St &amp; Troy Ave</t>
  </si>
  <si>
    <t>375 Troy Ave</t>
  </si>
  <si>
    <t>Crescent Ave &amp; Belmont Ave</t>
  </si>
  <si>
    <t>2340 Belmont Ave</t>
  </si>
  <si>
    <t>Belmont Ave</t>
  </si>
  <si>
    <t>Riverside Dr E &amp; W 155 St</t>
  </si>
  <si>
    <t>780 Riverside Dr</t>
  </si>
  <si>
    <t>96 St &amp; Northern Blvd</t>
  </si>
  <si>
    <t>96-1 Northern Blvd</t>
  </si>
  <si>
    <t>96-1</t>
  </si>
  <si>
    <t>Pacific St &amp; Rochester Ave</t>
  </si>
  <si>
    <t>108 Kingsborough 1st Walk</t>
  </si>
  <si>
    <t>Kingsborough 1st Walk</t>
  </si>
  <si>
    <t>5 St &amp; Market St</t>
  </si>
  <si>
    <t>105 Brooklyn Navy Yard</t>
  </si>
  <si>
    <t>St Nicholas Ave &amp; W 134 St</t>
  </si>
  <si>
    <t>321 W 134th St</t>
  </si>
  <si>
    <t>W 134th St</t>
  </si>
  <si>
    <t>N 5 St &amp; Northside Piers</t>
  </si>
  <si>
    <t>2 Northside Piers</t>
  </si>
  <si>
    <t>Northside Piers</t>
  </si>
  <si>
    <t>MacDonough St &amp; Malcolm X Blvd</t>
  </si>
  <si>
    <t>440 Mac Donough St</t>
  </si>
  <si>
    <t>E Burnside Ave &amp; Ryer Ave</t>
  </si>
  <si>
    <t>301 E Burnside Ave</t>
  </si>
  <si>
    <t>33 St &amp; 47 Ave</t>
  </si>
  <si>
    <t>33-9 47th Ave</t>
  </si>
  <si>
    <t>33-9</t>
  </si>
  <si>
    <t>Jerome Ave &amp; W Fordham Rd</t>
  </si>
  <si>
    <t>2467 Jerome Ave</t>
  </si>
  <si>
    <t>Bailey Ave &amp; W 193 St</t>
  </si>
  <si>
    <t>239 W 193rd St</t>
  </si>
  <si>
    <t>W 193rd St</t>
  </si>
  <si>
    <t>Warren St &amp; W Broadway</t>
  </si>
  <si>
    <t>52 Warren St</t>
  </si>
  <si>
    <t>W 35 St &amp; 9 Ave</t>
  </si>
  <si>
    <t>411 A W 35th St</t>
  </si>
  <si>
    <t>411 A</t>
  </si>
  <si>
    <t>58 St &amp; 56 Dr</t>
  </si>
  <si>
    <t>56-52 56th Dr</t>
  </si>
  <si>
    <t>56-52</t>
  </si>
  <si>
    <t>43 St &amp; 37 Ave</t>
  </si>
  <si>
    <t>43-1 37th Ave</t>
  </si>
  <si>
    <t>104 St &amp; Northern Blvd</t>
  </si>
  <si>
    <t>104-2 Northern Blvd</t>
  </si>
  <si>
    <t>61 St &amp; Queens Blvd</t>
  </si>
  <si>
    <t>61-12 Queens Blvd</t>
  </si>
  <si>
    <t>61-12</t>
  </si>
  <si>
    <t>Lafayette Ave &amp; Franklin Ave</t>
  </si>
  <si>
    <t>448 Lafayette Ave</t>
  </si>
  <si>
    <t>Front St &amp; Pine St</t>
  </si>
  <si>
    <t>129 Front St</t>
  </si>
  <si>
    <t>W 180 St &amp; Fort Washington Ave</t>
  </si>
  <si>
    <t>725 W 180th St</t>
  </si>
  <si>
    <t>W 180th St</t>
  </si>
  <si>
    <t>Bergen St &amp; 4 Ave</t>
  </si>
  <si>
    <t>356 Bergen St</t>
  </si>
  <si>
    <t>Borden Ave &amp; Review Ave</t>
  </si>
  <si>
    <t>28-31 Borden Ave</t>
  </si>
  <si>
    <t>28-31</t>
  </si>
  <si>
    <t>2 St &amp; Park Ave</t>
  </si>
  <si>
    <t>214 2nd St</t>
  </si>
  <si>
    <t>56 St &amp; Arnold Ave</t>
  </si>
  <si>
    <t>61-3 56th St</t>
  </si>
  <si>
    <t>56th St</t>
  </si>
  <si>
    <t>Cortelyou Rd &amp; Albany Ave</t>
  </si>
  <si>
    <t>1182 Albany Ave</t>
  </si>
  <si>
    <t>E 167 St &amp; Bryant Ave</t>
  </si>
  <si>
    <t>1119 Bryant Ave</t>
  </si>
  <si>
    <t>Grand Ave &amp; 55 St</t>
  </si>
  <si>
    <t>55-14 Grand Ave</t>
  </si>
  <si>
    <t>55-14</t>
  </si>
  <si>
    <t>Marble Hill Ave &amp; W 225 St</t>
  </si>
  <si>
    <t>119 W 225th St</t>
  </si>
  <si>
    <t>W 225th St</t>
  </si>
  <si>
    <t>Marshall St &amp; 2 St</t>
  </si>
  <si>
    <t>100 Marshall St</t>
  </si>
  <si>
    <t>Marshall St</t>
  </si>
  <si>
    <t>10 Ave &amp; W 204 St</t>
  </si>
  <si>
    <t>3809 10th Ave</t>
  </si>
  <si>
    <t>57 Ave &amp; 98 Pl</t>
  </si>
  <si>
    <t>98-40 57th Ave</t>
  </si>
  <si>
    <t>98-40</t>
  </si>
  <si>
    <t>Paul Ave &amp; W 205 St</t>
  </si>
  <si>
    <t>71 W 205th St</t>
  </si>
  <si>
    <t>W 205th St</t>
  </si>
  <si>
    <t>Kent St &amp; McGuinness Blvd</t>
  </si>
  <si>
    <t>266 McGuinness Blvd</t>
  </si>
  <si>
    <t>McGuinness Blvd</t>
  </si>
  <si>
    <t>56 Ave &amp; 92 St</t>
  </si>
  <si>
    <t>92-2 56th Ave</t>
  </si>
  <si>
    <t>92-2</t>
  </si>
  <si>
    <t>56th Ave</t>
  </si>
  <si>
    <t>Ogden Ave &amp; W 165 St</t>
  </si>
  <si>
    <t>132 W 165th St</t>
  </si>
  <si>
    <t>48 Ave &amp; 37 St</t>
  </si>
  <si>
    <t>48-10 37th St</t>
  </si>
  <si>
    <t>Christ Hospital</t>
  </si>
  <si>
    <t>169 Palisade Ave</t>
  </si>
  <si>
    <t>Lafayette Ave &amp; Ft Greene Pl</t>
  </si>
  <si>
    <t>721 Fulton St</t>
  </si>
  <si>
    <t>Onderdonk Ave &amp; Gates Ave</t>
  </si>
  <si>
    <t>675 Onderdonk Ave</t>
  </si>
  <si>
    <t>Onderdonk Ave</t>
  </si>
  <si>
    <t>32 Ave &amp; 84 St</t>
  </si>
  <si>
    <t>31-50 84th St</t>
  </si>
  <si>
    <t>31-50</t>
  </si>
  <si>
    <t>84th St</t>
  </si>
  <si>
    <t>Sedgwick Ave &amp; W 195 St</t>
  </si>
  <si>
    <t>2735 Sedgwick Ave</t>
  </si>
  <si>
    <t>Ave D &amp; E 10 St</t>
  </si>
  <si>
    <t>145 Ave D</t>
  </si>
  <si>
    <t>Frederick Douglass Blvd &amp; W 145 St</t>
  </si>
  <si>
    <t>2730 Frederick Douglass Blvd</t>
  </si>
  <si>
    <t>E 167 St &amp; Franklin Ave</t>
  </si>
  <si>
    <t>1144 Franklin Ave</t>
  </si>
  <si>
    <t>Ocean Pkwy &amp; Church Ave</t>
  </si>
  <si>
    <t>208 Ocean Pkwy</t>
  </si>
  <si>
    <t>Ocean Pkwy</t>
  </si>
  <si>
    <t>Bailey Ave &amp; W 229 St</t>
  </si>
  <si>
    <t>2860 Bailey Ave</t>
  </si>
  <si>
    <t>49 Ave &amp; 108 St</t>
  </si>
  <si>
    <t>48-15 108th St</t>
  </si>
  <si>
    <t>48-15</t>
  </si>
  <si>
    <t>20 Ave &amp; 31 St</t>
  </si>
  <si>
    <t>29-18 20th Ave</t>
  </si>
  <si>
    <t>29-18</t>
  </si>
  <si>
    <t>Fresh Pond Rd &amp; Flushing Ave</t>
  </si>
  <si>
    <t>62-4 Flushing Ave</t>
  </si>
  <si>
    <t>62-4</t>
  </si>
  <si>
    <t>W 225 St &amp; Exterior St</t>
  </si>
  <si>
    <t>I-87</t>
  </si>
  <si>
    <t>Grand Concourse &amp; E 181 St</t>
  </si>
  <si>
    <t>2110 Grand Conc</t>
  </si>
  <si>
    <t>Madison St &amp; Forest Ave</t>
  </si>
  <si>
    <t>66-67 Forest Ave</t>
  </si>
  <si>
    <t>66-67</t>
  </si>
  <si>
    <t>Forest Ave</t>
  </si>
  <si>
    <t>71 St &amp; 37 Ave</t>
  </si>
  <si>
    <t>71-5 37th Ave</t>
  </si>
  <si>
    <t>71-5</t>
  </si>
  <si>
    <t>W 12 St &amp; Hudson St</t>
  </si>
  <si>
    <t>607 Hudson St</t>
  </si>
  <si>
    <t>Kingston Ave &amp; Montgomery St</t>
  </si>
  <si>
    <t>658 Montgomery St</t>
  </si>
  <si>
    <t>Taylor St &amp; Bedford Ave</t>
  </si>
  <si>
    <t>123 Taylor St</t>
  </si>
  <si>
    <t>Taylor St</t>
  </si>
  <si>
    <t>36 Ave &amp; 31 St</t>
  </si>
  <si>
    <t>31-1 36th Ave</t>
  </si>
  <si>
    <t>Lincoln Ave &amp; E 138 St</t>
  </si>
  <si>
    <t>2535 3rd Ave</t>
  </si>
  <si>
    <t>Putnam Ave &amp; Knickerbocker Ave</t>
  </si>
  <si>
    <t>1398 Putnam Ave</t>
  </si>
  <si>
    <t>W 218 St &amp; Broadway</t>
  </si>
  <si>
    <t>501 W 218th St</t>
  </si>
  <si>
    <t>W 218th St</t>
  </si>
  <si>
    <t>Bradhurst Ave &amp; W 148 St</t>
  </si>
  <si>
    <t>310 W 148th St</t>
  </si>
  <si>
    <t>W 148th St</t>
  </si>
  <si>
    <t>Evergreen Ave &amp; Noll St</t>
  </si>
  <si>
    <t>54 Noll St</t>
  </si>
  <si>
    <t>Noll St</t>
  </si>
  <si>
    <t>Green St &amp; McGuinness Blvd</t>
  </si>
  <si>
    <t>336 McGuinness Blvd</t>
  </si>
  <si>
    <t>E 171 St &amp; Webster Ave</t>
  </si>
  <si>
    <t>1462 Webster Ave</t>
  </si>
  <si>
    <t>E 22 St &amp; 2 Ave</t>
  </si>
  <si>
    <t>384 2nd Ave</t>
  </si>
  <si>
    <t>Seaman Ave &amp; Isham St</t>
  </si>
  <si>
    <t>630 Isham St</t>
  </si>
  <si>
    <t>Jackson Mill Rd &amp; 24 Ave</t>
  </si>
  <si>
    <t>23-65 94th St</t>
  </si>
  <si>
    <t>23-65</t>
  </si>
  <si>
    <t>55 St &amp; 7 Ave</t>
  </si>
  <si>
    <t>5502 7th Ave</t>
  </si>
  <si>
    <t>Woodside Ave &amp; 55 St</t>
  </si>
  <si>
    <t>39-58 55th St</t>
  </si>
  <si>
    <t>39-58</t>
  </si>
  <si>
    <t>Borden Ave &amp; 25 St</t>
  </si>
  <si>
    <t>25-3 Borden Ave</t>
  </si>
  <si>
    <t>25-3</t>
  </si>
  <si>
    <t>Bushwick Ave &amp; Forrest St</t>
  </si>
  <si>
    <t>10 Forrest St</t>
  </si>
  <si>
    <t>Forrest St</t>
  </si>
  <si>
    <t>E 163 St &amp; Union Ave</t>
  </si>
  <si>
    <t>805 E 163rd St</t>
  </si>
  <si>
    <t>Central Park W &amp; W 76 St</t>
  </si>
  <si>
    <t>170 Central Park W</t>
  </si>
  <si>
    <t>Eames Pl &amp; Claflin Ave</t>
  </si>
  <si>
    <t>118 Eames Pl</t>
  </si>
  <si>
    <t>Eames Pl</t>
  </si>
  <si>
    <t>Greenpoint Ave &amp; 47 St</t>
  </si>
  <si>
    <t>46-26 Greenpoint Ave</t>
  </si>
  <si>
    <t>46-26</t>
  </si>
  <si>
    <t>Broadway &amp; W 192 St</t>
  </si>
  <si>
    <t>4489 Broadway</t>
  </si>
  <si>
    <t>Prospect Ave &amp; Greenwood Ave</t>
  </si>
  <si>
    <t>1292 Prospect Ave</t>
  </si>
  <si>
    <t>Oakland Ave</t>
  </si>
  <si>
    <t>158 Oakland Ave</t>
  </si>
  <si>
    <t>Eastern Pkwy &amp; Franklin Ave (SW Corner)</t>
  </si>
  <si>
    <t>806 Franklin Ave</t>
  </si>
  <si>
    <t>50 St &amp; Northern Blvd</t>
  </si>
  <si>
    <t>49-11 Northern Blvd</t>
  </si>
  <si>
    <t>South St &amp; Pike St</t>
  </si>
  <si>
    <t>250 South St</t>
  </si>
  <si>
    <t>44 St &amp; 3 Ave</t>
  </si>
  <si>
    <t>4402 3rd Ave</t>
  </si>
  <si>
    <t>73 St &amp; 25 Ave</t>
  </si>
  <si>
    <t>25-2 73rd St</t>
  </si>
  <si>
    <t>73rd St</t>
  </si>
  <si>
    <t>Lexington Ave &amp; E 36 St</t>
  </si>
  <si>
    <t>271 Lexington Ave</t>
  </si>
  <si>
    <t>84 St &amp; Roosevelt Ave</t>
  </si>
  <si>
    <t>84-1 Roosevelt Ave</t>
  </si>
  <si>
    <t>84-1</t>
  </si>
  <si>
    <t>W 145 St &amp; Amsterdam Ave</t>
  </si>
  <si>
    <t>1717 Amsterdam Ave</t>
  </si>
  <si>
    <t>47 St &amp; 3 Ave</t>
  </si>
  <si>
    <t>320 47th St</t>
  </si>
  <si>
    <t>47th St</t>
  </si>
  <si>
    <t>Peck Slip &amp; South St</t>
  </si>
  <si>
    <t>45 Peck Slip</t>
  </si>
  <si>
    <t>Peck Slip</t>
  </si>
  <si>
    <t>E 134 St &amp; Walnut Ave</t>
  </si>
  <si>
    <t>881 E 134th St</t>
  </si>
  <si>
    <t>E 134th St</t>
  </si>
  <si>
    <t>Park Ave &amp; E 42 St</t>
  </si>
  <si>
    <t>90 E 42nd St</t>
  </si>
  <si>
    <t>E 42nd St</t>
  </si>
  <si>
    <t>St Marks Ave &amp; Ralph Ave</t>
  </si>
  <si>
    <t>454 Ralph Ave</t>
  </si>
  <si>
    <t>24 St &amp; 5 Ave</t>
  </si>
  <si>
    <t>734 5th Ave</t>
  </si>
  <si>
    <t>Lewis Ave &amp; Fulton St</t>
  </si>
  <si>
    <t>1660 Fulton St</t>
  </si>
  <si>
    <t>Halsey St &amp; Broadway</t>
  </si>
  <si>
    <t>960 Halsey St</t>
  </si>
  <si>
    <t>Summerfield St &amp; Cypress Ave</t>
  </si>
  <si>
    <t>1076 Cypress Ave</t>
  </si>
  <si>
    <t>Cypress Ave</t>
  </si>
  <si>
    <t>Sterling Pl &amp; New York Ave</t>
  </si>
  <si>
    <t>232 New York Ave</t>
  </si>
  <si>
    <t>Park Ave &amp; E 179 St</t>
  </si>
  <si>
    <t>4305 Park Ave</t>
  </si>
  <si>
    <t>Jersey &amp; 3rd</t>
  </si>
  <si>
    <t>577 Jersey Ave</t>
  </si>
  <si>
    <t>Rutland Rd &amp; Brooklyn Ave</t>
  </si>
  <si>
    <t>467 Rutland Rd</t>
  </si>
  <si>
    <t>5 Corners Library</t>
  </si>
  <si>
    <t>678 Newark Ave</t>
  </si>
  <si>
    <t>Carlton Ave &amp; Greene Ave</t>
  </si>
  <si>
    <t>32 Greene Ave</t>
  </si>
  <si>
    <t>E 171 St &amp; 3 Ave</t>
  </si>
  <si>
    <t>3788 3rd Ave</t>
  </si>
  <si>
    <t>Freeman St &amp; Reverend James A Polite Ave</t>
  </si>
  <si>
    <t>870 Freeman St</t>
  </si>
  <si>
    <t>Thomas S. Boyland St &amp; Macon St</t>
  </si>
  <si>
    <t>8 Thomas S Boyland St</t>
  </si>
  <si>
    <t>E 10 St &amp; 2 Ave</t>
  </si>
  <si>
    <t>200 E 10th St</t>
  </si>
  <si>
    <t>Van Cortlandt Park S &amp; Dickinson Ave</t>
  </si>
  <si>
    <t>66 Van Cortlandt Park S</t>
  </si>
  <si>
    <t>75 St &amp; Northern Blvd</t>
  </si>
  <si>
    <t>33-11 75th St</t>
  </si>
  <si>
    <t>33-11</t>
  </si>
  <si>
    <t>75th St</t>
  </si>
  <si>
    <t>Grove St &amp; Fresh Pond Rd</t>
  </si>
  <si>
    <t>63-54 Fresh Pond Rd</t>
  </si>
  <si>
    <t>63-54</t>
  </si>
  <si>
    <t>Winthrop St &amp; Nostrand Ave</t>
  </si>
  <si>
    <t>1233 Nostrand Ave</t>
  </si>
  <si>
    <t>Pearl St &amp; Whitehall St</t>
  </si>
  <si>
    <t>18 Pearl St</t>
  </si>
  <si>
    <t>Benham St &amp; Roosevelt Ave</t>
  </si>
  <si>
    <t>40-6 Benham St</t>
  </si>
  <si>
    <t>40-6</t>
  </si>
  <si>
    <t>Benham St</t>
  </si>
  <si>
    <t>Central Park W &amp; W 85 St</t>
  </si>
  <si>
    <t>251 Central Park W</t>
  </si>
  <si>
    <t>Schenectady Ave &amp; President St</t>
  </si>
  <si>
    <t>1625 President St</t>
  </si>
  <si>
    <t>Amsterdam Ave &amp; W 175 St</t>
  </si>
  <si>
    <t>2306 Amsterdam Ave</t>
  </si>
  <si>
    <t>E 144 St &amp; Brook Ave</t>
  </si>
  <si>
    <t>415 Brook Ave</t>
  </si>
  <si>
    <t>Cedar St &amp; Myrtle Ave</t>
  </si>
  <si>
    <t>1297 Myrtle Ave</t>
  </si>
  <si>
    <t>W 25 St &amp; 8 Ave</t>
  </si>
  <si>
    <t>282 W 25th St</t>
  </si>
  <si>
    <t>35 St &amp; 21 Ave</t>
  </si>
  <si>
    <t>35-1 21st Ave</t>
  </si>
  <si>
    <t>35-1</t>
  </si>
  <si>
    <t>24 St &amp; 38 Ave</t>
  </si>
  <si>
    <t>24-9 38th Ave</t>
  </si>
  <si>
    <t>24-9</t>
  </si>
  <si>
    <t>100 St &amp; Northern Blvd</t>
  </si>
  <si>
    <t>100-1 Northern Blvd</t>
  </si>
  <si>
    <t>100-1</t>
  </si>
  <si>
    <t>Fulton Ave &amp; E 168 St</t>
  </si>
  <si>
    <t>570 E 168th St</t>
  </si>
  <si>
    <t>E 168th St</t>
  </si>
  <si>
    <t>67 St &amp; Erik Pl</t>
  </si>
  <si>
    <t>646 67th St</t>
  </si>
  <si>
    <t>67th St</t>
  </si>
  <si>
    <t>76 St &amp; 21 Ave</t>
  </si>
  <si>
    <t>76-2 21st Ave</t>
  </si>
  <si>
    <t>76-2</t>
  </si>
  <si>
    <t>29 St &amp; Skillman Ave</t>
  </si>
  <si>
    <t>28-11 47th Ave</t>
  </si>
  <si>
    <t>28-11</t>
  </si>
  <si>
    <t>Bleecker St &amp; Crosby St</t>
  </si>
  <si>
    <t>172 Crosby St</t>
  </si>
  <si>
    <t>Crosby St</t>
  </si>
  <si>
    <t>60 Ave &amp; Otis Ave</t>
  </si>
  <si>
    <t>60-2 Calloway St</t>
  </si>
  <si>
    <t>Calloway St</t>
  </si>
  <si>
    <t>Decatur St &amp; Saratoga Ave</t>
  </si>
  <si>
    <t>638 Decatur St</t>
  </si>
  <si>
    <t>Pierrepont St &amp; Monroe Pl</t>
  </si>
  <si>
    <t>100 Pierrepont St</t>
  </si>
  <si>
    <t>Pierrepont St</t>
  </si>
  <si>
    <t>Boston Rd &amp; West Farms Rd</t>
  </si>
  <si>
    <t>1946 Boston Rd</t>
  </si>
  <si>
    <t>92 St &amp; 35 Ave</t>
  </si>
  <si>
    <t>92-11 35th Ave</t>
  </si>
  <si>
    <t>92-11</t>
  </si>
  <si>
    <t>93 St &amp; Roosevelt Ave</t>
  </si>
  <si>
    <t>93-1 Roosevelt Ave</t>
  </si>
  <si>
    <t>93-1</t>
  </si>
  <si>
    <t>New York Ave &amp; Snyder Ave</t>
  </si>
  <si>
    <t>1001 New York Ave</t>
  </si>
  <si>
    <t>Tibbett Ave &amp; W 234 St</t>
  </si>
  <si>
    <t>304 W 234th St</t>
  </si>
  <si>
    <t>W 234th St</t>
  </si>
  <si>
    <t>Bedford Park Blvd &amp; Paul Ave</t>
  </si>
  <si>
    <t>250 Bedford Park Blvd W</t>
  </si>
  <si>
    <t>Bedford Park Blvd W</t>
  </si>
  <si>
    <t>90 St &amp; 32 Ave</t>
  </si>
  <si>
    <t>90-8 32nd Ave</t>
  </si>
  <si>
    <t>90-8</t>
  </si>
  <si>
    <t>Flatbush Ave &amp; Ocean Ave</t>
  </si>
  <si>
    <t>455 Flatbush Ave</t>
  </si>
  <si>
    <t>Pacific St &amp; Utica Ave</t>
  </si>
  <si>
    <t>72 Utica Ave</t>
  </si>
  <si>
    <t>Charlotte St &amp; Boston Rd</t>
  </si>
  <si>
    <t>1601 Charlotte St</t>
  </si>
  <si>
    <t>Charlotte St</t>
  </si>
  <si>
    <t>Ditmars Blvd &amp; 94 St</t>
  </si>
  <si>
    <t>93-40 Ditmars Blvd</t>
  </si>
  <si>
    <t>93-40</t>
  </si>
  <si>
    <t>55 St &amp; Northern Blvd</t>
  </si>
  <si>
    <t>54-20 Northern Blvd</t>
  </si>
  <si>
    <t>39 St &amp; Queens Blvd</t>
  </si>
  <si>
    <t>39-9 Queens Blvd</t>
  </si>
  <si>
    <t>39-9</t>
  </si>
  <si>
    <t>5 Ave &amp; E 72 St</t>
  </si>
  <si>
    <t>912 5th Ave</t>
  </si>
  <si>
    <t>112 St &amp; Northern Blvd</t>
  </si>
  <si>
    <t>111-24 Northern Blvd</t>
  </si>
  <si>
    <t>111-24</t>
  </si>
  <si>
    <t>3 Ave &amp; E 170 St</t>
  </si>
  <si>
    <t>3690 3rd Ave</t>
  </si>
  <si>
    <t>E 48 St &amp; Tilden Ave</t>
  </si>
  <si>
    <t>4816 Tilden Ave</t>
  </si>
  <si>
    <t>Tilden Ave</t>
  </si>
  <si>
    <t>E 50 St &amp; Park Ave</t>
  </si>
  <si>
    <t>39 E 50th St</t>
  </si>
  <si>
    <t>E 50th St</t>
  </si>
  <si>
    <t>42 St &amp; 1 Ave</t>
  </si>
  <si>
    <t>4201 1st Ave</t>
  </si>
  <si>
    <t>Hudson St &amp; N Moore St</t>
  </si>
  <si>
    <t>119 Hudson St</t>
  </si>
  <si>
    <t>E 2 St &amp; Ave B</t>
  </si>
  <si>
    <t>201 E 2nd St</t>
  </si>
  <si>
    <t>E 153 St &amp; E 157 St</t>
  </si>
  <si>
    <t>71 E 153rd St</t>
  </si>
  <si>
    <t>E 153rd St</t>
  </si>
  <si>
    <t>Maple St &amp; Flatbush Ave</t>
  </si>
  <si>
    <t>557 Flatbush Ave</t>
  </si>
  <si>
    <t>48 St &amp; Barnett Ave</t>
  </si>
  <si>
    <t>37-31 48th St</t>
  </si>
  <si>
    <t>37-31</t>
  </si>
  <si>
    <t>79 St &amp; 37 Ave</t>
  </si>
  <si>
    <t>79-2 37th Ave</t>
  </si>
  <si>
    <t>79-2</t>
  </si>
  <si>
    <t>4 Ave &amp; 26 St</t>
  </si>
  <si>
    <t>764 4th Ave</t>
  </si>
  <si>
    <t>Van Buren St &amp; Broadway</t>
  </si>
  <si>
    <t>1223 Broadway</t>
  </si>
  <si>
    <t>Prospect Park SW &amp; 10 Ave</t>
  </si>
  <si>
    <t>35 Prospect Park SW</t>
  </si>
  <si>
    <t>57 Rd &amp; 59 St</t>
  </si>
  <si>
    <t>57-18 59th St</t>
  </si>
  <si>
    <t>57-18</t>
  </si>
  <si>
    <t>30 St &amp; 4 Ave</t>
  </si>
  <si>
    <t>850 4th Ave</t>
  </si>
  <si>
    <t>72 St &amp; Broadway</t>
  </si>
  <si>
    <t>37-49 72nd St</t>
  </si>
  <si>
    <t>37-49</t>
  </si>
  <si>
    <t>72nd St</t>
  </si>
  <si>
    <t>8 St &amp; Washington St</t>
  </si>
  <si>
    <t>731 Washington St</t>
  </si>
  <si>
    <t>39 Ave &amp; 99 St</t>
  </si>
  <si>
    <t>98-17 Roosevelt Ave</t>
  </si>
  <si>
    <t>98-17</t>
  </si>
  <si>
    <t>Halsey St &amp; Ralph Ave</t>
  </si>
  <si>
    <t>145 Ralph Ave</t>
  </si>
  <si>
    <t>Audubon Ave &amp; W 179 St</t>
  </si>
  <si>
    <t>529 W 179th St</t>
  </si>
  <si>
    <t>W 179th St</t>
  </si>
  <si>
    <t>E 156 St &amp; Courtlandt Ave</t>
  </si>
  <si>
    <t>732 Courtlandt Ave</t>
  </si>
  <si>
    <t>Courtlandt Ave</t>
  </si>
  <si>
    <t>W 36 St &amp; 7 Ave</t>
  </si>
  <si>
    <t>164 W 36th St</t>
  </si>
  <si>
    <t>W 36th St</t>
  </si>
  <si>
    <t>48 St &amp; 5 Ave</t>
  </si>
  <si>
    <t>4724 5th Ave</t>
  </si>
  <si>
    <t>40 St &amp; 3 Ave</t>
  </si>
  <si>
    <t>3924 3rd Ave</t>
  </si>
  <si>
    <t>71 Ave &amp; Myrtle Ave</t>
  </si>
  <si>
    <t>59-29 Myrtle Ave</t>
  </si>
  <si>
    <t>59-29</t>
  </si>
  <si>
    <t>W 84 St &amp; Amsterdam Ave</t>
  </si>
  <si>
    <t>162 W 84th St</t>
  </si>
  <si>
    <t>Willoughby Ave &amp; Onderdonk Ave</t>
  </si>
  <si>
    <t>1851 Willoughby Ave</t>
  </si>
  <si>
    <t>E 182 St &amp; Grand Concourse</t>
  </si>
  <si>
    <t>2202 Grand Conc</t>
  </si>
  <si>
    <t>95 St &amp; 35 Ave</t>
  </si>
  <si>
    <t>35-8 95th St</t>
  </si>
  <si>
    <t>35-8</t>
  </si>
  <si>
    <t>95th St</t>
  </si>
  <si>
    <t>6 Ave &amp; W 34 St</t>
  </si>
  <si>
    <t>1293 Broadway</t>
  </si>
  <si>
    <t>Prospect Park SW &amp; 16 St</t>
  </si>
  <si>
    <t>111 Prospect Park SW</t>
  </si>
  <si>
    <t>Amsterdam Ave &amp; W 186 St</t>
  </si>
  <si>
    <t>2520 Amsterdam Ave</t>
  </si>
  <si>
    <t>Fairmount Pl &amp; Prospect Ave</t>
  </si>
  <si>
    <t>761 Fairmount Pl</t>
  </si>
  <si>
    <t>Fairmount Pl</t>
  </si>
  <si>
    <t>Central Park W &amp; W 103 St</t>
  </si>
  <si>
    <t>1 W 102nd St</t>
  </si>
  <si>
    <t>W 102nd St</t>
  </si>
  <si>
    <t>Grand Ave &amp; W Fordham Rd</t>
  </si>
  <si>
    <t>49 W Fordham Rd</t>
  </si>
  <si>
    <t>Dock 72 Way &amp; Market St</t>
  </si>
  <si>
    <t>72 Brooklyn Navy Yard</t>
  </si>
  <si>
    <t>Brooklyn, NY 11251</t>
  </si>
  <si>
    <t>55 St &amp; 5 Ave</t>
  </si>
  <si>
    <t>475 55th St</t>
  </si>
  <si>
    <t>E 13 St &amp; Ave A</t>
  </si>
  <si>
    <t>208 Ave A</t>
  </si>
  <si>
    <t>W 204 St &amp; Nagle Ave</t>
  </si>
  <si>
    <t>248 Nagle Ave</t>
  </si>
  <si>
    <t>W 230 St &amp; Marble Hill Ave</t>
  </si>
  <si>
    <t>245 W 230th St</t>
  </si>
  <si>
    <t>W 230th St</t>
  </si>
  <si>
    <t>12 Ave &amp; W 125 St</t>
  </si>
  <si>
    <t>2284 12th Ave</t>
  </si>
  <si>
    <t>12th Ave</t>
  </si>
  <si>
    <t>111 St &amp; 37 Ave</t>
  </si>
  <si>
    <t>34-91 110th St</t>
  </si>
  <si>
    <t>34-91</t>
  </si>
  <si>
    <t>110th St</t>
  </si>
  <si>
    <t>25 Ave &amp; 85 St</t>
  </si>
  <si>
    <t>25-1 85th St</t>
  </si>
  <si>
    <t>85th St</t>
  </si>
  <si>
    <t>72 St &amp; Woodside Ave</t>
  </si>
  <si>
    <t>71-17 Woodside Ave</t>
  </si>
  <si>
    <t>71-17</t>
  </si>
  <si>
    <t>White St &amp; Johnson Ave</t>
  </si>
  <si>
    <t>310 Johnson Ave</t>
  </si>
  <si>
    <t>Johnson Ave</t>
  </si>
  <si>
    <t>Prospect Park SW &amp; Vanderbilt St</t>
  </si>
  <si>
    <t>160 Prospect Park SW</t>
  </si>
  <si>
    <t>7 Ave &amp; 20 St</t>
  </si>
  <si>
    <t>576 7th Ave</t>
  </si>
  <si>
    <t>Bushwick Ave &amp; Dekalb Ave</t>
  </si>
  <si>
    <t>790 Bushwick Ave</t>
  </si>
  <si>
    <t>Broadway &amp; E 21 St</t>
  </si>
  <si>
    <t>922 Broadway</t>
  </si>
  <si>
    <t>W 47 St &amp; 9 Ave</t>
  </si>
  <si>
    <t>363 W 47th St</t>
  </si>
  <si>
    <t>W 47th St</t>
  </si>
  <si>
    <t>53 St &amp; Flushing Ave</t>
  </si>
  <si>
    <t>53-2 Flushing Ave</t>
  </si>
  <si>
    <t>53-2</t>
  </si>
  <si>
    <t>4 St &amp; River St</t>
  </si>
  <si>
    <t>326 River St</t>
  </si>
  <si>
    <t>Brooklyn Ave &amp; Prospect Pl</t>
  </si>
  <si>
    <t>172 Brooklyn Ave</t>
  </si>
  <si>
    <t>Brooklyn Ave</t>
  </si>
  <si>
    <t>Lexington Ave &amp; E 128 St</t>
  </si>
  <si>
    <t>2120 Lexington Ave</t>
  </si>
  <si>
    <t>E 161 St &amp; River Ave</t>
  </si>
  <si>
    <t>1 E 161st St</t>
  </si>
  <si>
    <t>Dyckman St &amp; Staff St</t>
  </si>
  <si>
    <t>348 Dyckman St</t>
  </si>
  <si>
    <t>Dyckman St</t>
  </si>
  <si>
    <t>Jerome Ave &amp; E 164 St</t>
  </si>
  <si>
    <t>1005 Jerome Ave</t>
  </si>
  <si>
    <t>Greene Ave &amp; Grandview Ave</t>
  </si>
  <si>
    <t>490 Grandview Ave</t>
  </si>
  <si>
    <t>Grandview Ave</t>
  </si>
  <si>
    <t>E 165 St &amp; Jerome Ave</t>
  </si>
  <si>
    <t>1055 Jerome Ave</t>
  </si>
  <si>
    <t>E Houston St &amp; Columbia St</t>
  </si>
  <si>
    <t>140 Columbia St</t>
  </si>
  <si>
    <t>Audubon Ave &amp; W 192 St</t>
  </si>
  <si>
    <t>550 Audubon Ave</t>
  </si>
  <si>
    <t>Audubon Ave</t>
  </si>
  <si>
    <t>Eldert St &amp; Bushwick Ave</t>
  </si>
  <si>
    <t>1294 Bushwick Ave</t>
  </si>
  <si>
    <t>35 St &amp; 30 Ave</t>
  </si>
  <si>
    <t>35-1 A 30th Ave</t>
  </si>
  <si>
    <t>35-1 A</t>
  </si>
  <si>
    <t>49 St &amp; 31 Ave</t>
  </si>
  <si>
    <t>49-1 31st Ave</t>
  </si>
  <si>
    <t>E 39 St &amp; Lexington Ave</t>
  </si>
  <si>
    <t>335 Lexington Ave</t>
  </si>
  <si>
    <t>Leonard Gordon Park</t>
  </si>
  <si>
    <t>3324 J F Kennedy Blvd</t>
  </si>
  <si>
    <t>Central Ave &amp; Flushing Ave</t>
  </si>
  <si>
    <t>2 Central Ave</t>
  </si>
  <si>
    <t>23 Ave &amp; 31 St</t>
  </si>
  <si>
    <t>31-2 23rd Ave</t>
  </si>
  <si>
    <t>3 Ave &amp; Carroll St</t>
  </si>
  <si>
    <t>294 3rd Ave</t>
  </si>
  <si>
    <t>Valentine Ave &amp; E 183 St</t>
  </si>
  <si>
    <t>2300 Ryer Ave</t>
  </si>
  <si>
    <t>Ryer Ave</t>
  </si>
  <si>
    <t>Water St &amp; Gouverneur Ln</t>
  </si>
  <si>
    <t>92 Water St</t>
  </si>
  <si>
    <t>Goulden Ave &amp; W 205 St</t>
  </si>
  <si>
    <t>75 W 205th St</t>
  </si>
  <si>
    <t>3 Ave &amp; Franklin Ave</t>
  </si>
  <si>
    <t>1048 Franklin Ave</t>
  </si>
  <si>
    <t>Riverside Dr &amp; W 138 St</t>
  </si>
  <si>
    <t>612 Riverside Dr</t>
  </si>
  <si>
    <t>34 Ave &amp; 89 St</t>
  </si>
  <si>
    <t>34-1 89th St</t>
  </si>
  <si>
    <t>34-1</t>
  </si>
  <si>
    <t>89th St</t>
  </si>
  <si>
    <t>W 148 St &amp; Amsterdam Ave</t>
  </si>
  <si>
    <t>469 W 148th St</t>
  </si>
  <si>
    <t>111 St &amp; Roosevelt Ave</t>
  </si>
  <si>
    <t>40-1 111th St</t>
  </si>
  <si>
    <t>40-1</t>
  </si>
  <si>
    <t>76 St &amp; 45 Ave</t>
  </si>
  <si>
    <t>76-1 45th Ave</t>
  </si>
  <si>
    <t>76-1</t>
  </si>
  <si>
    <t>45th Ave</t>
  </si>
  <si>
    <t>48 St &amp; 50 Ave</t>
  </si>
  <si>
    <t>47-19 50th Ave</t>
  </si>
  <si>
    <t>47-19</t>
  </si>
  <si>
    <t>46 Rd &amp; 11 St</t>
  </si>
  <si>
    <t>10-56 46th Rd</t>
  </si>
  <si>
    <t>10-56</t>
  </si>
  <si>
    <t>46th Rd</t>
  </si>
  <si>
    <t>Lott St &amp; Erasmus St</t>
  </si>
  <si>
    <t>54 Erasmus St</t>
  </si>
  <si>
    <t>Erasmus St</t>
  </si>
  <si>
    <t>62 St &amp; 34 Ave</t>
  </si>
  <si>
    <t>62-4 34th Ave</t>
  </si>
  <si>
    <t>Nelson Ave &amp; W 172 St</t>
  </si>
  <si>
    <t>1465 Nelson Ave</t>
  </si>
  <si>
    <t>Grand Concourse &amp; E 166 St</t>
  </si>
  <si>
    <t>1100 Grand Conc</t>
  </si>
  <si>
    <t>Echo Pl &amp; Grand Concourse</t>
  </si>
  <si>
    <t>1925 Grand Conc</t>
  </si>
  <si>
    <t>University Ave &amp; Brandt Pl</t>
  </si>
  <si>
    <t>1700 University Ave</t>
  </si>
  <si>
    <t>Lincoln Pl &amp; Nostrand Ave</t>
  </si>
  <si>
    <t>782 Lincoln Pl</t>
  </si>
  <si>
    <t>Lincoln Pl</t>
  </si>
  <si>
    <t>E 155 St &amp; Courtlandt Ave</t>
  </si>
  <si>
    <t>714 Courtlandt Ave</t>
  </si>
  <si>
    <t>Sterling Pl &amp; Rochester Ave</t>
  </si>
  <si>
    <t>230 Rochester Ave</t>
  </si>
  <si>
    <t>E 169 St &amp; Webster Ave</t>
  </si>
  <si>
    <t>1275 Webster Ave</t>
  </si>
  <si>
    <t>61 St &amp; 60 Ln</t>
  </si>
  <si>
    <t>72-1 61st St</t>
  </si>
  <si>
    <t>Buchanan Pl &amp; Grand Ave</t>
  </si>
  <si>
    <t>2245 Grand Ave</t>
  </si>
  <si>
    <t>St Nicholas Ave &amp; W 126 St</t>
  </si>
  <si>
    <t>327 W 126th St</t>
  </si>
  <si>
    <t>1 Ave &amp; E 118 St</t>
  </si>
  <si>
    <t>2295 1st Ave</t>
  </si>
  <si>
    <t>Bedford Ave &amp; Fenimore St</t>
  </si>
  <si>
    <t>170 Fenimore St</t>
  </si>
  <si>
    <t>Fenimore St</t>
  </si>
  <si>
    <t>E 58 St &amp; 1 Ave (NW Corner)</t>
  </si>
  <si>
    <t>357 E 58th St</t>
  </si>
  <si>
    <t>E 188 St &amp; Creston Ave</t>
  </si>
  <si>
    <t>150 E 188th St</t>
  </si>
  <si>
    <t>Albemarle Rd &amp; McDonald Ave</t>
  </si>
  <si>
    <t>369 McDonald Ave</t>
  </si>
  <si>
    <t>McDonald Ave</t>
  </si>
  <si>
    <t>Windsor Pl &amp; Howard Pl</t>
  </si>
  <si>
    <t>141 Windsor Pl</t>
  </si>
  <si>
    <t>Windsor Pl</t>
  </si>
  <si>
    <t>32 Ave &amp; 75 St</t>
  </si>
  <si>
    <t>31-48 75th St</t>
  </si>
  <si>
    <t>Marcy Ave &amp; Lynch St</t>
  </si>
  <si>
    <t>364 Marcy Ave</t>
  </si>
  <si>
    <t>Morris Ave &amp; McClellan St</t>
  </si>
  <si>
    <t>1133 Morris Ave</t>
  </si>
  <si>
    <t>Exchange Pl</t>
  </si>
  <si>
    <t>2 Montgomery St</t>
  </si>
  <si>
    <t>W 48 St &amp;  Rockefeller Plaza</t>
  </si>
  <si>
    <t>22 W 48th St</t>
  </si>
  <si>
    <t>W 48th St</t>
  </si>
  <si>
    <t>Irving Ave &amp; Jefferson St</t>
  </si>
  <si>
    <t>343 Jefferson St</t>
  </si>
  <si>
    <t>Jefferson St</t>
  </si>
  <si>
    <t>Broadway &amp; W 153 St</t>
  </si>
  <si>
    <t>3696 Broadway</t>
  </si>
  <si>
    <t>W 111 St &amp; 5 Ave</t>
  </si>
  <si>
    <t>1318 5th Ave</t>
  </si>
  <si>
    <t>Louis Nine Blvd &amp; Intervale Ave</t>
  </si>
  <si>
    <t>1356 Louis 9th Blvd</t>
  </si>
  <si>
    <t>Louis 9th Blvd</t>
  </si>
  <si>
    <t>51 St &amp; Queens Blvd</t>
  </si>
  <si>
    <t>51-5 Queens Blvd</t>
  </si>
  <si>
    <t>51-5</t>
  </si>
  <si>
    <t>Bridge St &amp; York St</t>
  </si>
  <si>
    <t>100 Bridge St</t>
  </si>
  <si>
    <t>Bridge St</t>
  </si>
  <si>
    <t>86 St &amp; 37 Ave</t>
  </si>
  <si>
    <t>85-30 37th Ave</t>
  </si>
  <si>
    <t>85-30</t>
  </si>
  <si>
    <t>64 St &amp; 3 Ave</t>
  </si>
  <si>
    <t>6400 3rd Ave</t>
  </si>
  <si>
    <t>Rugby Rd &amp; Beverley Rd</t>
  </si>
  <si>
    <t>219 Rugby Rd</t>
  </si>
  <si>
    <t>E 1 St &amp; Bowery</t>
  </si>
  <si>
    <t>305 Bowery</t>
  </si>
  <si>
    <t>Bowery</t>
  </si>
  <si>
    <t>Bergen Ave &amp; E 152 St</t>
  </si>
  <si>
    <t>626 Bergen Ave</t>
  </si>
  <si>
    <t>Brook Ave &amp; E 148 St</t>
  </si>
  <si>
    <t>455 E 148th St</t>
  </si>
  <si>
    <t>E 148th St</t>
  </si>
  <si>
    <t>1 Ave &amp; E 42 St</t>
  </si>
  <si>
    <t>25 Tudor City Pl</t>
  </si>
  <si>
    <t>Tudor City Pl</t>
  </si>
  <si>
    <t>21 Ave &amp; 80 St</t>
  </si>
  <si>
    <t>19-81 80th St</t>
  </si>
  <si>
    <t>19-81</t>
  </si>
  <si>
    <t>Queens Blvd &amp; 56 St</t>
  </si>
  <si>
    <t>56-1 Queens Blvd</t>
  </si>
  <si>
    <t>Cortelyou Rd &amp; E 19 St</t>
  </si>
  <si>
    <t>1820 Cortelyou Rd</t>
  </si>
  <si>
    <t>6 Ave &amp; 60 St</t>
  </si>
  <si>
    <t>601 60th St</t>
  </si>
  <si>
    <t>W 186 St &amp; St Nicholas Ave</t>
  </si>
  <si>
    <t>567 W 186th St</t>
  </si>
  <si>
    <t>W 186th St</t>
  </si>
  <si>
    <t>Margaret Corbin Plz &amp; Ft Washington Ave</t>
  </si>
  <si>
    <t>741 Ft Washington Ave</t>
  </si>
  <si>
    <t>Albany Ave &amp; Carroll St</t>
  </si>
  <si>
    <t>380 Albany Ave</t>
  </si>
  <si>
    <t>Caton Ave &amp; E 7 St</t>
  </si>
  <si>
    <t>625 Caton Ave</t>
  </si>
  <si>
    <t>Lafayette Ave &amp; Stuyvesant Ave</t>
  </si>
  <si>
    <t>987 Lafayette Ave</t>
  </si>
  <si>
    <t>72 St &amp; Northern Blvd</t>
  </si>
  <si>
    <t>72-9 Northern Blvd</t>
  </si>
  <si>
    <t>72-9</t>
  </si>
  <si>
    <t>River St &amp; Newark St</t>
  </si>
  <si>
    <t>90 River St</t>
  </si>
  <si>
    <t>Maple St &amp; Albany Ave</t>
  </si>
  <si>
    <t>543 Albany Ave</t>
  </si>
  <si>
    <t>8 Ave &amp; W 38 St</t>
  </si>
  <si>
    <t>557 8th Ave</t>
  </si>
  <si>
    <t>Woodward Ave &amp; Harman St</t>
  </si>
  <si>
    <t>466 Woodward Ave</t>
  </si>
  <si>
    <t>Woodward Ave</t>
  </si>
  <si>
    <t>32 Ave &amp; 81 St</t>
  </si>
  <si>
    <t>31-48 81st St</t>
  </si>
  <si>
    <t>Amsterdam Ave &amp; W 180 St</t>
  </si>
  <si>
    <t>2416 Amsterdam Ave</t>
  </si>
  <si>
    <t>St Nicholas Ave &amp; W 137 St</t>
  </si>
  <si>
    <t>44 Edgecombe Ave</t>
  </si>
  <si>
    <t>46 St &amp; Queens Blvd</t>
  </si>
  <si>
    <t>46-1 Queens Blvd</t>
  </si>
  <si>
    <t>Stanhope St &amp; Fairview Ave</t>
  </si>
  <si>
    <t>401 Fairview Ave</t>
  </si>
  <si>
    <t>77 St &amp; 24 Ave</t>
  </si>
  <si>
    <t>77-4 24th Ave</t>
  </si>
  <si>
    <t>77-4</t>
  </si>
  <si>
    <t>Page Pl &amp; Grand Ave</t>
  </si>
  <si>
    <t>50- A Grand Ave</t>
  </si>
  <si>
    <t>50- A</t>
  </si>
  <si>
    <t>McGinley Square</t>
  </si>
  <si>
    <t>722 Montgomery St</t>
  </si>
  <si>
    <t>Claflin Ave &amp; Reservoir Ave</t>
  </si>
  <si>
    <t>2865 Claflin Ave</t>
  </si>
  <si>
    <t>Claflin Ave</t>
  </si>
  <si>
    <t>E 44 St &amp; Lexington Ave</t>
  </si>
  <si>
    <t>420 Lexington Ave</t>
  </si>
  <si>
    <t>New York, NY 10170</t>
  </si>
  <si>
    <t>Washington Ave &amp; E 167 St</t>
  </si>
  <si>
    <t>1162 Washington Ave</t>
  </si>
  <si>
    <t>92 St &amp; Astoria Blvd</t>
  </si>
  <si>
    <t>25-30 92nd St</t>
  </si>
  <si>
    <t>25-30</t>
  </si>
  <si>
    <t>92nd St</t>
  </si>
  <si>
    <t>E 161 St &amp; Park Ave</t>
  </si>
  <si>
    <t>3160 Park Ave</t>
  </si>
  <si>
    <t>Seneca Ave &amp; Decatur St</t>
  </si>
  <si>
    <t>1812 Decatur St</t>
  </si>
  <si>
    <t>Concourse Village West &amp; E 156 St</t>
  </si>
  <si>
    <t>750 Concourse Vlg W</t>
  </si>
  <si>
    <t>Concourse Vlg W</t>
  </si>
  <si>
    <t>E 12 St &amp; Ave C</t>
  </si>
  <si>
    <t>656 E 12th St</t>
  </si>
  <si>
    <t>E New York Ave &amp; Utica Ave</t>
  </si>
  <si>
    <t>458 Utica Ave</t>
  </si>
  <si>
    <t>Anderson Ave &amp; W 164 St</t>
  </si>
  <si>
    <t>985 Anderson Ave</t>
  </si>
  <si>
    <t>64 St &amp; 53 Dr</t>
  </si>
  <si>
    <t>53-90 64th St</t>
  </si>
  <si>
    <t>53-90</t>
  </si>
  <si>
    <t>Crotona Park North &amp; Prospect Ave</t>
  </si>
  <si>
    <t>755 Crotona Park N</t>
  </si>
  <si>
    <t>E 5 St &amp; Ave C</t>
  </si>
  <si>
    <t>653 E 5th St</t>
  </si>
  <si>
    <t>E 5th St</t>
  </si>
  <si>
    <t>Loring Pl North &amp; W 183 St</t>
  </si>
  <si>
    <t>110 W 183rd St</t>
  </si>
  <si>
    <t>W 183rd St</t>
  </si>
  <si>
    <t>Hoboken Ave at Monmouth St</t>
  </si>
  <si>
    <t>315 Coles St</t>
  </si>
  <si>
    <t>Coles St</t>
  </si>
  <si>
    <t>Central Park W &amp; W 97 St</t>
  </si>
  <si>
    <t>2 W 97th St</t>
  </si>
  <si>
    <t>W 97th St</t>
  </si>
  <si>
    <t>Eastern Pkwy &amp; Nostrand Ave</t>
  </si>
  <si>
    <t>546 Eastern Pkwy</t>
  </si>
  <si>
    <t>University Ave &amp; W 168 St</t>
  </si>
  <si>
    <t>1231 University Ave</t>
  </si>
  <si>
    <t>4 Ave &amp; Shore Road Dr</t>
  </si>
  <si>
    <t>6701 4th Ave</t>
  </si>
  <si>
    <t>Prospect Pl &amp; Howard Ave</t>
  </si>
  <si>
    <t>446 Howard Ave</t>
  </si>
  <si>
    <t>E 170 St &amp; Sheridan Ave</t>
  </si>
  <si>
    <t>220 E 170th St</t>
  </si>
  <si>
    <t>Brunswick St</t>
  </si>
  <si>
    <t>303 Newark Ave</t>
  </si>
  <si>
    <t>Monmouth &amp; 6th</t>
  </si>
  <si>
    <t>320 6th St</t>
  </si>
  <si>
    <t>39 St &amp; 47 Ave</t>
  </si>
  <si>
    <t>38-1 47th Ave</t>
  </si>
  <si>
    <t>Broadway &amp; Ellwood St</t>
  </si>
  <si>
    <t>119 Ellwood St</t>
  </si>
  <si>
    <t>Ellwood St</t>
  </si>
  <si>
    <t>Monroe St &amp; 11 St</t>
  </si>
  <si>
    <t>940 Monroe St</t>
  </si>
  <si>
    <t>97 St &amp; 57 Ave</t>
  </si>
  <si>
    <t>96-23 57th Ave</t>
  </si>
  <si>
    <t>96-23</t>
  </si>
  <si>
    <t>Union Ave &amp; E 169 St</t>
  </si>
  <si>
    <t>1240 Union Ave</t>
  </si>
  <si>
    <t>W 20 St &amp; 5 Ave</t>
  </si>
  <si>
    <t>156 5th Ave</t>
  </si>
  <si>
    <t>Jackson Ave &amp; 49 Ave</t>
  </si>
  <si>
    <t>10-63 Jackson Ave</t>
  </si>
  <si>
    <t>10-63</t>
  </si>
  <si>
    <t>E 15 St &amp; 5 Ave</t>
  </si>
  <si>
    <t>71 5th Ave</t>
  </si>
  <si>
    <t>Jerome Ave &amp; Ogden Ave</t>
  </si>
  <si>
    <t>177 W 161st St</t>
  </si>
  <si>
    <t>W 161st St</t>
  </si>
  <si>
    <t>Windsor Pl &amp; 8 Ave</t>
  </si>
  <si>
    <t>1625 8th Ave</t>
  </si>
  <si>
    <t>Hancock St &amp; Wyckoff Ave</t>
  </si>
  <si>
    <t>901 Wyckoff Ave</t>
  </si>
  <si>
    <t>53 Ave &amp; 62 St</t>
  </si>
  <si>
    <t>62-15 53rd Ave</t>
  </si>
  <si>
    <t>53rd Ave</t>
  </si>
  <si>
    <t>Cortelyou Rd &amp; E 34 St</t>
  </si>
  <si>
    <t>497 E 34th St</t>
  </si>
  <si>
    <t>E 34th St</t>
  </si>
  <si>
    <t>10 Ave &amp; W 207 St</t>
  </si>
  <si>
    <t>3876 10th Ave</t>
  </si>
  <si>
    <t>Grand Concourse &amp; E 164 St</t>
  </si>
  <si>
    <t>123 E 164th St</t>
  </si>
  <si>
    <t>E 164th St</t>
  </si>
  <si>
    <t>W Tremont Ave &amp; Matthewson Rd</t>
  </si>
  <si>
    <t>301 W Tremont Ave</t>
  </si>
  <si>
    <t>W Tremont Ave</t>
  </si>
  <si>
    <t>99 St &amp; 50 Ave</t>
  </si>
  <si>
    <t>50-6 101st St</t>
  </si>
  <si>
    <t>50-6</t>
  </si>
  <si>
    <t>101st St</t>
  </si>
  <si>
    <t>Beaver St &amp; Fayette St</t>
  </si>
  <si>
    <t>9 Beaver St</t>
  </si>
  <si>
    <t>Beaver St</t>
  </si>
  <si>
    <t>Somers St &amp; Broadway</t>
  </si>
  <si>
    <t>1960 Broadway</t>
  </si>
  <si>
    <t>Thomas S. Boyland St &amp; Fulton St</t>
  </si>
  <si>
    <t>2017 Fulton St</t>
  </si>
  <si>
    <t>E 21 St &amp; Church Ave</t>
  </si>
  <si>
    <t>2026 Church Ave</t>
  </si>
  <si>
    <t>Bergen St &amp; Buffalo Ave</t>
  </si>
  <si>
    <t>454 Kingsborough 4th Walk</t>
  </si>
  <si>
    <t>Kingsborough 4th Walk</t>
  </si>
  <si>
    <t>5 Ave &amp; 44 St</t>
  </si>
  <si>
    <t>4320 5th Ave</t>
  </si>
  <si>
    <t>Inwood Ave &amp; W 170 St</t>
  </si>
  <si>
    <t>1376 Cromwell Ave</t>
  </si>
  <si>
    <t>Cromwell Ave</t>
  </si>
  <si>
    <t>Irwin Ave &amp; W 232 St</t>
  </si>
  <si>
    <t>3190 Riverdale Ave</t>
  </si>
  <si>
    <t>Riverdale Ave</t>
  </si>
  <si>
    <t>Thomas S. Boyland St &amp; Marion St</t>
  </si>
  <si>
    <t>373 Marion St</t>
  </si>
  <si>
    <t>Marion St</t>
  </si>
  <si>
    <t>1 Ave &amp; E 38 St</t>
  </si>
  <si>
    <t>660 1st Ave</t>
  </si>
  <si>
    <t>Fulton Ave &amp; St Paul's Pl</t>
  </si>
  <si>
    <t>1415 Fulton Ave</t>
  </si>
  <si>
    <t>Fulton Ave</t>
  </si>
  <si>
    <t>41 St &amp; 3 Ave</t>
  </si>
  <si>
    <t>322 41st St</t>
  </si>
  <si>
    <t>41st St</t>
  </si>
  <si>
    <t>Park Ave &amp; E 162 St</t>
  </si>
  <si>
    <t>901 Teller Ave</t>
  </si>
  <si>
    <t>Teller Ave</t>
  </si>
  <si>
    <t>5 Ave &amp; 41 St</t>
  </si>
  <si>
    <t>4104 5th Ave</t>
  </si>
  <si>
    <t>Turner Pl &amp; Coney Island Ave</t>
  </si>
  <si>
    <t>508 Coney Island Ave</t>
  </si>
  <si>
    <t>E 156 St &amp; Brook Ave</t>
  </si>
  <si>
    <t>497 E 156th St</t>
  </si>
  <si>
    <t>81 St &amp; 35 Ave</t>
  </si>
  <si>
    <t>80-9 35th Ave</t>
  </si>
  <si>
    <t>80-9</t>
  </si>
  <si>
    <t>Case St &amp; 94 St</t>
  </si>
  <si>
    <t>41-78 Case St</t>
  </si>
  <si>
    <t>41-78</t>
  </si>
  <si>
    <t>Case St</t>
  </si>
  <si>
    <t>E 51 St &amp; 2 Ave</t>
  </si>
  <si>
    <t>306 E 51st St</t>
  </si>
  <si>
    <t>63 St &amp; 59 Dr</t>
  </si>
  <si>
    <t>59-45 63rd St</t>
  </si>
  <si>
    <t>59-45</t>
  </si>
  <si>
    <t>Lincoln Ave &amp; E 134 St</t>
  </si>
  <si>
    <t>143 Lincoln Ave</t>
  </si>
  <si>
    <t>Lincoln Ave</t>
  </si>
  <si>
    <t>Empire Blvd &amp; New York Ave</t>
  </si>
  <si>
    <t>426 Empire Blvd</t>
  </si>
  <si>
    <t>Empire Blvd</t>
  </si>
  <si>
    <t>Fulton Ave &amp; E 172 St</t>
  </si>
  <si>
    <t>1605 Fulton Ave</t>
  </si>
  <si>
    <t>Knickerbocker Ave &amp; Moffat St</t>
  </si>
  <si>
    <t>915 Knickerbocker Ave</t>
  </si>
  <si>
    <t>Greenwich St &amp; Rector St</t>
  </si>
  <si>
    <t>94 Greenwich St</t>
  </si>
  <si>
    <t>65 Pl &amp; 53 Ave</t>
  </si>
  <si>
    <t>53- 65th Pl</t>
  </si>
  <si>
    <t>Anthony Ave &amp; E 175 St</t>
  </si>
  <si>
    <t>308 E 175th St</t>
  </si>
  <si>
    <t>E 175th St</t>
  </si>
  <si>
    <t>Tiebout Ave &amp; E Fordham Rd</t>
  </si>
  <si>
    <t>2498 Tiebout Ave</t>
  </si>
  <si>
    <t>Tiebout Ave</t>
  </si>
  <si>
    <t>E New York Ave &amp; Troy Ave</t>
  </si>
  <si>
    <t>766 E New York Ave</t>
  </si>
  <si>
    <t>Jerome Ave &amp; W 193 St</t>
  </si>
  <si>
    <t>2614 Jerome Ave</t>
  </si>
  <si>
    <t>Lincoln Rd &amp; Ocean Ave</t>
  </si>
  <si>
    <t>2 Lincoln Rd</t>
  </si>
  <si>
    <t>Lincoln Rd</t>
  </si>
  <si>
    <t>3 Ave &amp; Wakeman Pl</t>
  </si>
  <si>
    <t>6630 3rd Ave</t>
  </si>
  <si>
    <t>George St &amp; Wilson Ave</t>
  </si>
  <si>
    <t>28 Wilson Ave</t>
  </si>
  <si>
    <t>York St &amp; Marin Blvd</t>
  </si>
  <si>
    <t>190 York St</t>
  </si>
  <si>
    <t>York St</t>
  </si>
  <si>
    <t>Wilkins Ave &amp; Crotona Park E</t>
  </si>
  <si>
    <t>1470 Crotona Park E</t>
  </si>
  <si>
    <t>W 106 St &amp; Central Park W</t>
  </si>
  <si>
    <t>36 W 106th St</t>
  </si>
  <si>
    <t>Greenpoint Ave &amp; West St</t>
  </si>
  <si>
    <t>50 Greenpoint Ave</t>
  </si>
  <si>
    <t>19 St &amp; 8 Ave</t>
  </si>
  <si>
    <t>1902 8th Ave</t>
  </si>
  <si>
    <t>E 63 St &amp; 3 Ave</t>
  </si>
  <si>
    <t>1069 3rd Ave</t>
  </si>
  <si>
    <t>E 182 St &amp; Belmont Ave</t>
  </si>
  <si>
    <t>2210 Belmont Ave</t>
  </si>
  <si>
    <t>32 Ave &amp; 77 St</t>
  </si>
  <si>
    <t>31-47 77th St</t>
  </si>
  <si>
    <t>31-47</t>
  </si>
  <si>
    <t>77th St</t>
  </si>
  <si>
    <t>Beverley Rd &amp; Nostrand Ave</t>
  </si>
  <si>
    <t>1677 Nostrand Ave</t>
  </si>
  <si>
    <t>Gerard Ave &amp; McClellan St</t>
  </si>
  <si>
    <t>1158 Gerard Ave</t>
  </si>
  <si>
    <t>51 Ave &amp; 61 St</t>
  </si>
  <si>
    <t>51-2 61st St</t>
  </si>
  <si>
    <t>51-2</t>
  </si>
  <si>
    <t>54 St &amp; 37 Ave</t>
  </si>
  <si>
    <t>54-2 37th Ave</t>
  </si>
  <si>
    <t>54-2</t>
  </si>
  <si>
    <t>Clinton St &amp; Cherry St</t>
  </si>
  <si>
    <t>251 Clinton St</t>
  </si>
  <si>
    <t>16 St &amp; 4 Ave</t>
  </si>
  <si>
    <t>568 4th Ave</t>
  </si>
  <si>
    <t>Sharon St &amp; Olive St</t>
  </si>
  <si>
    <t>6 Sharon St</t>
  </si>
  <si>
    <t>Sharon St</t>
  </si>
  <si>
    <t>Park Ave &amp; E Tremont Ave</t>
  </si>
  <si>
    <t>4197 Park Ave</t>
  </si>
  <si>
    <t>Bainbridge Ave &amp; Bedford Park Blvd</t>
  </si>
  <si>
    <t>280 Bedford Park Blvd</t>
  </si>
  <si>
    <t>Bedford Park Blvd</t>
  </si>
  <si>
    <t>Mets Plaza at Citi Field</t>
  </si>
  <si>
    <t>120-1 Roosevelt Ave</t>
  </si>
  <si>
    <t>120-1</t>
  </si>
  <si>
    <t>Stuyvesant Ave &amp; Gates Ave</t>
  </si>
  <si>
    <t>200 Stuyvesant Ave</t>
  </si>
  <si>
    <t>W 181 St &amp; Riverside Dr</t>
  </si>
  <si>
    <t>880 Plz Lafayette</t>
  </si>
  <si>
    <t>Plz Lafayette</t>
  </si>
  <si>
    <t>E 138 St &amp; Willow Ave</t>
  </si>
  <si>
    <t>225 Willow Ave</t>
  </si>
  <si>
    <t>Harrison Pl &amp; Porter Ave</t>
  </si>
  <si>
    <t>122 Harrison Pl</t>
  </si>
  <si>
    <t>Harrison Pl</t>
  </si>
  <si>
    <t>62 St &amp; Northern Blvd</t>
  </si>
  <si>
    <t>62-1 Northern Blvd</t>
  </si>
  <si>
    <t>62-1</t>
  </si>
  <si>
    <t>1 St &amp; 6 Ave</t>
  </si>
  <si>
    <t>287 6th Ave</t>
  </si>
  <si>
    <t>55 Ave &amp; 97 Pl</t>
  </si>
  <si>
    <t>53-57 97th Pl</t>
  </si>
  <si>
    <t>53-57</t>
  </si>
  <si>
    <t>97th Pl</t>
  </si>
  <si>
    <t>Vesey St &amp; Greenwich St</t>
  </si>
  <si>
    <t>33 Vesey St</t>
  </si>
  <si>
    <t>Vesey St</t>
  </si>
  <si>
    <t>48 St &amp; 2 Ave</t>
  </si>
  <si>
    <t>201 48th St</t>
  </si>
  <si>
    <t>Cauldwell Ave &amp; E 158 St</t>
  </si>
  <si>
    <t>786 Cauldwell Ave</t>
  </si>
  <si>
    <t>Cauldwell Ave</t>
  </si>
  <si>
    <t>Marcy Ave &amp; Hart St</t>
  </si>
  <si>
    <t>633 Marcy Ave</t>
  </si>
  <si>
    <t>Howard St &amp; Lafayette St</t>
  </si>
  <si>
    <t>5 Howard St</t>
  </si>
  <si>
    <t>Howard St</t>
  </si>
  <si>
    <t>Jerome Ave &amp; W 184 St</t>
  </si>
  <si>
    <t>2375 Jerome Ave</t>
  </si>
  <si>
    <t>W 211 St &amp; 10 Ave</t>
  </si>
  <si>
    <t>505 W 211th St</t>
  </si>
  <si>
    <t>W 211th St</t>
  </si>
  <si>
    <t>7 Ave &amp; 41 St</t>
  </si>
  <si>
    <t>4103 7th Ave</t>
  </si>
  <si>
    <t>E 17 St &amp; Beverley Rd</t>
  </si>
  <si>
    <t>249 E 17th St</t>
  </si>
  <si>
    <t>Vyse Ave &amp; E 181 St</t>
  </si>
  <si>
    <t>954 E 181st St</t>
  </si>
  <si>
    <t>E 181st St</t>
  </si>
  <si>
    <t>2 Ave &amp; E 72 St</t>
  </si>
  <si>
    <t>300 E 72nd St</t>
  </si>
  <si>
    <t>E 141 St &amp; St Ann's Ave</t>
  </si>
  <si>
    <t>332 St Anns Ave</t>
  </si>
  <si>
    <t>Madison St &amp; Malcolm X Blvd</t>
  </si>
  <si>
    <t>182 Malcolm X Blvd</t>
  </si>
  <si>
    <t>Malcolm X Blvd</t>
  </si>
  <si>
    <t>11 St &amp; Washington St</t>
  </si>
  <si>
    <t>1100 Washington St</t>
  </si>
  <si>
    <t>34 Ave &amp; 113 St</t>
  </si>
  <si>
    <t>34-12 113th St</t>
  </si>
  <si>
    <t>113th St</t>
  </si>
  <si>
    <t>6 St &amp; Grand St</t>
  </si>
  <si>
    <t>364 6th St</t>
  </si>
  <si>
    <t>Nevins St &amp; Schermerhorn St</t>
  </si>
  <si>
    <t>319 Schermerhorn St</t>
  </si>
  <si>
    <t>Central Park W &amp; W 72 St</t>
  </si>
  <si>
    <t>115 Central Park W</t>
  </si>
  <si>
    <t>Jefferson Ave &amp; Patchen Ave</t>
  </si>
  <si>
    <t>795 Jefferson Ave</t>
  </si>
  <si>
    <t>Jefferson Ave</t>
  </si>
  <si>
    <t>South St &amp; Broad St</t>
  </si>
  <si>
    <t>2 American Express Plz</t>
  </si>
  <si>
    <t>American Express Plz</t>
  </si>
  <si>
    <t>Seaman Ave &amp; Beak St</t>
  </si>
  <si>
    <t>49 Seaman Ave</t>
  </si>
  <si>
    <t>Seaman Ave</t>
  </si>
  <si>
    <t>34 Ave &amp; 74 St</t>
  </si>
  <si>
    <t>74-2 34th Ave</t>
  </si>
  <si>
    <t>74-2</t>
  </si>
  <si>
    <t>100 St &amp; Lewis Ave</t>
  </si>
  <si>
    <t>99-10 Lewis Ave</t>
  </si>
  <si>
    <t>99-10</t>
  </si>
  <si>
    <t>Woodside Ave &amp; Roosevelt Ave</t>
  </si>
  <si>
    <t>58-9 Woodside Ave</t>
  </si>
  <si>
    <t>58-9</t>
  </si>
  <si>
    <t>Jersey &amp; 6th St</t>
  </si>
  <si>
    <t>617 Jersey Ave</t>
  </si>
  <si>
    <t>57 St &amp; 1 Ave</t>
  </si>
  <si>
    <t>114 57th St</t>
  </si>
  <si>
    <t>Suydam St &amp; St Nicholas Ave</t>
  </si>
  <si>
    <t>81 St Nicholas Ave</t>
  </si>
  <si>
    <t>E 2 St &amp; Ave A</t>
  </si>
  <si>
    <t>29 Ave A</t>
  </si>
  <si>
    <t>Lefferts Ave &amp; Albany Ave</t>
  </si>
  <si>
    <t>497 Albany Ave</t>
  </si>
  <si>
    <t>Nostrand Ave &amp; Rutland Rd</t>
  </si>
  <si>
    <t>1151 Nostrand Ave</t>
  </si>
  <si>
    <t>9 Ave &amp; W 39 St</t>
  </si>
  <si>
    <t>520 9th Ave</t>
  </si>
  <si>
    <t>Frost St &amp; Debevoise Ave</t>
  </si>
  <si>
    <t>292 Frost St</t>
  </si>
  <si>
    <t>River Ave &amp; McClellan St</t>
  </si>
  <si>
    <t>1147 River Ave</t>
  </si>
  <si>
    <t>Broadway &amp; Morris St</t>
  </si>
  <si>
    <t>29 Broadway</t>
  </si>
  <si>
    <t>McKeever Pl &amp; Sullivan Pl</t>
  </si>
  <si>
    <t>56 Sullivan Pl</t>
  </si>
  <si>
    <t>Sullivan Pl</t>
  </si>
  <si>
    <t>Decatur Ave &amp; Bedford Park Blvd</t>
  </si>
  <si>
    <t>2951 Decatur Ave</t>
  </si>
  <si>
    <t>Decatur Ave</t>
  </si>
  <si>
    <t>51 Ave &amp; Junction Blvd</t>
  </si>
  <si>
    <t>51-2 Junction Blvd</t>
  </si>
  <si>
    <t>Sherman Ave &amp; Thayer St</t>
  </si>
  <si>
    <t>64 Sherman Ave</t>
  </si>
  <si>
    <t>Knickerbocker Ave &amp; Halsey St</t>
  </si>
  <si>
    <t>784 Knickerbocker Ave</t>
  </si>
  <si>
    <t>Jefferson St &amp; Cypress Ave</t>
  </si>
  <si>
    <t>16 Cypress Ave</t>
  </si>
  <si>
    <t>Bergen St &amp; Troy Ave</t>
  </si>
  <si>
    <t>1430 Bergen St</t>
  </si>
  <si>
    <t>Palmetto St &amp; Traffic Ave</t>
  </si>
  <si>
    <t>64-40 Palmetto St</t>
  </si>
  <si>
    <t>64-40</t>
  </si>
  <si>
    <t>10 Ave &amp; W 14 St</t>
  </si>
  <si>
    <t>51 10th Ave</t>
  </si>
  <si>
    <t>35 St &amp; 23 Ave</t>
  </si>
  <si>
    <t>33-22 23rd Ave</t>
  </si>
  <si>
    <t>33-22</t>
  </si>
  <si>
    <t>Hancock St &amp; Stuyvesant Ave</t>
  </si>
  <si>
    <t>291 Stuyvesant Ave</t>
  </si>
  <si>
    <t>Walton Ave &amp; E 153 St</t>
  </si>
  <si>
    <t>675 Walton Ave</t>
  </si>
  <si>
    <t>Walton Ave</t>
  </si>
  <si>
    <t>E Mosholu Pkwy &amp; E 204 St</t>
  </si>
  <si>
    <t>259 E 204th St</t>
  </si>
  <si>
    <t>E 204th St</t>
  </si>
  <si>
    <t>93 Grand St</t>
  </si>
  <si>
    <t>56 St &amp; 2 Ave</t>
  </si>
  <si>
    <t>5603 2nd Ave</t>
  </si>
  <si>
    <t>Roosevelt Ave &amp; 104 St</t>
  </si>
  <si>
    <t>40-3 A 104th St</t>
  </si>
  <si>
    <t>40-3 A</t>
  </si>
  <si>
    <t>Andrew Ave N &amp; Hall of Fame Tce</t>
  </si>
  <si>
    <t>121 Hall of Fame Ter</t>
  </si>
  <si>
    <t>Hall of Fame Ter</t>
  </si>
  <si>
    <t>23 Rd &amp; 31 St</t>
  </si>
  <si>
    <t>31-1 23rd Rd</t>
  </si>
  <si>
    <t>23rd Rd</t>
  </si>
  <si>
    <t>24 Ave &amp; 92 St</t>
  </si>
  <si>
    <t>23-70 92nd St</t>
  </si>
  <si>
    <t>23-70</t>
  </si>
  <si>
    <t>Dyckman St &amp; Henshaw St</t>
  </si>
  <si>
    <t>269 Dyckman St</t>
  </si>
  <si>
    <t>Bergen St &amp; Saratoga Ave</t>
  </si>
  <si>
    <t>337 Saratoga Ave</t>
  </si>
  <si>
    <t>Saratoga Ave</t>
  </si>
  <si>
    <t>Cypress Ave &amp; St Felix Ave</t>
  </si>
  <si>
    <t>1116 Cypress Ave</t>
  </si>
  <si>
    <t>Grand Ave &amp; 58 Ave</t>
  </si>
  <si>
    <t>59-27 Grand Ave</t>
  </si>
  <si>
    <t>59-27</t>
  </si>
  <si>
    <t>Broadway &amp; Madison St</t>
  </si>
  <si>
    <t>1439 Broadway</t>
  </si>
  <si>
    <t>Schenectady Ave &amp; Prospect Pl</t>
  </si>
  <si>
    <t>1292 Prospect Pl</t>
  </si>
  <si>
    <t>E 54 St &amp; 1 Ave</t>
  </si>
  <si>
    <t>984 1st Ave</t>
  </si>
  <si>
    <t>Boston Rd &amp; Prospect Ave</t>
  </si>
  <si>
    <t>1426 Boston Rd</t>
  </si>
  <si>
    <t>42 Pl &amp; Northern Blvd</t>
  </si>
  <si>
    <t>42-36 Northern Blvd</t>
  </si>
  <si>
    <t>42-36</t>
  </si>
  <si>
    <t>Lorimer St &amp; Calyer St</t>
  </si>
  <si>
    <t>169 Calyer St</t>
  </si>
  <si>
    <t>Broadway &amp; W 131 St</t>
  </si>
  <si>
    <t>3260 Broadway</t>
  </si>
  <si>
    <t>Wakeman Pl &amp; Ridge Blvd</t>
  </si>
  <si>
    <t>6605 Ridge Blvd</t>
  </si>
  <si>
    <t>Ridge Blvd</t>
  </si>
  <si>
    <t>McDonald Ave &amp; Vanderbilt St</t>
  </si>
  <si>
    <t>101 Vanderbilt St</t>
  </si>
  <si>
    <t>Vanderbilt St</t>
  </si>
  <si>
    <t>South Railroad Ave &amp; Broadway</t>
  </si>
  <si>
    <t>83-2 Broadway</t>
  </si>
  <si>
    <t>83-2</t>
  </si>
  <si>
    <t>Cabrini Blvd &amp; W 177 St</t>
  </si>
  <si>
    <t>1 Cabrini Blvd</t>
  </si>
  <si>
    <t>Cabrini Blvd</t>
  </si>
  <si>
    <t>34 Ave &amp; Junction Blvd</t>
  </si>
  <si>
    <t>33-59 Junction Blvd</t>
  </si>
  <si>
    <t>33-59</t>
  </si>
  <si>
    <t>39 Ave &amp; 45 St</t>
  </si>
  <si>
    <t>45-4 39th Ave</t>
  </si>
  <si>
    <t>45-4</t>
  </si>
  <si>
    <t>Crotona Pkwy &amp; Bronx Park S</t>
  </si>
  <si>
    <t>2157 Southern Blvd</t>
  </si>
  <si>
    <t>11 St &amp; 44 Rd</t>
  </si>
  <si>
    <t>44-40 11th St</t>
  </si>
  <si>
    <t>44-40</t>
  </si>
  <si>
    <t>11th St</t>
  </si>
  <si>
    <t>Dyckman St &amp; 10 Ave</t>
  </si>
  <si>
    <t>3703 10th Ave</t>
  </si>
  <si>
    <t>Kingston Ave &amp; Carroll St</t>
  </si>
  <si>
    <t>357 Kingston Ave</t>
  </si>
  <si>
    <t>Forley St &amp; Lamont Ave</t>
  </si>
  <si>
    <t>91-43 Lamont Ave</t>
  </si>
  <si>
    <t>91-43</t>
  </si>
  <si>
    <t>Lamont Ave</t>
  </si>
  <si>
    <t>W 82 St &amp; Central Park W</t>
  </si>
  <si>
    <t>2 W 82nd St</t>
  </si>
  <si>
    <t>W 82nd St</t>
  </si>
  <si>
    <t>Brooklyn Ave &amp; Dean St</t>
  </si>
  <si>
    <t>96 Brooklyn Ave</t>
  </si>
  <si>
    <t>Cypress Hills St &amp; Otto Rd</t>
  </si>
  <si>
    <t>71-1 64th St</t>
  </si>
  <si>
    <t>71-1</t>
  </si>
  <si>
    <t>Snyder Ave &amp; Schenectady Ave</t>
  </si>
  <si>
    <t>4701 Snyder Ave</t>
  </si>
  <si>
    <t>E 19 St &amp; Beverley Rd</t>
  </si>
  <si>
    <t>1819 Beverley Rd</t>
  </si>
  <si>
    <t>Marcy Ave &amp; Gates Ave</t>
  </si>
  <si>
    <t>791 Marcy Ave</t>
  </si>
  <si>
    <t>Tinton Ave &amp; E 165 St</t>
  </si>
  <si>
    <t>780 E 165th St</t>
  </si>
  <si>
    <t>Suydam St &amp; Knickerbocker Ave</t>
  </si>
  <si>
    <t>291 Knickerbocker Ave</t>
  </si>
  <si>
    <t>44 St &amp; 2 Ave</t>
  </si>
  <si>
    <t>174 44th St</t>
  </si>
  <si>
    <t>Shore Blvd &amp; Astoria Park</t>
  </si>
  <si>
    <t>23-45 19th St</t>
  </si>
  <si>
    <t>19th St</t>
  </si>
  <si>
    <t>Townsend Ave &amp; E 175 St</t>
  </si>
  <si>
    <t>27 E 175th St</t>
  </si>
  <si>
    <t>Parkside Ave &amp; Ocean Ave</t>
  </si>
  <si>
    <t>350 Ocean Ave</t>
  </si>
  <si>
    <t>Bulova Ave &amp; Brooklyn Queens Expressway W</t>
  </si>
  <si>
    <t>60-10 Bulova Ave</t>
  </si>
  <si>
    <t>60-10</t>
  </si>
  <si>
    <t>Bulova Ave</t>
  </si>
  <si>
    <t>Southern Blvd &amp; E 187 St</t>
  </si>
  <si>
    <t>2375 Southern Blvd</t>
  </si>
  <si>
    <t>Flatbush Ave &amp; Eastern Pkwy</t>
  </si>
  <si>
    <t>861 Washington Ave</t>
  </si>
  <si>
    <t>National St &amp; 45 Ave</t>
  </si>
  <si>
    <t>45-12 National St</t>
  </si>
  <si>
    <t>45-12</t>
  </si>
  <si>
    <t>Old Broadway &amp; W 133 St</t>
  </si>
  <si>
    <t>94 Old Broadway</t>
  </si>
  <si>
    <t>Old Broadway</t>
  </si>
  <si>
    <t>Brook Ave &amp; E 138 St</t>
  </si>
  <si>
    <t>230 Brook Ave</t>
  </si>
  <si>
    <t>Wyckoff Ave &amp; Stanhope St</t>
  </si>
  <si>
    <t>332 Stanhope St</t>
  </si>
  <si>
    <t>Stanhope St</t>
  </si>
  <si>
    <t>Van Sinderen Ave &amp; Atlantic Ave</t>
  </si>
  <si>
    <t>65 Van Sinderen Ave</t>
  </si>
  <si>
    <t>5 Ave &amp; E 30 St</t>
  </si>
  <si>
    <t>284 5th Ave</t>
  </si>
  <si>
    <t>King St &amp; Varick St</t>
  </si>
  <si>
    <t>200 Varick St</t>
  </si>
  <si>
    <t>Varick St</t>
  </si>
  <si>
    <t>W 160 St &amp; St Nicholas Ave</t>
  </si>
  <si>
    <t>1000 St Nicholas Ave</t>
  </si>
  <si>
    <t>Martense Ave &amp; 108 St</t>
  </si>
  <si>
    <t>54-1 108th St</t>
  </si>
  <si>
    <t>54-1</t>
  </si>
  <si>
    <t>Flatbush Ave &amp; Fenimore St</t>
  </si>
  <si>
    <t>630 Flatbush Ave</t>
  </si>
  <si>
    <t>Willow Ave &amp; E 133 St</t>
  </si>
  <si>
    <t>766 E 133rd St</t>
  </si>
  <si>
    <t>Bleecker St &amp; Forest Ave</t>
  </si>
  <si>
    <t>63-2 Forest Ave</t>
  </si>
  <si>
    <t>63-2</t>
  </si>
  <si>
    <t>E 43 St &amp; Madison Ave</t>
  </si>
  <si>
    <t>336 Madison Ave</t>
  </si>
  <si>
    <t>Brooklyn Ave &amp; Tilden Ave</t>
  </si>
  <si>
    <t>1086 Brooklyn Ave</t>
  </si>
  <si>
    <t>Sterling Pl &amp; Classon Ave</t>
  </si>
  <si>
    <t>543 Sterling Pl</t>
  </si>
  <si>
    <t>Cortelyou Rd &amp; Stratford Rd</t>
  </si>
  <si>
    <t>1033 Cortelyou Rd</t>
  </si>
  <si>
    <t>21 St &amp; 23 Ave</t>
  </si>
  <si>
    <t>23-6 21st St</t>
  </si>
  <si>
    <t>23-6</t>
  </si>
  <si>
    <t>River St &amp; 1 St</t>
  </si>
  <si>
    <t>96 River St</t>
  </si>
  <si>
    <t>Plaza St East &amp; Flatbush Ave</t>
  </si>
  <si>
    <t>1 Grand Army Plz</t>
  </si>
  <si>
    <t>Grand Army Plz</t>
  </si>
  <si>
    <t>Linden St &amp; Knickerbocker Ave</t>
  </si>
  <si>
    <t>550 Knickerbocker Ave</t>
  </si>
  <si>
    <t>Sands St &amp; Jay St</t>
  </si>
  <si>
    <t>Motorgate</t>
  </si>
  <si>
    <t>645 Main St</t>
  </si>
  <si>
    <t>Liberty St &amp; Nassau St</t>
  </si>
  <si>
    <t>53 Liberty St</t>
  </si>
  <si>
    <t>Fulton St &amp; Saratoga Ave</t>
  </si>
  <si>
    <t>1961 Fulton St</t>
  </si>
  <si>
    <t>Pier 61 at Chelsea Piers</t>
  </si>
  <si>
    <t>Hancock St &amp; Malcolm X Blvd</t>
  </si>
  <si>
    <t>233 Malcolm X Blvd</t>
  </si>
  <si>
    <t>Stanton St &amp; Norfolk St</t>
  </si>
  <si>
    <t>153 Norfolk St</t>
  </si>
  <si>
    <t>Woodside Ave &amp; 60 St</t>
  </si>
  <si>
    <t>59-26 Woodside Ave</t>
  </si>
  <si>
    <t>59-26</t>
  </si>
  <si>
    <t>63 St &amp; 5 Ave</t>
  </si>
  <si>
    <t>6301 5th Ave</t>
  </si>
  <si>
    <t>W Broadway &amp; W Houston St</t>
  </si>
  <si>
    <t>464 W Broadway</t>
  </si>
  <si>
    <t>Melrose St &amp; Broadway</t>
  </si>
  <si>
    <t>927 Broadway</t>
  </si>
  <si>
    <t>36 St &amp; 47 Ave</t>
  </si>
  <si>
    <t>47-9 36th St</t>
  </si>
  <si>
    <t>47-9</t>
  </si>
  <si>
    <t>Skillman Ave &amp; Honeywell St</t>
  </si>
  <si>
    <t>35-10 Skillman Ave</t>
  </si>
  <si>
    <t>35-10</t>
  </si>
  <si>
    <t>Willoughby Ave &amp; Myrtle Ave</t>
  </si>
  <si>
    <t>943 Willoughby Ave</t>
  </si>
  <si>
    <t>Popham Ave &amp; W 174 St</t>
  </si>
  <si>
    <t>1475 Popham Ave</t>
  </si>
  <si>
    <t>Popham Ave</t>
  </si>
  <si>
    <t>21 St &amp; 20 Ave</t>
  </si>
  <si>
    <t>20-12 21st St</t>
  </si>
  <si>
    <t>20-12</t>
  </si>
  <si>
    <t>3 Ave &amp; E 82 St</t>
  </si>
  <si>
    <t>1430 3rd Ave</t>
  </si>
  <si>
    <t>3 Ave &amp; E 189 St</t>
  </si>
  <si>
    <t>4724 3rd Ave</t>
  </si>
  <si>
    <t>Marcy Ave &amp; Rutledge St</t>
  </si>
  <si>
    <t>326 Marcy Ave</t>
  </si>
  <si>
    <t>61 St &amp; Woodside Ave</t>
  </si>
  <si>
    <t>61-1 Woodside Ave</t>
  </si>
  <si>
    <t>61-1</t>
  </si>
  <si>
    <t>Cypress Ave &amp; Palmetto St</t>
  </si>
  <si>
    <t>1702 Palmetto St</t>
  </si>
  <si>
    <t>Brooklyn Ave &amp; Beverley Rd</t>
  </si>
  <si>
    <t>1138 Brooklyn Ave</t>
  </si>
  <si>
    <t>Ditmars Blvd &amp; 73 St</t>
  </si>
  <si>
    <t>22-2 73rd St</t>
  </si>
  <si>
    <t>22-2</t>
  </si>
  <si>
    <t>65 St &amp; Roosevelt Ave</t>
  </si>
  <si>
    <t>64-24 Roosevelt Ave</t>
  </si>
  <si>
    <t>64-24</t>
  </si>
  <si>
    <t>Greenwich St &amp; Perry St</t>
  </si>
  <si>
    <t>731 Greenwich St</t>
  </si>
  <si>
    <t>Orchard St &amp; Grand St</t>
  </si>
  <si>
    <t>318 Grand St</t>
  </si>
  <si>
    <t>Eagle St &amp; Manhattan Ave</t>
  </si>
  <si>
    <t>1068 Manhattan Ave</t>
  </si>
  <si>
    <t>Sedgwick Ave &amp; W 231 St</t>
  </si>
  <si>
    <t>2897 Sedgwick Ave</t>
  </si>
  <si>
    <t>Macombs Rd &amp; W 175 St</t>
  </si>
  <si>
    <t>1674 Macombs Rd</t>
  </si>
  <si>
    <t>Seneca Ave &amp; Irvine St</t>
  </si>
  <si>
    <t>1211 Seneca Ave</t>
  </si>
  <si>
    <t>Bushwick Ave &amp; Harman St</t>
  </si>
  <si>
    <t>894 Bushwick Ave</t>
  </si>
  <si>
    <t>Hudson St &amp; W 13 St</t>
  </si>
  <si>
    <t>355 W 13th St</t>
  </si>
  <si>
    <t>Putnam Ave &amp; Wyckoff Ave</t>
  </si>
  <si>
    <t>1544 Putnam Ave</t>
  </si>
  <si>
    <t>E 35 St &amp; Madison Ave</t>
  </si>
  <si>
    <t>199 Madison Ave</t>
  </si>
  <si>
    <t>Flushing Ave &amp; Woodward Ave</t>
  </si>
  <si>
    <t>1905 Flushing Ave</t>
  </si>
  <si>
    <t>Kent Ave &amp; Division Ave</t>
  </si>
  <si>
    <t>31 Division Ave</t>
  </si>
  <si>
    <t>Parkside Ave &amp; Parade Pl</t>
  </si>
  <si>
    <t>107 Parkside Ave</t>
  </si>
  <si>
    <t>Parkside Ave</t>
  </si>
  <si>
    <t>14 St Ferry - 14 St &amp; Shipyard Ln</t>
  </si>
  <si>
    <t>1401 Hudson St</t>
  </si>
  <si>
    <t>Troy Ave &amp; Linden Blvd</t>
  </si>
  <si>
    <t>600 Linden Blvd</t>
  </si>
  <si>
    <t>Adams St &amp; 12 St</t>
  </si>
  <si>
    <t>1118 Adams St</t>
  </si>
  <si>
    <t>Schermerhorn St &amp; Hoyt St</t>
  </si>
  <si>
    <t>225 Schermerhorn St</t>
  </si>
  <si>
    <t>Dwight St &amp; Dikeman St</t>
  </si>
  <si>
    <t>18 Dikeman St</t>
  </si>
  <si>
    <t>Dikeman St</t>
  </si>
  <si>
    <t>Knickerbocker Ave &amp; George St</t>
  </si>
  <si>
    <t>146 Knickerbocker Ave</t>
  </si>
  <si>
    <t>Schenectady Ave &amp; Maple St</t>
  </si>
  <si>
    <t>481 Schenectady Ave</t>
  </si>
  <si>
    <t>Columbus Park - Clinton St &amp; 9 St</t>
  </si>
  <si>
    <t>909 Clinton St</t>
  </si>
  <si>
    <t>E 176 St &amp; Clinton Ave</t>
  </si>
  <si>
    <t>I-95</t>
  </si>
  <si>
    <t>University Ave &amp; W Burnside Ave</t>
  </si>
  <si>
    <t>2000 University Ave</t>
  </si>
  <si>
    <t>W 54 St &amp; 11 Ave</t>
  </si>
  <si>
    <t>549 W 54th St</t>
  </si>
  <si>
    <t>39 Dr &amp; 52 St</t>
  </si>
  <si>
    <t>39-65 52nd St</t>
  </si>
  <si>
    <t>39-65</t>
  </si>
  <si>
    <t>52nd St</t>
  </si>
  <si>
    <t>Kent Ave &amp; Grand St</t>
  </si>
  <si>
    <t>245 Kent Ave</t>
  </si>
  <si>
    <t>2 Ave &amp; 36 St</t>
  </si>
  <si>
    <t>220 36th St</t>
  </si>
  <si>
    <t>72 St &amp; 41 Ave</t>
  </si>
  <si>
    <t>41-6 72nd St</t>
  </si>
  <si>
    <t>41-6</t>
  </si>
  <si>
    <t>E 58 St &amp; 1 Ave (NE Corner)</t>
  </si>
  <si>
    <t>401 E 58th St</t>
  </si>
  <si>
    <t>Delancey St &amp; Eldridge St</t>
  </si>
  <si>
    <t>53 Delancey St</t>
  </si>
  <si>
    <t>Delancey St</t>
  </si>
  <si>
    <t>34 St &amp; 4 Ave</t>
  </si>
  <si>
    <t>899 4th Ave</t>
  </si>
  <si>
    <t>W 51 St &amp; Rockefeller Plaza</t>
  </si>
  <si>
    <t>75 Rockefeller Plz</t>
  </si>
  <si>
    <t>Rockefeller Plz</t>
  </si>
  <si>
    <t>E 169 St &amp; Fox St</t>
  </si>
  <si>
    <t>927 E 169th St</t>
  </si>
  <si>
    <t>W Tremont Ave &amp; Montgomery Ave</t>
  </si>
  <si>
    <t>1797 Montgomery Ave</t>
  </si>
  <si>
    <t>Montgomery Ave</t>
  </si>
  <si>
    <t>6 Ave &amp; W 45 St</t>
  </si>
  <si>
    <t>1177 Ave Of The Americas</t>
  </si>
  <si>
    <t>47 Ave &amp; 104 St</t>
  </si>
  <si>
    <t>104-3 47th Ave</t>
  </si>
  <si>
    <t>104-3</t>
  </si>
  <si>
    <t>Church Ave &amp; E 42 St</t>
  </si>
  <si>
    <t>4202 Church Ave</t>
  </si>
  <si>
    <t>Sheridan Ave &amp; E 168 St</t>
  </si>
  <si>
    <t>1264 Sheridan Ave</t>
  </si>
  <si>
    <t>Crotona Ave &amp; E 183 St</t>
  </si>
  <si>
    <t>2260 Crotona Ave</t>
  </si>
  <si>
    <t>Convent Ave &amp; W 135 St</t>
  </si>
  <si>
    <t>138 Convent Ave</t>
  </si>
  <si>
    <t>Convent Ave</t>
  </si>
  <si>
    <t>92 St &amp; 37 Ave</t>
  </si>
  <si>
    <t>91-23 37th Ave</t>
  </si>
  <si>
    <t>91-23</t>
  </si>
  <si>
    <t>River Ter &amp; Warren St</t>
  </si>
  <si>
    <t>22 River Ter</t>
  </si>
  <si>
    <t>E 51 St &amp; Linden Blvd</t>
  </si>
  <si>
    <t>769 Linden Blvd</t>
  </si>
  <si>
    <t>Lefferts Ave &amp; Schenectady Ave</t>
  </si>
  <si>
    <t>802 Lefferts Ave</t>
  </si>
  <si>
    <t>E 165 St &amp; Clay Ave</t>
  </si>
  <si>
    <t>380 E 165th St</t>
  </si>
  <si>
    <t>E 170 St &amp; Webster Ave</t>
  </si>
  <si>
    <t>1393 Webster Ave</t>
  </si>
  <si>
    <t>New York Ave &amp; Hawthorne St</t>
  </si>
  <si>
    <t>390 Hawthorne St</t>
  </si>
  <si>
    <t>Hawthorne St</t>
  </si>
  <si>
    <t>51 Ave &amp; Van Loon St</t>
  </si>
  <si>
    <t>51-1 Van Loon St</t>
  </si>
  <si>
    <t>Van Loon St</t>
  </si>
  <si>
    <t>Broadway &amp; W 160 St</t>
  </si>
  <si>
    <t>3834 Broadway</t>
  </si>
  <si>
    <t>60 Pl &amp; Flushing Ave</t>
  </si>
  <si>
    <t>58-4 60th Pl</t>
  </si>
  <si>
    <t>58-4</t>
  </si>
  <si>
    <t>Roosevelt Island Tramway</t>
  </si>
  <si>
    <t>405 Main St</t>
  </si>
  <si>
    <t>S 4 St &amp; Roebling St</t>
  </si>
  <si>
    <t>211 S 4th St</t>
  </si>
  <si>
    <t>Naples Terrace &amp; Godwin Terrace</t>
  </si>
  <si>
    <t>3125 Godwin Ter</t>
  </si>
  <si>
    <t>Godwin Ter</t>
  </si>
  <si>
    <t>Hudson Blvd W &amp; W 36 St</t>
  </si>
  <si>
    <t>524 W 36th St</t>
  </si>
  <si>
    <t>39 Ave &amp; 54 St</t>
  </si>
  <si>
    <t>53-21 39th Ave</t>
  </si>
  <si>
    <t>53-21</t>
  </si>
  <si>
    <t>Church Sq Park - 5 St &amp; Park Ave</t>
  </si>
  <si>
    <t>252 5th St</t>
  </si>
  <si>
    <t>5th St</t>
  </si>
  <si>
    <t>Skillman Ave &amp; 43 Ave</t>
  </si>
  <si>
    <t>32-30 43rd Ave</t>
  </si>
  <si>
    <t>32-30</t>
  </si>
  <si>
    <t>Caton Ave &amp; Bedford Ave</t>
  </si>
  <si>
    <t>74 Linden Blvd</t>
  </si>
  <si>
    <t>W 50 St &amp; 10 Ave</t>
  </si>
  <si>
    <t>501 W 50th St</t>
  </si>
  <si>
    <t>Jefferson Ave &amp; Evergreen Ave</t>
  </si>
  <si>
    <t>551 Evergreen Ave</t>
  </si>
  <si>
    <t>Albany Ave &amp; Park Pl</t>
  </si>
  <si>
    <t>224 Albany Ave</t>
  </si>
  <si>
    <t>6 Ave &amp; 21 St</t>
  </si>
  <si>
    <t>695 6th Ave</t>
  </si>
  <si>
    <t>Southwest Park - Jackson St &amp; Observer Hwy</t>
  </si>
  <si>
    <t>64 Jackson St</t>
  </si>
  <si>
    <t>W 160 St &amp; Riverside Dr</t>
  </si>
  <si>
    <t>662 W 160th St</t>
  </si>
  <si>
    <t>W 160th St</t>
  </si>
  <si>
    <t>Winthrop St &amp; Albany Ave</t>
  </si>
  <si>
    <t>673 Albany Ave</t>
  </si>
  <si>
    <t>Schenectady Ave &amp; Pacific St</t>
  </si>
  <si>
    <t>73 Schenectady Ave</t>
  </si>
  <si>
    <t>Church Ave &amp; McDonald Ave</t>
  </si>
  <si>
    <t>469 McDonald Ave</t>
  </si>
  <si>
    <t>Bedford Ave &amp; Beverley Rd</t>
  </si>
  <si>
    <t>2307 Beverley Rd</t>
  </si>
  <si>
    <t>W 155 St &amp; Frederick Douglass Blvd</t>
  </si>
  <si>
    <t>2927 Frederick Douglass Blvd</t>
  </si>
  <si>
    <t>W 218 St &amp; Indian Rd</t>
  </si>
  <si>
    <t>605 W 218th St</t>
  </si>
  <si>
    <t>W 135 St &amp; Lenox Terrace Pl</t>
  </si>
  <si>
    <t>24 W 135th St</t>
  </si>
  <si>
    <t>W 135th St</t>
  </si>
  <si>
    <t>47 Ave &amp; 48 St</t>
  </si>
  <si>
    <t>45-55 48th St</t>
  </si>
  <si>
    <t>45-55</t>
  </si>
  <si>
    <t>E 7 St &amp; Ave B</t>
  </si>
  <si>
    <t>182 E 7th St</t>
  </si>
  <si>
    <t>E 132 St &amp; Madison Ave</t>
  </si>
  <si>
    <t>2095 Madison Ave</t>
  </si>
  <si>
    <t>Metropolitan Ave &amp; Vandervoort Ave</t>
  </si>
  <si>
    <t>1110 Metropolitan Ave</t>
  </si>
  <si>
    <t>Broadway &amp; Kent Ave</t>
  </si>
  <si>
    <t>11 Broadway</t>
  </si>
  <si>
    <t>Menahan St &amp; Onderdonk Ave</t>
  </si>
  <si>
    <t>575 Onderdonk Ave</t>
  </si>
  <si>
    <t>Broadway &amp; Kosciuszko St</t>
  </si>
  <si>
    <t>1153 Broadway</t>
  </si>
  <si>
    <t>Rogers Ave &amp; Lenox Rd</t>
  </si>
  <si>
    <t>721 Rogers Ave</t>
  </si>
  <si>
    <t>Bainbridge Ave &amp; E 193 St</t>
  </si>
  <si>
    <t>2601 Bainbridge Ave</t>
  </si>
  <si>
    <t>Grove St &amp; Broadway</t>
  </si>
  <si>
    <t>1317 Broadway</t>
  </si>
  <si>
    <t>Corona Ave &amp; 92 St</t>
  </si>
  <si>
    <t>91-30 Corona Ave</t>
  </si>
  <si>
    <t>91-30</t>
  </si>
  <si>
    <t>Ogden Ave &amp; Merriam Ave</t>
  </si>
  <si>
    <t>1244 Ogden Ave</t>
  </si>
  <si>
    <t>79 St &amp; Roosevelt Ave</t>
  </si>
  <si>
    <t>40-2 79th St</t>
  </si>
  <si>
    <t>W 25 St &amp; 9 Ave</t>
  </si>
  <si>
    <t>245 9th Ave</t>
  </si>
  <si>
    <t>46 St &amp; 6 Ave</t>
  </si>
  <si>
    <t>4601 6th Ave</t>
  </si>
  <si>
    <t>Somers St &amp; Rockaway Ave</t>
  </si>
  <si>
    <t>36 Somers St</t>
  </si>
  <si>
    <t>Somers St</t>
  </si>
  <si>
    <t>DeKalb Ave &amp; Bedford Ave</t>
  </si>
  <si>
    <t>528 Dekalb Ave</t>
  </si>
  <si>
    <t>Wadsworth Ave &amp; W 179 St</t>
  </si>
  <si>
    <t>120 Wadsworth Ave</t>
  </si>
  <si>
    <t>Wadsworth Ave</t>
  </si>
  <si>
    <t>Ralph Ave &amp; Fulton St</t>
  </si>
  <si>
    <t>301 Ralph Ave</t>
  </si>
  <si>
    <t>E 149 St &amp; Park Ave</t>
  </si>
  <si>
    <t>225 E 149th St</t>
  </si>
  <si>
    <t>E 157 St &amp; River Ave</t>
  </si>
  <si>
    <t>810 River Ave</t>
  </si>
  <si>
    <t>Fort Hamilton Pkwy &amp; E 2 St</t>
  </si>
  <si>
    <t>3132 Ft Hamilton Pkwy</t>
  </si>
  <si>
    <t>Eastern Pkwy &amp; Schenectady Ave</t>
  </si>
  <si>
    <t>1040 Eastern Pkwy</t>
  </si>
  <si>
    <t>34 Ave &amp; 31 St</t>
  </si>
  <si>
    <t>34-1 31st St</t>
  </si>
  <si>
    <t>E 8 St &amp; Caton Ave</t>
  </si>
  <si>
    <t>825 Caton Ave</t>
  </si>
  <si>
    <t>Steinway St &amp; Broadway</t>
  </si>
  <si>
    <t>31-90 Steinway St</t>
  </si>
  <si>
    <t>31-90</t>
  </si>
  <si>
    <t>21 St &amp; 21 Ave</t>
  </si>
  <si>
    <t>20-15 21st Ave</t>
  </si>
  <si>
    <t>20-15</t>
  </si>
  <si>
    <t>Lexington Ave &amp; Stuyvesant Ave</t>
  </si>
  <si>
    <t>168 Stuyvesant Ave</t>
  </si>
  <si>
    <t>Lincoln Park</t>
  </si>
  <si>
    <t>151 Kensington Ave</t>
  </si>
  <si>
    <t>Kensington Ave</t>
  </si>
  <si>
    <t>30 Ave &amp; 47 St</t>
  </si>
  <si>
    <t>46-20 30th Ave</t>
  </si>
  <si>
    <t>46-20</t>
  </si>
  <si>
    <t>21 St &amp; 4 Ave</t>
  </si>
  <si>
    <t>677 4th Ave</t>
  </si>
  <si>
    <t>49 St &amp; 25 Ave</t>
  </si>
  <si>
    <t>25-7 49th St</t>
  </si>
  <si>
    <t>25-7</t>
  </si>
  <si>
    <t>49th St</t>
  </si>
  <si>
    <t>Adam Clayton Powell Blvd &amp; W 151 St</t>
  </si>
  <si>
    <t>2621 Adam Clayton Powell Jr Blvd</t>
  </si>
  <si>
    <t>Ditmars Blvd &amp; 79 St</t>
  </si>
  <si>
    <t>21-56 79th St</t>
  </si>
  <si>
    <t>21-56</t>
  </si>
  <si>
    <t>40 Ave &amp; Crescent St</t>
  </si>
  <si>
    <t>39-50 Crescent St</t>
  </si>
  <si>
    <t>39-50</t>
  </si>
  <si>
    <t>Greene Ave &amp; Myrtle Ave</t>
  </si>
  <si>
    <t>1412 Myrtle Ave</t>
  </si>
  <si>
    <t>N 7 St &amp; Driggs Ave</t>
  </si>
  <si>
    <t>555 Driggs Ave</t>
  </si>
  <si>
    <t>Perry St &amp; Greenwich Ave</t>
  </si>
  <si>
    <t>1 Perry St</t>
  </si>
  <si>
    <t>36 St &amp; Queens Blvd</t>
  </si>
  <si>
    <t>45-1 36th St</t>
  </si>
  <si>
    <t>45-1</t>
  </si>
  <si>
    <t>31 Ave &amp; 84 St</t>
  </si>
  <si>
    <t>83-13 31st Ave</t>
  </si>
  <si>
    <t>83-13</t>
  </si>
  <si>
    <t>Myrtle Ave &amp; Grove St</t>
  </si>
  <si>
    <t>318 Grove St</t>
  </si>
  <si>
    <t>Nassau St &amp; Duffield St</t>
  </si>
  <si>
    <t>1 Duffield St</t>
  </si>
  <si>
    <t>Duffield St</t>
  </si>
  <si>
    <t>Thompson St &amp; Bleecker St</t>
  </si>
  <si>
    <t>156 Bleecker St</t>
  </si>
  <si>
    <t>52 St &amp; 1 Ave</t>
  </si>
  <si>
    <t>5101 1st Ave</t>
  </si>
  <si>
    <t>Van Cortlandt Park S &amp; Gouverneur Ave</t>
  </si>
  <si>
    <t>98 Van Cortlandt Park S</t>
  </si>
  <si>
    <t>Metropolitan Ave &amp; Flushing Ave</t>
  </si>
  <si>
    <t>51-10 Metropolitan Ave</t>
  </si>
  <si>
    <t>51-10</t>
  </si>
  <si>
    <t>Willis Ave &amp; Bruckner Blvd</t>
  </si>
  <si>
    <t>105 Willis Ave</t>
  </si>
  <si>
    <t>37 Ave &amp; 113 St</t>
  </si>
  <si>
    <t>112-22 37th Ave</t>
  </si>
  <si>
    <t>112-22</t>
  </si>
  <si>
    <t>Central Ave &amp; Himrod St</t>
  </si>
  <si>
    <t>123 Himrod St</t>
  </si>
  <si>
    <t>Himrod St</t>
  </si>
  <si>
    <t>91 St &amp; 31 Ave</t>
  </si>
  <si>
    <t>90-21 31st Ave</t>
  </si>
  <si>
    <t>90-21</t>
  </si>
  <si>
    <t>Onderdonk Ave &amp; Dekalb Ave</t>
  </si>
  <si>
    <t>315 Onderdonk Ave</t>
  </si>
  <si>
    <t>Bailey Ave &amp; W 238 St</t>
  </si>
  <si>
    <t>3801 Bailey Ave</t>
  </si>
  <si>
    <t>President St &amp; Nostrand Ave</t>
  </si>
  <si>
    <t>1195 President St</t>
  </si>
  <si>
    <t>E 182 St &amp; Park Ave</t>
  </si>
  <si>
    <t>4478 Park Ave</t>
  </si>
  <si>
    <t>E 40 St &amp; Park Ave</t>
  </si>
  <si>
    <t>99 Park Ave</t>
  </si>
  <si>
    <t>39 St &amp; 50 Ave</t>
  </si>
  <si>
    <t>50-8 39th St</t>
  </si>
  <si>
    <t>50-8</t>
  </si>
  <si>
    <t>39th St</t>
  </si>
  <si>
    <t>Ditmars Blvd &amp; 31 Dr</t>
  </si>
  <si>
    <t>109-43 Ditmars Blvd</t>
  </si>
  <si>
    <t>109-43</t>
  </si>
  <si>
    <t>Cauldwell Ave &amp; E 161 St</t>
  </si>
  <si>
    <t>865 Cauldwell Ave</t>
  </si>
  <si>
    <t>Central Park W &amp; W 91 St</t>
  </si>
  <si>
    <t>315 Central Park W</t>
  </si>
  <si>
    <t>Sterling St &amp; Nostrand Ave</t>
  </si>
  <si>
    <t>1031 Nostrand Ave</t>
  </si>
  <si>
    <t>103 St &amp; Martense Ave</t>
  </si>
  <si>
    <t>103-1 Martense Ave</t>
  </si>
  <si>
    <t>103-1</t>
  </si>
  <si>
    <t>Martense Ave</t>
  </si>
  <si>
    <t>Bergen St &amp; Kingston Ave</t>
  </si>
  <si>
    <t>125 Kingston Ave</t>
  </si>
  <si>
    <t>67 Ave &amp; Fresh Pond Rd</t>
  </si>
  <si>
    <t>66-96 Fresh Pond Rd</t>
  </si>
  <si>
    <t>66-96</t>
  </si>
  <si>
    <t>Maurice Ave &amp; 53 Dr</t>
  </si>
  <si>
    <t>61-4 Maurice Ave</t>
  </si>
  <si>
    <t>61-4</t>
  </si>
  <si>
    <t>Woodside Ave &amp; 69 St</t>
  </si>
  <si>
    <t>68-16 Woodside Ave</t>
  </si>
  <si>
    <t>68-16</t>
  </si>
  <si>
    <t>33 St &amp; Queens Blvd</t>
  </si>
  <si>
    <t>33-2 Queens Blvd</t>
  </si>
  <si>
    <t>West St &amp; Liberty St</t>
  </si>
  <si>
    <t>New York, NY 10281</t>
  </si>
  <si>
    <t>Goble Pl &amp; Macombs Rd</t>
  </si>
  <si>
    <t>45 Goble Pl</t>
  </si>
  <si>
    <t>Goble Pl</t>
  </si>
  <si>
    <t>Walker St &amp; Baxter St</t>
  </si>
  <si>
    <t>106 Baxter St</t>
  </si>
  <si>
    <t>Baxter St</t>
  </si>
  <si>
    <t>Central Ave &amp; Woodbine St</t>
  </si>
  <si>
    <t>150 Woodbine St</t>
  </si>
  <si>
    <t>Woodbine St</t>
  </si>
  <si>
    <t>Eastern Pkwy &amp; Ralph Ave</t>
  </si>
  <si>
    <t>1371 Eastern Pkwy</t>
  </si>
  <si>
    <t>34 Ave &amp; 83 St</t>
  </si>
  <si>
    <t>83-3 34th Ave</t>
  </si>
  <si>
    <t>83-3</t>
  </si>
  <si>
    <t>Madison St &amp; Seneca Ave</t>
  </si>
  <si>
    <t>1746 Madison St</t>
  </si>
  <si>
    <t>48 St &amp; Broadway</t>
  </si>
  <si>
    <t>48-2 Broadway</t>
  </si>
  <si>
    <t>48-2</t>
  </si>
  <si>
    <t>Walnut Ave &amp; E 136 St</t>
  </si>
  <si>
    <t>172 Walnut Ave</t>
  </si>
  <si>
    <t>Walnut Ave</t>
  </si>
  <si>
    <t>Convent Ave &amp; W 151 St</t>
  </si>
  <si>
    <t>416 W 151st St</t>
  </si>
  <si>
    <t>W 151st St</t>
  </si>
  <si>
    <t>W 56 St &amp; 8 Ave</t>
  </si>
  <si>
    <t>946 8th Ave</t>
  </si>
  <si>
    <t>Grand Concourse &amp; E 156 St</t>
  </si>
  <si>
    <t>160 E 156th St</t>
  </si>
  <si>
    <t>Monroe St &amp; Patchen Ave</t>
  </si>
  <si>
    <t>741 Monroe St</t>
  </si>
  <si>
    <t>Decatur Ave &amp; E 197 St</t>
  </si>
  <si>
    <t>2726 Decatur Ave</t>
  </si>
  <si>
    <t>Stewart Ave &amp; Johnson Ave</t>
  </si>
  <si>
    <t>538 Johnson Ave</t>
  </si>
  <si>
    <t>Goulden Ave &amp; W 197 St</t>
  </si>
  <si>
    <t>2790 Goulden Ave</t>
  </si>
  <si>
    <t>56 Dr &amp; 59 St</t>
  </si>
  <si>
    <t>56-41 59th St</t>
  </si>
  <si>
    <t>56-41</t>
  </si>
  <si>
    <t>Lenox Ave &amp; W 140 St</t>
  </si>
  <si>
    <t>585 Lenox Ave</t>
  </si>
  <si>
    <t>41 Ave &amp; 67 St</t>
  </si>
  <si>
    <t>67-2 41st Ave</t>
  </si>
  <si>
    <t>67-2</t>
  </si>
  <si>
    <t>20 Ave &amp; 42 St</t>
  </si>
  <si>
    <t>19-75 42nd St</t>
  </si>
  <si>
    <t>19-75</t>
  </si>
  <si>
    <t>42nd St</t>
  </si>
  <si>
    <t>Gerard Ave &amp; E 164 St</t>
  </si>
  <si>
    <t>1006 Gerard Ave</t>
  </si>
  <si>
    <t>Central Ave &amp; Melrose St</t>
  </si>
  <si>
    <t>67 Central Ave</t>
  </si>
  <si>
    <t>7 Ave &amp; 62 St</t>
  </si>
  <si>
    <t>6124 7th Ave</t>
  </si>
  <si>
    <t>Chauncey St &amp; Malcolm X Blvd</t>
  </si>
  <si>
    <t>325 Malcolm X Blvd</t>
  </si>
  <si>
    <t>Adam Clayton Powell Blvd &amp; W 138 St</t>
  </si>
  <si>
    <t>2351 Adam Clayton Powell Jr Blvd</t>
  </si>
  <si>
    <t>60 Pl &amp; Bleecker St</t>
  </si>
  <si>
    <t>60-24 Bleecker St</t>
  </si>
  <si>
    <t>60-24</t>
  </si>
  <si>
    <t>Bridge St &amp; Front St</t>
  </si>
  <si>
    <t>222 Water St</t>
  </si>
  <si>
    <t>E 34 St &amp; Church Ave</t>
  </si>
  <si>
    <t>240 E 34th St</t>
  </si>
  <si>
    <t>91 St &amp; 23 Ave</t>
  </si>
  <si>
    <t>91-2 23rd Ave</t>
  </si>
  <si>
    <t>91-2</t>
  </si>
  <si>
    <t>Madison St &amp; Woodward Ave</t>
  </si>
  <si>
    <t>775 Woodward Ave</t>
  </si>
  <si>
    <t>E 128 St &amp; 3 Ave</t>
  </si>
  <si>
    <t>2345 3rd Ave</t>
  </si>
  <si>
    <t>Walton Ave &amp; E 168 St</t>
  </si>
  <si>
    <t>105 E 168th St</t>
  </si>
  <si>
    <t>Waverly Ave &amp; Lafayette Ave</t>
  </si>
  <si>
    <t>324 Waverly Ave</t>
  </si>
  <si>
    <t>Waverly Ave</t>
  </si>
  <si>
    <t>Ave A &amp; E 14 St</t>
  </si>
  <si>
    <t>444 E 14th St</t>
  </si>
  <si>
    <t>10 Ave &amp; W 202 St</t>
  </si>
  <si>
    <t>3761 10th Ave</t>
  </si>
  <si>
    <t>Lafayette St &amp; Grand St</t>
  </si>
  <si>
    <t>173 Lafayette St</t>
  </si>
  <si>
    <t>5 Ave &amp; W 139 St</t>
  </si>
  <si>
    <t>2311 5th Ave</t>
  </si>
  <si>
    <t>W 133 St &amp; 12 Ave</t>
  </si>
  <si>
    <t>2338 12th Ave</t>
  </si>
  <si>
    <t>60 Pl &amp; 67 Ave</t>
  </si>
  <si>
    <t>60-19 67th Ave</t>
  </si>
  <si>
    <t>60-19</t>
  </si>
  <si>
    <t>67th Ave</t>
  </si>
  <si>
    <t>Wilson Ave &amp; Troutman St</t>
  </si>
  <si>
    <t>94 Wilson Ave</t>
  </si>
  <si>
    <t>Suydam St &amp; Broadway</t>
  </si>
  <si>
    <t>1037 Broadway</t>
  </si>
  <si>
    <t>W 64 St &amp; Thelonious Monk Circle</t>
  </si>
  <si>
    <t>101 W End Ave</t>
  </si>
  <si>
    <t>45 Ave &amp; 21 St</t>
  </si>
  <si>
    <t>11-55 45th Ave</t>
  </si>
  <si>
    <t>11-55</t>
  </si>
  <si>
    <t>W 47 St &amp; 6 Ave</t>
  </si>
  <si>
    <t>1211 Ave Of The Americas</t>
  </si>
  <si>
    <t>Broadway &amp; W 133 St</t>
  </si>
  <si>
    <t>3293 Broadway</t>
  </si>
  <si>
    <t>Washington Ave &amp; Park Pl</t>
  </si>
  <si>
    <t>746 Washington Ave</t>
  </si>
  <si>
    <t>Menahan St &amp; Central Ave</t>
  </si>
  <si>
    <t>120 Menahan St</t>
  </si>
  <si>
    <t>Menahan St</t>
  </si>
  <si>
    <t>Kingsland Ave &amp; Nassau Ave</t>
  </si>
  <si>
    <t>244 Nassau Ave</t>
  </si>
  <si>
    <t>Adam Clayton Powell Blvd &amp; W 130 St</t>
  </si>
  <si>
    <t>2200 Adam Clayton Powell Jr Blvd</t>
  </si>
  <si>
    <t>St Marks Ave &amp; Rochester Ave</t>
  </si>
  <si>
    <t>1247 B St Marks Ave</t>
  </si>
  <si>
    <t>1247 B</t>
  </si>
  <si>
    <t>India St Pier</t>
  </si>
  <si>
    <t>21 India St</t>
  </si>
  <si>
    <t>Cypress Ave &amp; George St</t>
  </si>
  <si>
    <t>996 Cypress Ave</t>
  </si>
  <si>
    <t>3 Ave &amp; E Tremont Ave</t>
  </si>
  <si>
    <t>530 E Tremont Ave</t>
  </si>
  <si>
    <t>Tilden Ave &amp; Nostrand Ave</t>
  </si>
  <si>
    <t>1610 Nostrand Ave</t>
  </si>
  <si>
    <t>Calyer St &amp; West St</t>
  </si>
  <si>
    <t>64 Calyer St</t>
  </si>
  <si>
    <t>48 Ave &amp; 41 St</t>
  </si>
  <si>
    <t>41-2 48th Ave</t>
  </si>
  <si>
    <t>E 23 St &amp; FDR Dr</t>
  </si>
  <si>
    <t>392 Asser Levy Pl</t>
  </si>
  <si>
    <t>Asser Levy Pl</t>
  </si>
  <si>
    <t>65 St &amp; Otto Rd</t>
  </si>
  <si>
    <t>65-2 Otto Rd</t>
  </si>
  <si>
    <t>Otto Rd</t>
  </si>
  <si>
    <t>New York Ave &amp; Montgomery St</t>
  </si>
  <si>
    <t>424 New York Ave</t>
  </si>
  <si>
    <t>65 St &amp; Broadway</t>
  </si>
  <si>
    <t>64-23 Broadway</t>
  </si>
  <si>
    <t>64-23</t>
  </si>
  <si>
    <t>Amsterdam Ave &amp; W 167 St</t>
  </si>
  <si>
    <t>2175 Amsterdam Ave</t>
  </si>
  <si>
    <t>Grand Concourse &amp; E 167 St</t>
  </si>
  <si>
    <t>1188 A Grand Conc</t>
  </si>
  <si>
    <t>1188 A</t>
  </si>
  <si>
    <t>Old Slip &amp; South St</t>
  </si>
  <si>
    <t>100 Old Slip</t>
  </si>
  <si>
    <t>Old Slip</t>
  </si>
  <si>
    <t>34 Ave &amp; 48 St</t>
  </si>
  <si>
    <t>47-1 Northern Blvd</t>
  </si>
  <si>
    <t>E 138 St &amp; Cypress Ave</t>
  </si>
  <si>
    <t>235 Cypress Ave</t>
  </si>
  <si>
    <t>55 Ave &amp; Center Blvd</t>
  </si>
  <si>
    <t>1-10 56th Ave</t>
  </si>
  <si>
    <t>Washington Ave &amp; E 163 St</t>
  </si>
  <si>
    <t>890 Washington Ave</t>
  </si>
  <si>
    <t>Steinway St &amp; Ditmars Blvd</t>
  </si>
  <si>
    <t>22-1 Steinway St</t>
  </si>
  <si>
    <t>St Ann's Ave &amp; Westchester Ave</t>
  </si>
  <si>
    <t>628 St Anns Ave</t>
  </si>
  <si>
    <t>Halsey St &amp; Evergreen Ave</t>
  </si>
  <si>
    <t>1084 Halsey St</t>
  </si>
  <si>
    <t>Park Ave &amp; Marcy Ave</t>
  </si>
  <si>
    <t>673 Park Ave</t>
  </si>
  <si>
    <t>Seigel St &amp; Humboldt St</t>
  </si>
  <si>
    <t>130 Seigel St</t>
  </si>
  <si>
    <t>Seigel St</t>
  </si>
  <si>
    <t>Coffey St &amp; Ferris St</t>
  </si>
  <si>
    <t>99 Ferris St</t>
  </si>
  <si>
    <t>Ferris St</t>
  </si>
  <si>
    <t>Lexington Ave &amp; Patchen Ave</t>
  </si>
  <si>
    <t>56 Patchen Ave</t>
  </si>
  <si>
    <t>Barry St &amp; Tiffany St</t>
  </si>
  <si>
    <t>775 Tiffany St</t>
  </si>
  <si>
    <t>Tiffany St</t>
  </si>
  <si>
    <t>E 180 St &amp; Monterey Ave</t>
  </si>
  <si>
    <t>2110 Monterey Ave</t>
  </si>
  <si>
    <t>Monterey Ave</t>
  </si>
  <si>
    <t>Tilden Ave &amp; Lott St</t>
  </si>
  <si>
    <t>2340 Tilden Ave</t>
  </si>
  <si>
    <t>Grand Concourse &amp; E 171 St</t>
  </si>
  <si>
    <t>1420 Grand Conc</t>
  </si>
  <si>
    <t>E 11 St &amp; Ave B</t>
  </si>
  <si>
    <t>173 Ave B</t>
  </si>
  <si>
    <t>Ave B</t>
  </si>
  <si>
    <t>Sedgwick Ave &amp; Hall of Fame Terrace</t>
  </si>
  <si>
    <t>2070 Sedgwick Ave</t>
  </si>
  <si>
    <t>44 St &amp; Greenpoint Ave</t>
  </si>
  <si>
    <t>43-24 Greenpoint Ave</t>
  </si>
  <si>
    <t>43-24</t>
  </si>
  <si>
    <t>62 St &amp; 43 Ave</t>
  </si>
  <si>
    <t>61-15 43rd Ave</t>
  </si>
  <si>
    <t>61-15</t>
  </si>
  <si>
    <t>Wyckoff Ave &amp; Jefferson St</t>
  </si>
  <si>
    <t>389 Jefferson St</t>
  </si>
  <si>
    <t>Walton Ave &amp; E 171 St</t>
  </si>
  <si>
    <t>101 E 171st St</t>
  </si>
  <si>
    <t>Grand St &amp; Samuel Dickstein Plaza</t>
  </si>
  <si>
    <t>466 Grand St</t>
  </si>
  <si>
    <t>47 Ave &amp; 109 St</t>
  </si>
  <si>
    <t>108-42 47th Ave</t>
  </si>
  <si>
    <t>108-42</t>
  </si>
  <si>
    <t>Wyckoff Ave &amp; Cooper Ave</t>
  </si>
  <si>
    <t>1125 Wyckoff Ave</t>
  </si>
  <si>
    <t>Forsyth St &amp; Grand St</t>
  </si>
  <si>
    <t>90 Forsyth St</t>
  </si>
  <si>
    <t>N 11 St &amp; Kent Ave</t>
  </si>
  <si>
    <t>51 Kent Ave</t>
  </si>
  <si>
    <t>36 St &amp; 4 Ave</t>
  </si>
  <si>
    <t>406 36th St</t>
  </si>
  <si>
    <t>Queens Blvd &amp; Broadway</t>
  </si>
  <si>
    <t>86-3 Queens Blvd</t>
  </si>
  <si>
    <t>86-3</t>
  </si>
  <si>
    <t>St Nicholas Ave &amp; W 150 St</t>
  </si>
  <si>
    <t>795 St Nicholas Ave</t>
  </si>
  <si>
    <t>Eastern Pkwy &amp; St Marks Ave</t>
  </si>
  <si>
    <t>1690 St Marks Ave</t>
  </si>
  <si>
    <t>On high-volume days (&gt;90th percentile), do users ride longer or shorter trips? Does this differ by rider type?</t>
  </si>
  <si>
    <t>By Rider Type:</t>
  </si>
  <si>
    <t>low_traffic_trip_duration</t>
  </si>
  <si>
    <t>med_traffic_trip_duration</t>
  </si>
  <si>
    <t>high_traffic_trip_duration</t>
  </si>
  <si>
    <t>usertype</t>
  </si>
  <si>
    <t>Subscriber</t>
  </si>
  <si>
    <t>Customer</t>
  </si>
  <si>
    <t>Trips Per Month (Cumulative Sum)</t>
  </si>
  <si>
    <t>Data by Customer Type and Month Number</t>
  </si>
  <si>
    <t>Gender</t>
  </si>
  <si>
    <t>User Type vs. Hour of Day for Trip Duration:</t>
  </si>
  <si>
    <t>AVERAGE of Average Duration</t>
  </si>
  <si>
    <t>Month Number</t>
  </si>
  <si>
    <t>trip_count</t>
  </si>
  <si>
    <t>hour number</t>
  </si>
  <si>
    <t>Ratio to Top Hour Traffic</t>
  </si>
  <si>
    <t>Price (With Multiplier)</t>
  </si>
  <si>
    <t>Hour of Day</t>
  </si>
  <si>
    <t>Average Duration</t>
  </si>
  <si>
    <t>month_number</t>
  </si>
  <si>
    <t>trip_duration</t>
  </si>
  <si>
    <t>SUM of trip_count</t>
  </si>
  <si>
    <t>gender</t>
  </si>
  <si>
    <t>Trip Duration</t>
  </si>
  <si>
    <t>Trip Count</t>
  </si>
  <si>
    <t>unknown</t>
  </si>
  <si>
    <t>female</t>
  </si>
  <si>
    <t>male</t>
  </si>
  <si>
    <t>Data for Visuals and Tables:</t>
  </si>
  <si>
    <t>Do we have enough bikes to fit our needs?</t>
  </si>
  <si>
    <t>ride_month</t>
  </si>
  <si>
    <t>WEEKDAY:</t>
  </si>
  <si>
    <t>WEEKEND:</t>
  </si>
  <si>
    <t>total_available</t>
  </si>
  <si>
    <t>total_disabled</t>
  </si>
  <si>
    <t>docks_available</t>
  </si>
  <si>
    <t>docks_disabled</t>
  </si>
  <si>
    <t>SUM of average_weekday_daily_trips</t>
  </si>
  <si>
    <t>SUM of avg_weekend_daily_trips</t>
  </si>
  <si>
    <t>Bike Availability</t>
  </si>
  <si>
    <t>Dock Availability</t>
  </si>
  <si>
    <t>Percent Available Bikes</t>
  </si>
  <si>
    <t>Available</t>
  </si>
  <si>
    <t>Percent Available Docks</t>
  </si>
  <si>
    <t>Unavailable</t>
  </si>
  <si>
    <t>Comparisons to Model</t>
  </si>
  <si>
    <t>Month:</t>
  </si>
  <si>
    <t>2015 YoY vs. 2014</t>
  </si>
  <si>
    <t>2016 YoY vs. 2015</t>
  </si>
  <si>
    <t>2017 YoY vs. 2016</t>
  </si>
  <si>
    <t>Average YoY Growth</t>
  </si>
  <si>
    <t>2018 Predictions:</t>
  </si>
  <si>
    <t>2018 Actuals</t>
  </si>
  <si>
    <t>2018 Predictions</t>
  </si>
  <si>
    <t>2015 Actuals</t>
  </si>
  <si>
    <t>2015 Predictions</t>
  </si>
  <si>
    <t>Average Difference in 2015:</t>
  </si>
  <si>
    <t>Average Delta:</t>
  </si>
  <si>
    <t>Forcasted 2018 Total</t>
  </si>
  <si>
    <t>2017 Total</t>
  </si>
  <si>
    <t>Staten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</si>
</sst>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-d"/>
    <numFmt numFmtId="166" formatCode="&quot;$&quot;#,##0.00"/>
    <numFmt numFmtId="167" formatCode="yyyy-mm-dd h:mm:ss"/>
    <numFmt numFmtId="168" formatCode="0.000"/>
  </numFmts>
  <fonts count="7">
    <font>
      <sz val="10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>
      <color theme="1"/>
      <name val="Arial"/>
    </font>
    <font>
      <sz val="13.0"/>
      <color rgb="FF000000"/>
      <name val="Source-sans-pr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4" numFmtId="165" xfId="0" applyAlignment="1" applyBorder="1" applyFont="1" applyNumberFormat="1">
      <alignment readingOrder="0" vertical="top"/>
    </xf>
    <xf borderId="0" fillId="0" fontId="2" numFmtId="166" xfId="0" applyFont="1" applyNumberFormat="1"/>
    <xf borderId="0" fillId="0" fontId="5" numFmtId="166" xfId="0" applyAlignment="1" applyFont="1" applyNumberFormat="1">
      <alignment horizontal="right" vertical="bottom"/>
    </xf>
    <xf borderId="0" fillId="0" fontId="2" numFmtId="167" xfId="0" applyAlignment="1" applyFont="1" applyNumberFormat="1">
      <alignment readingOrder="0"/>
    </xf>
    <xf borderId="0" fillId="0" fontId="2" numFmtId="168" xfId="0" applyFont="1" applyNumberFormat="1"/>
    <xf borderId="0" fillId="2" fontId="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'Question 3'!$I$4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3'!$I$5:$I$17</c:f>
              <c:numCache/>
            </c:numRef>
          </c:val>
          <c:smooth val="0"/>
        </c:ser>
        <c:ser>
          <c:idx val="1"/>
          <c:order val="1"/>
          <c:tx>
            <c:strRef>
              <c:f>'Question 3'!$J$4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3'!$J$5:$J$17</c:f>
              <c:numCache/>
            </c:numRef>
          </c:val>
          <c:smooth val="0"/>
        </c:ser>
        <c:ser>
          <c:idx val="2"/>
          <c:order val="2"/>
          <c:tx>
            <c:strRef>
              <c:f>'Question 3'!$K$4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3'!$K$5:$K$17</c:f>
              <c:numCache/>
            </c:numRef>
          </c:val>
          <c:smooth val="0"/>
        </c:ser>
        <c:ser>
          <c:idx val="3"/>
          <c:order val="3"/>
          <c:tx>
            <c:strRef>
              <c:f>'Question 3'!$L$4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3'!$L$5:$L$17</c:f>
              <c:numCache/>
            </c:numRef>
          </c:val>
          <c:smooth val="0"/>
        </c:ser>
        <c:ser>
          <c:idx val="4"/>
          <c:order val="4"/>
          <c:tx>
            <c:strRef>
              <c:f>'Question 3'!$M$4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3'!$M$5:$M$17</c:f>
              <c:numCache/>
            </c:numRef>
          </c:val>
          <c:smooth val="0"/>
        </c:ser>
        <c:ser>
          <c:idx val="5"/>
          <c:order val="5"/>
          <c:tx>
            <c:strRef>
              <c:f>'Question 3'!$N$4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3'!$N$5:$N$17</c:f>
              <c:numCache/>
            </c:numRef>
          </c:val>
          <c:smooth val="0"/>
        </c:ser>
        <c:axId val="1491254739"/>
        <c:axId val="593801301"/>
      </c:lineChart>
      <c:catAx>
        <c:axId val="1491254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801301"/>
      </c:catAx>
      <c:valAx>
        <c:axId val="593801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254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Weekday Actuals vs. Predictions 2018 &amp; 2015*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for Modeling'!$I$81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Modeling'!$H$82:$H$93</c:f>
            </c:strRef>
          </c:cat>
          <c:val>
            <c:numRef>
              <c:f>'Data for Modeling'!$I$82:$I$93</c:f>
              <c:numCache/>
            </c:numRef>
          </c:val>
          <c:smooth val="0"/>
        </c:ser>
        <c:ser>
          <c:idx val="1"/>
          <c:order val="1"/>
          <c:tx>
            <c:strRef>
              <c:f>'Data for Modeling'!$J$81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'Data for Modeling'!$H$82:$H$93</c:f>
            </c:strRef>
          </c:cat>
          <c:val>
            <c:numRef>
              <c:f>'Data for Modeling'!$J$82:$J$93</c:f>
              <c:numCache/>
            </c:numRef>
          </c:val>
          <c:smooth val="0"/>
        </c:ser>
        <c:ser>
          <c:idx val="2"/>
          <c:order val="2"/>
          <c:tx>
            <c:strRef>
              <c:f>'Data for Modeling'!$K$81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Modeling'!$H$82:$H$93</c:f>
            </c:strRef>
          </c:cat>
          <c:val>
            <c:numRef>
              <c:f>'Data for Modeling'!$K$82:$K$93</c:f>
              <c:numCache/>
            </c:numRef>
          </c:val>
          <c:smooth val="0"/>
        </c:ser>
        <c:ser>
          <c:idx val="3"/>
          <c:order val="3"/>
          <c:tx>
            <c:strRef>
              <c:f>'Data for Modeling'!$L$81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'Data for Modeling'!$H$82:$H$93</c:f>
            </c:strRef>
          </c:cat>
          <c:val>
            <c:numRef>
              <c:f>'Data for Modeling'!$L$82:$L$93</c:f>
              <c:numCache/>
            </c:numRef>
          </c:val>
          <c:smooth val="0"/>
        </c:ser>
        <c:axId val="1698582436"/>
        <c:axId val="1514225056"/>
      </c:lineChart>
      <c:catAx>
        <c:axId val="1698582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225056"/>
      </c:catAx>
      <c:valAx>
        <c:axId val="151422505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&lt;999950]0.0,&quot;K&quot;;[&lt;999950000]0.0,,&quot;M&quot;;0.0,,,&quot;B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582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Weekend Actuals vs. Predictions 2018 &amp; 2015*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for Modeling'!$R$80:$R$81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Modeling'!$Q$82:$Q$93</c:f>
            </c:strRef>
          </c:cat>
          <c:val>
            <c:numRef>
              <c:f>'Data for Modeling'!$R$82:$R$93</c:f>
              <c:numCache/>
            </c:numRef>
          </c:val>
          <c:smooth val="0"/>
        </c:ser>
        <c:ser>
          <c:idx val="1"/>
          <c:order val="1"/>
          <c:tx>
            <c:strRef>
              <c:f>'Data for Modeling'!$S$80:$S$81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'Data for Modeling'!$Q$82:$Q$93</c:f>
            </c:strRef>
          </c:cat>
          <c:val>
            <c:numRef>
              <c:f>'Data for Modeling'!$S$82:$S$93</c:f>
              <c:numCache/>
            </c:numRef>
          </c:val>
          <c:smooth val="0"/>
        </c:ser>
        <c:ser>
          <c:idx val="2"/>
          <c:order val="2"/>
          <c:tx>
            <c:strRef>
              <c:f>'Data for Modeling'!$T$80:$T$81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Modeling'!$Q$82:$Q$93</c:f>
            </c:strRef>
          </c:cat>
          <c:val>
            <c:numRef>
              <c:f>'Data for Modeling'!$T$82:$T$93</c:f>
              <c:numCache/>
            </c:numRef>
          </c:val>
          <c:smooth val="0"/>
        </c:ser>
        <c:ser>
          <c:idx val="3"/>
          <c:order val="3"/>
          <c:tx>
            <c:strRef>
              <c:f>'Data for Modeling'!$U$80:$U$81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'Data for Modeling'!$Q$82:$Q$93</c:f>
            </c:strRef>
          </c:cat>
          <c:val>
            <c:numRef>
              <c:f>'Data for Modeling'!$U$82:$U$93</c:f>
              <c:numCache/>
            </c:numRef>
          </c:val>
          <c:smooth val="0"/>
        </c:ser>
        <c:axId val="1434189477"/>
        <c:axId val="1471421334"/>
      </c:lineChart>
      <c:catAx>
        <c:axId val="1434189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421334"/>
      </c:catAx>
      <c:valAx>
        <c:axId val="147142133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&lt;999950]0.0,&quot;K&quot;;[&lt;999950000]0.0,,&quot;M&quot;;0.0,,,&quot;B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189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at Top 10 Stations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'Data for Modeling'!$Y$7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for Modeling'!$Z$6:$AA$6</c:f>
            </c:strRef>
          </c:cat>
          <c:val>
            <c:numRef>
              <c:f>'Data for Modeling'!$Z$7:$AA$7</c:f>
              <c:numCache/>
            </c:numRef>
          </c:val>
        </c:ser>
        <c:ser>
          <c:idx val="1"/>
          <c:order val="1"/>
          <c:tx>
            <c:strRef>
              <c:f>'Data for Modeling'!$Y$8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for Modeling'!$Z$6:$AA$6</c:f>
            </c:strRef>
          </c:cat>
          <c:val>
            <c:numRef>
              <c:f>'Data for Modeling'!$Z$8:$AA$8</c:f>
              <c:numCache/>
            </c:numRef>
          </c:val>
        </c:ser>
        <c:overlap val="100"/>
        <c:axId val="258281688"/>
        <c:axId val="537502939"/>
      </c:barChart>
      <c:catAx>
        <c:axId val="25828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502939"/>
      </c:catAx>
      <c:valAx>
        <c:axId val="53750293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281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trip_count vs. Month Number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'Seasonal Review and Pricing Ide'!$A$4:$A$15</c:f>
            </c:strRef>
          </c:cat>
          <c:val>
            <c:numRef>
              <c:f>'Seasonal Review and Pricing Ide'!$B$4:$B$15</c:f>
              <c:numCache/>
            </c:numRef>
          </c:val>
          <c:smooth val="0"/>
        </c:ser>
        <c:axId val="966959672"/>
        <c:axId val="464188774"/>
      </c:lineChart>
      <c:catAx>
        <c:axId val="96695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188774"/>
      </c:catAx>
      <c:valAx>
        <c:axId val="464188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959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Trip Count vs. Hour of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'Seasonal Review and Pricing Ide'!$L$3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7"/>
            <c:marker>
              <c:symbol val="none"/>
            </c:marker>
          </c:dPt>
          <c:cat>
            <c:strRef>
              <c:f>'Seasonal Review and Pricing Ide'!$K$4:$K$28</c:f>
            </c:strRef>
          </c:cat>
          <c:val>
            <c:numRef>
              <c:f>'Seasonal Review and Pricing Ide'!$L$4:$L$28</c:f>
              <c:numCache/>
            </c:numRef>
          </c:val>
          <c:smooth val="0"/>
        </c:ser>
        <c:axId val="860944477"/>
        <c:axId val="1464209398"/>
      </c:lineChart>
      <c:catAx>
        <c:axId val="860944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209398"/>
      </c:catAx>
      <c:valAx>
        <c:axId val="146420939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&lt;999950]0.0,&quot;K&quot;;[&lt;999950000]0.0,,&quot;M&quot;;0.0,,,&quot;B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944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and Subscriber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'Seasonal Review and Pricing Ide'!$Z$3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'Seasonal Review and Pricing Ide'!$Y$4:$Y$27</c:f>
            </c:strRef>
          </c:cat>
          <c:val>
            <c:numRef>
              <c:f>'Seasonal Review and Pricing Ide'!$Z$4:$Z$27</c:f>
              <c:numCache/>
            </c:numRef>
          </c:val>
          <c:smooth val="0"/>
        </c:ser>
        <c:ser>
          <c:idx val="1"/>
          <c:order val="1"/>
          <c:tx>
            <c:strRef>
              <c:f>'Seasonal Review and Pricing Ide'!$AA$3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'Seasonal Review and Pricing Ide'!$Y$4:$Y$27</c:f>
            </c:strRef>
          </c:cat>
          <c:val>
            <c:numRef>
              <c:f>'Seasonal Review and Pricing Ide'!$AA$4:$AA$27</c:f>
              <c:numCache/>
            </c:numRef>
          </c:val>
          <c:smooth val="0"/>
        </c:ser>
        <c:axId val="974849338"/>
        <c:axId val="443621945"/>
      </c:lineChart>
      <c:catAx>
        <c:axId val="974849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 of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621945"/>
      </c:catAx>
      <c:valAx>
        <c:axId val="443621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849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All-Time Trip Count Per Month by Customer Type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'Seasonal Review and Pricing Ide'!$AK$4:$AK$5</c:f>
            </c:strRef>
          </c:tx>
          <c:spPr>
            <a:ln cmpd="sng" w="38100">
              <a:solidFill>
                <a:srgbClr val="0B53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'Seasonal Review and Pricing Ide'!$AI$6:$AI$17</c:f>
            </c:strRef>
          </c:cat>
          <c:val>
            <c:numRef>
              <c:f>'Seasonal Review and Pricing Ide'!$AK$6:$AK$17</c:f>
              <c:numCache/>
            </c:numRef>
          </c:val>
          <c:smooth val="1"/>
        </c:ser>
        <c:ser>
          <c:idx val="1"/>
          <c:order val="1"/>
          <c:tx>
            <c:strRef>
              <c:f>'Seasonal Review and Pricing Ide'!$AL$4:$AL$5</c:f>
            </c:strRef>
          </c:tx>
          <c:spPr>
            <a:ln cmpd="sng" w="38100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'Seasonal Review and Pricing Ide'!$AI$6:$AI$17</c:f>
            </c:strRef>
          </c:cat>
          <c:val>
            <c:numRef>
              <c:f>'Seasonal Review and Pricing Ide'!$AL$6:$AL$17</c:f>
              <c:numCache/>
            </c:numRef>
          </c:val>
          <c:smooth val="1"/>
        </c:ser>
        <c:axId val="2137416921"/>
        <c:axId val="65659517"/>
      </c:lineChart>
      <c:catAx>
        <c:axId val="2137416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59517"/>
      </c:catAx>
      <c:valAx>
        <c:axId val="6565951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&lt;999950]0.0,&quot;K&quot;;[&lt;999950000]0.0,,&quot;M&quot;;0.0,,,&quot;B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416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Weekday Average Daily Trip 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for Modeling'!$I$4</c:f>
            </c:strRef>
          </c:tx>
          <c:spPr>
            <a:ln cmpd="sng" w="38100">
              <a:solidFill>
                <a:srgbClr val="CFE2F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Modeling'!$I$5:$I$16</c:f>
              <c:numCache/>
            </c:numRef>
          </c:val>
          <c:smooth val="1"/>
        </c:ser>
        <c:ser>
          <c:idx val="1"/>
          <c:order val="1"/>
          <c:tx>
            <c:strRef>
              <c:f>'Data for Modeling'!$J$4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Modeling'!$J$5:$J$16</c:f>
              <c:numCache/>
            </c:numRef>
          </c:val>
          <c:smooth val="1"/>
        </c:ser>
        <c:ser>
          <c:idx val="2"/>
          <c:order val="2"/>
          <c:tx>
            <c:strRef>
              <c:f>'Data for Modeling'!$K$4</c:f>
            </c:strRef>
          </c:tx>
          <c:spPr>
            <a:ln cmpd="sng" w="38100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Modeling'!$K$5:$K$16</c:f>
              <c:numCache/>
            </c:numRef>
          </c:val>
          <c:smooth val="1"/>
        </c:ser>
        <c:ser>
          <c:idx val="3"/>
          <c:order val="3"/>
          <c:tx>
            <c:strRef>
              <c:f>'Data for Modeling'!$L$4</c:f>
            </c:strRef>
          </c:tx>
          <c:spPr>
            <a:ln cmpd="sng" w="38100">
              <a:solidFill>
                <a:srgbClr val="3D85C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Modeling'!$L$5:$L$16</c:f>
              <c:numCache/>
            </c:numRef>
          </c:val>
          <c:smooth val="1"/>
        </c:ser>
        <c:ser>
          <c:idx val="4"/>
          <c:order val="4"/>
          <c:tx>
            <c:strRef>
              <c:f>'Data for Modeling'!$M$4</c:f>
            </c:strRef>
          </c:tx>
          <c:spPr>
            <a:ln cmpd="sng" w="38100">
              <a:solidFill>
                <a:srgbClr val="0B53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Modeling'!$M$5:$M$16</c:f>
              <c:numCache/>
            </c:numRef>
          </c:val>
          <c:smooth val="1"/>
        </c:ser>
        <c:ser>
          <c:idx val="5"/>
          <c:order val="5"/>
          <c:tx>
            <c:strRef>
              <c:f>'Data for Modeling'!$N$4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Modeling'!$N$5:$N$16</c:f>
              <c:numCache/>
            </c:numRef>
          </c:val>
          <c:smooth val="1"/>
        </c:ser>
        <c:axId val="1201980372"/>
        <c:axId val="1880621878"/>
      </c:lineChart>
      <c:catAx>
        <c:axId val="1201980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621878"/>
      </c:catAx>
      <c:valAx>
        <c:axId val="188062187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.0,k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980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Weekend Average Daily Trip 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for Modeling'!$R$4</c:f>
            </c:strRef>
          </c:tx>
          <c:spPr>
            <a:ln cmpd="sng" w="38100">
              <a:solidFill>
                <a:srgbClr val="D9EAD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Modeling'!$R$5:$R$16</c:f>
              <c:numCache/>
            </c:numRef>
          </c:val>
          <c:smooth val="1"/>
        </c:ser>
        <c:ser>
          <c:idx val="1"/>
          <c:order val="1"/>
          <c:tx>
            <c:strRef>
              <c:f>'Data for Modeling'!$S$4</c:f>
            </c:strRef>
          </c:tx>
          <c:spPr>
            <a:ln cmpd="sng" w="38100">
              <a:solidFill>
                <a:srgbClr val="B6D7A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Modeling'!$S$5:$S$16</c:f>
              <c:numCache/>
            </c:numRef>
          </c:val>
          <c:smooth val="1"/>
        </c:ser>
        <c:ser>
          <c:idx val="2"/>
          <c:order val="2"/>
          <c:tx>
            <c:strRef>
              <c:f>'Data for Modeling'!$T$4</c:f>
            </c:strRef>
          </c:tx>
          <c:spPr>
            <a:ln cmpd="sng" w="38100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Modeling'!$T$5:$T$16</c:f>
              <c:numCache/>
            </c:numRef>
          </c:val>
          <c:smooth val="1"/>
        </c:ser>
        <c:ser>
          <c:idx val="3"/>
          <c:order val="3"/>
          <c:tx>
            <c:strRef>
              <c:f>'Data for Modeling'!$U$4</c:f>
            </c:strRef>
          </c:tx>
          <c:spPr>
            <a:ln cmpd="sng" w="38100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Modeling'!$U$5:$U$16</c:f>
              <c:numCache/>
            </c:numRef>
          </c:val>
          <c:smooth val="1"/>
        </c:ser>
        <c:ser>
          <c:idx val="4"/>
          <c:order val="4"/>
          <c:tx>
            <c:strRef>
              <c:f>'Data for Modeling'!$V$4</c:f>
            </c:strRef>
          </c:tx>
          <c:spPr>
            <a:ln cmpd="sng" w="38100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Modeling'!$V$5:$V$16</c:f>
              <c:numCache/>
            </c:numRef>
          </c:val>
          <c:smooth val="1"/>
        </c:ser>
        <c:ser>
          <c:idx val="5"/>
          <c:order val="5"/>
          <c:tx>
            <c:strRef>
              <c:f>'Data for Modeling'!$W$4</c:f>
            </c:strRef>
          </c:tx>
          <c:spPr>
            <a:ln cmpd="sng" w="38100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Modeling'!$W$5:$W$16</c:f>
              <c:numCache/>
            </c:numRef>
          </c:val>
          <c:smooth val="1"/>
        </c:ser>
        <c:axId val="1500951732"/>
        <c:axId val="1047957360"/>
      </c:lineChart>
      <c:catAx>
        <c:axId val="1500951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957360"/>
      </c:catAx>
      <c:valAx>
        <c:axId val="1047957360"/>
        <c:scaling>
          <c:orientation val="minMax"/>
          <c:max val="400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.0,k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951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YoY Growth - Weekday Daily Traffic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for Modeling'!$M$45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for Modeling'!$L$46:$L$57</c:f>
            </c:strRef>
          </c:cat>
          <c:val>
            <c:numRef>
              <c:f>'Data for Modeling'!$M$46:$M$57</c:f>
              <c:numCache/>
            </c:numRef>
          </c:val>
        </c:ser>
        <c:axId val="1714622483"/>
        <c:axId val="1615715427"/>
      </c:barChart>
      <c:catAx>
        <c:axId val="1714622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715427"/>
      </c:catAx>
      <c:valAx>
        <c:axId val="1615715427"/>
        <c:scaling>
          <c:orientation val="minMax"/>
          <c:max val="1.2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622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YoY Growth - Weekend Daily Traffic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for Modeling'!$V$45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for Modeling'!$U$46:$U$57</c:f>
            </c:strRef>
          </c:cat>
          <c:val>
            <c:numRef>
              <c:f>'Data for Modeling'!$V$46:$V$57</c:f>
              <c:numCache/>
            </c:numRef>
          </c:val>
        </c:ser>
        <c:axId val="288341796"/>
        <c:axId val="42828853"/>
      </c:barChart>
      <c:catAx>
        <c:axId val="288341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28853"/>
      </c:catAx>
      <c:valAx>
        <c:axId val="4282885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341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19</xdr:row>
      <xdr:rowOff>133350</xdr:rowOff>
    </xdr:from>
    <xdr:ext cx="8696325" cy="5372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133350</xdr:colOff>
      <xdr:row>3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57150</xdr:colOff>
      <xdr:row>27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57150</xdr:colOff>
      <xdr:row>19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17</xdr:row>
      <xdr:rowOff>180975</xdr:rowOff>
    </xdr:from>
    <xdr:ext cx="7639050" cy="4724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904875</xdr:colOff>
      <xdr:row>18</xdr:row>
      <xdr:rowOff>28575</xdr:rowOff>
    </xdr:from>
    <xdr:ext cx="7639050" cy="4724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771525</xdr:colOff>
      <xdr:row>58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219075</xdr:colOff>
      <xdr:row>57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47625</xdr:colOff>
      <xdr:row>99</xdr:row>
      <xdr:rowOff>57150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904875</xdr:colOff>
      <xdr:row>98</xdr:row>
      <xdr:rowOff>123825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180975</xdr:colOff>
      <xdr:row>11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A1:AC14" sheet="Question 4"/>
  </cacheSource>
  <cacheFields>
    <cacheField name="borough" numFmtId="0">
      <sharedItems>
        <s v="Manhattan"/>
        <s v="Brooklyn"/>
        <s v="Queens"/>
        <s v="Other"/>
        <s v="Bronx"/>
      </sharedItems>
    </cacheField>
    <cacheField name="traffic_class" numFmtId="0">
      <sharedItems>
        <s v="high"/>
        <s v="med"/>
        <s v="low"/>
      </sharedItems>
    </cacheField>
    <cacheField name="station_days" numFmtId="0">
      <sharedItems containsSemiMixedTypes="0" containsString="0" containsNumber="1" containsInteger="1">
        <n v="56576.0"/>
        <n v="255400.0"/>
        <n v="81380.0"/>
        <n v="104948.0"/>
        <n v="4148.0"/>
        <n v="398.0"/>
        <n v="1240.0"/>
        <n v="48654.0"/>
        <n v="18495.0"/>
        <n v="531.0"/>
        <n v="236.0"/>
        <n v="0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U3:W51" sheet="Seasonal Review and Pricing Ide"/>
  </cacheSource>
  <cacheFields>
    <cacheField name="usertype" numFmtId="0">
      <sharedItems>
        <s v="Customer"/>
        <s v="Subscriber"/>
      </sharedItems>
    </cacheField>
    <cacheField name="Hour of Da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</sharedItems>
    </cacheField>
    <cacheField name="Average Duration" numFmtId="0">
      <sharedItems containsSemiMixedTypes="0" containsString="0" containsNumber="1">
        <n v="2381.28428552963"/>
        <n v="797.94633928199"/>
        <n v="2923.77262124989"/>
        <n v="810.798370990284"/>
        <n v="2874.77694030493"/>
        <n v="785.181237774594"/>
        <n v="4723.85044297567"/>
        <n v="758.612970883853"/>
        <n v="3972.23669912864"/>
        <n v="783.331136718565"/>
        <n v="2699.34162790697"/>
        <n v="650.442053197744"/>
        <n v="1897.81073118471"/>
        <n v="663.82728257518"/>
        <n v="1716.05107296918"/>
        <n v="735.084879783278"/>
        <n v="1743.31139982571"/>
        <n v="777.124153315395"/>
        <n v="1947.16679351186"/>
        <n v="760.192408835178"/>
        <n v="2078.26539469424"/>
        <n v="775.740267319389"/>
        <n v="2073.05438130714"/>
        <n v="813.002492796884"/>
        <n v="2033.66867985488"/>
        <n v="792.580266614083"/>
        <n v="2078.4612298144"/>
        <n v="799.690749399547"/>
        <n v="2188.90965943874"/>
        <n v="819.159053422166"/>
        <n v="2238.95342956727"/>
        <n v="830.2757954684"/>
        <n v="2190.35706639557"/>
        <n v="834.225850878107"/>
        <n v="2070.28875957355"/>
        <n v="852.681964158588"/>
        <n v="2171.31242832162"/>
        <n v="851.36470913653"/>
        <n v="2110.01870386144"/>
        <n v="828.347792468683"/>
        <n v="2224.27097296994"/>
        <n v="824.282973390532"/>
        <n v="2387.98851259208"/>
        <n v="810.109612387804"/>
        <n v="2084.92564498378"/>
        <n v="826.15086622056"/>
        <n v="2484.62110643353"/>
        <n v="799.820016511253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D3:AG28" sheet="Seasonal Review and Pricing Ide"/>
  </cacheSource>
  <cacheFields>
    <cacheField name="usertype" numFmtId="0">
      <sharedItems containsBlank="1">
        <s v="Customer"/>
        <s v="Subscriber"/>
        <m/>
      </sharedItems>
    </cacheField>
    <cacheField name="month_number" numFmtId="0">
      <sharedItems containsString="0" containsBlank="1" containsNumber="1" containsInteger="1">
        <n v="3.0"/>
        <n v="6.0"/>
        <n v="7.0"/>
        <n v="5.0"/>
        <n v="1.0"/>
        <n v="11.0"/>
        <n v="10.0"/>
        <n v="4.0"/>
        <n v="12.0"/>
        <n v="9.0"/>
        <n v="2.0"/>
        <n v="8.0"/>
        <m/>
      </sharedItems>
    </cacheField>
    <cacheField name="trip_duration" numFmtId="0">
      <sharedItems containsString="0" containsBlank="1" containsNumber="1">
        <n v="2627.91305596629"/>
        <n v="830.795918202247"/>
        <n v="1879.06754027959"/>
        <n v="2249.38383423846"/>
        <n v="2085.94575202399"/>
        <n v="2994.59220936287"/>
        <n v="2265.07489126408"/>
        <n v="824.273063867654"/>
        <n v="823.222032087912"/>
        <n v="813.944400727294"/>
        <n v="735.18256133857"/>
        <n v="2343.1440183577"/>
        <n v="2421.50817311404"/>
        <n v="826.374641633279"/>
        <n v="832.121399272364"/>
        <n v="741.402848834524"/>
        <n v="715.234696627882"/>
        <n v="764.963019433096"/>
        <n v="751.428116953801"/>
        <n v="2038.57155682013"/>
        <n v="2236.88973339993"/>
        <n v="833.497062693986"/>
        <n v="1880.01593659179"/>
        <n v="3548.30593778147"/>
        <m/>
      </sharedItems>
    </cacheField>
    <cacheField name="trip_count" numFmtId="0">
      <sharedItems containsSemiMixedTypes="0" containsString="0" containsNumber="1" containsInteger="1">
        <n v="188006.0"/>
        <n v="4449951.0"/>
        <n v="937944.0"/>
        <n v="867463.0"/>
        <n v="620060.0"/>
        <n v="59533.0"/>
        <n v="261873.0"/>
        <n v="5075699.0"/>
        <n v="4458252.0"/>
        <n v="4361370.0"/>
        <n v="2398980.0"/>
        <n v="597896.0"/>
        <n v="518040.0"/>
        <n v="5894102.0"/>
        <n v="5520898.0"/>
        <n v="1753489.0"/>
        <n v="1754891.0"/>
        <n v="3260983.0"/>
        <n v="2489530.0"/>
        <n v="1019225.0"/>
        <n v="138147.0"/>
        <n v="5499427.0"/>
        <n v="910797.0"/>
        <n v="72165.0"/>
        <n v="0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55" sheet="Data for Modeling"/>
  </cacheSource>
  <cacheFields>
    <cacheField name="ride_month" numFmtId="167">
      <sharedItems containsSemiMixedTypes="0" containsDate="1" containsString="0">
        <d v="2014-08-01T00:00:00Z"/>
        <d v="2016-06-01T00:00:00Z"/>
        <d v="2018-02-01T00:00:00Z"/>
        <d v="2013-10-01T00:00:00Z"/>
        <d v="2015-08-01T00:00:00Z"/>
        <d v="2017-05-01T00:00:00Z"/>
        <d v="2014-12-01T00:00:00Z"/>
        <d v="2015-04-01T00:00:00Z"/>
        <d v="2015-09-01T00:00:00Z"/>
        <d v="2014-02-01T00:00:00Z"/>
        <d v="2017-04-01T00:00:00Z"/>
        <d v="2014-06-01T00:00:00Z"/>
        <d v="2014-10-01T00:00:00Z"/>
        <d v="2018-05-01T00:00:00Z"/>
        <d v="2018-03-01T00:00:00Z"/>
        <d v="2017-11-01T00:00:00Z"/>
        <d v="2015-07-01T00:00:00Z"/>
        <d v="2015-02-01T00:00:00Z"/>
        <d v="2015-11-01T00:00:00Z"/>
        <d v="2016-04-01T00:00:00Z"/>
        <d v="2017-10-01T00:00:00Z"/>
        <d v="2014-09-01T00:00:00Z"/>
        <d v="2015-12-01T00:00:00Z"/>
        <d v="2015-06-01T00:00:00Z"/>
        <d v="2015-03-01T00:00:00Z"/>
        <d v="2013-07-01T00:00:00Z"/>
        <d v="2015-05-01T00:00:00Z"/>
        <d v="2014-07-01T00:00:00Z"/>
        <d v="2017-07-01T00:00:00Z"/>
        <d v="2016-09-01T00:00:00Z"/>
        <d v="2013-08-01T00:00:00Z"/>
        <d v="2016-03-01T00:00:00Z"/>
        <d v="2016-08-01T00:00:00Z"/>
        <d v="2017-12-01T00:00:00Z"/>
        <d v="2016-05-01T00:00:00Z"/>
        <d v="2013-09-01T00:00:00Z"/>
        <d v="2017-06-01T00:00:00Z"/>
        <d v="2016-07-01T00:00:00Z"/>
        <d v="2016-02-01T00:00:00Z"/>
        <d v="2014-05-01T00:00:00Z"/>
        <d v="2017-08-01T00:00:00Z"/>
        <d v="2016-01-01T00:00:00Z"/>
        <d v="2014-04-01T00:00:00Z"/>
        <d v="2013-12-01T00:00:00Z"/>
        <d v="2018-04-01T00:00:00Z"/>
        <d v="2013-11-01T00:00:00Z"/>
        <d v="2014-01-01T00:00:00Z"/>
        <d v="2014-03-01T00:00:00Z"/>
        <d v="2018-01-01T00:00:00Z"/>
        <d v="2014-11-01T00:00:00Z"/>
        <d v="2017-09-01T00:00:00Z"/>
        <d v="2015-01-01T00:00:00Z"/>
        <d v="2015-10-01T00:00:00Z"/>
      </sharedItems>
    </cacheField>
    <cacheField name="average_weekday_daily_trips" numFmtId="0">
      <sharedItems containsSemiMixedTypes="0" containsString="0" containsNumber="1">
        <n v="23124.8"/>
        <n v="29636.8"/>
        <n v="15907.0"/>
        <n v="28184.2"/>
        <n v="28333.4"/>
        <n v="28309.2"/>
        <n v="10981.8"/>
        <n v="16795.0"/>
        <n v="30417.8"/>
        <n v="5479.4"/>
        <n v="19664.4"/>
        <n v="21915.8"/>
        <n v="22670.8"/>
        <n v="26341.6"/>
        <n v="16290.6"/>
        <n v="24695.6"/>
        <n v="29472.8"/>
        <n v="5539.0"/>
        <n v="20369.0"/>
        <n v="18690.0"/>
        <n v="33438.4"/>
        <n v="24480.0"/>
        <n v="17089.8"/>
        <n v="25750.0"/>
        <n v="9331.8"/>
        <n v="19991.2"/>
        <n v="24839.0"/>
        <n v="25437.2"/>
        <n v="28725.2"/>
        <n v="27669.6"/>
        <n v="23538.6"/>
        <n v="20032.8"/>
        <n v="28762.2"/>
        <n v="16661.6"/>
        <n v="23837.6"/>
        <n v="24594.4"/>
        <n v="31865.4"/>
        <n v="24166.4"/>
        <n v="11685.2"/>
        <n v="21611.4"/>
        <n v="32784.8"/>
        <n v="10986.8"/>
        <n v="17122.8"/>
        <n v="11457.6"/>
        <n v="20106.8"/>
        <n v="17672.4"/>
        <n v="7895.0"/>
        <n v="10817.8"/>
        <n v="13457.0"/>
        <n v="13741.6"/>
        <n v="33140.8"/>
        <n v="8022.2"/>
        <n v="25767.6"/>
      </sharedItems>
    </cacheField>
    <cacheField name="avg_weekend_daily_trips" numFmtId="0">
      <sharedItems containsSemiMixedTypes="0" containsString="0" containsNumber="1">
        <n v="19994.0"/>
        <n v="19948.5"/>
        <n v="7109.5"/>
        <n v="18308.0"/>
        <n v="27171.5"/>
        <n v="16001.0"/>
        <n v="6048.0"/>
        <n v="12665.5"/>
        <n v="20280.5"/>
        <n v="5744.5"/>
        <n v="19329.5"/>
        <n v="19734.5"/>
        <n v="12614.5"/>
        <n v="12452.5"/>
        <n v="12605.5"/>
        <n v="13405.0"/>
        <n v="17763.0"/>
        <n v="3426.5"/>
        <n v="15884.5"/>
        <n v="15243.0"/>
        <n v="23091.5"/>
        <n v="16130.0"/>
        <n v="12291.0"/>
        <n v="16098.5"/>
        <n v="4682.5"/>
        <n v="15406.0"/>
        <n v="21137.5"/>
        <n v="15832.0"/>
        <n v="26209.5"/>
        <n v="20322.5"/>
        <n v="22379.0"/>
        <n v="12229.0"/>
        <n v="19491.0"/>
        <n v="9539.0"/>
        <n v="17565.0"/>
        <n v="22222.5"/>
        <n v="19984.0"/>
        <n v="20237.0"/>
        <n v="8932.0"/>
        <n v="17251.5"/>
        <n v="25729.5"/>
        <n v="8771.0"/>
        <n v="14040.5"/>
        <n v="7959.0"/>
        <n v="17484.0"/>
        <n v="14144.0"/>
        <n v="4039.5"/>
        <n v="9100.0"/>
        <n v="7231.0"/>
        <n v="10983.5"/>
        <n v="24182.5"/>
        <n v="4641.0"/>
        <n v="18406.0"/>
      </sharedItems>
    </cacheField>
    <cacheField name="Year" numFmtId="0">
      <sharedItems containsSemiMixedTypes="0" containsString="0" containsNumber="1" containsInteger="1">
        <n v="2014.0"/>
        <n v="2016.0"/>
        <n v="2018.0"/>
        <n v="2013.0"/>
        <n v="2015.0"/>
        <n v="2017.0"/>
      </sharedItems>
    </cacheField>
    <cacheField name="Month Number" numFmtId="0">
      <sharedItems containsSemiMixedTypes="0" containsString="0" containsNumber="1" containsInteger="1">
        <n v="8.0"/>
        <n v="6.0"/>
        <n v="2.0"/>
        <n v="10.0"/>
        <n v="5.0"/>
        <n v="12.0"/>
        <n v="4.0"/>
        <n v="9.0"/>
        <n v="3.0"/>
        <n v="11.0"/>
        <n v="7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Question 4" cacheId="0" dataCaption="" rowGrandTotals="0" colGrandTotals="0" compact="0" compactData="0">
  <location ref="AE1:AH7" firstHeaderRow="0" firstDataRow="1" firstDataCol="1"/>
  <pivotFields>
    <pivotField name="borough" axis="axisRow" compact="0" outline="0" multipleItemSelectionAllowed="1" showAll="0" sortType="ascending">
      <items>
        <item x="4"/>
        <item x="1"/>
        <item x="0"/>
        <item x="3"/>
        <item x="2"/>
        <item t="default"/>
      </items>
    </pivotField>
    <pivotField name="traffic_class" axis="axisCol" compact="0" outline="0" multipleItemSelectionAllowed="1" showAll="0" sortType="ascending">
      <items>
        <item x="0"/>
        <item x="2"/>
        <item x="1"/>
        <item t="default"/>
      </items>
    </pivotField>
    <pivotField name="station_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colFields>
    <field x="1"/>
  </colFields>
  <dataFields>
    <dataField name="SUM of station_days" fld="2" baseField="0"/>
  </dataFields>
</pivotTableDefinition>
</file>

<file path=xl/pivotTables/pivotTable2.xml><?xml version="1.0" encoding="utf-8"?>
<pivotTableDefinition xmlns="http://schemas.openxmlformats.org/spreadsheetml/2006/main" name="Question 4 2" cacheId="0" dataCaption="" rowGrandTotals="0" colGrandTotals="0" compact="0" compactData="0">
  <location ref="AE12:AH18" firstHeaderRow="0" firstDataRow="1" firstDataCol="1"/>
  <pivotFields>
    <pivotField name="borough" axis="axisRow" compact="0" outline="0" multipleItemSelectionAllowed="1" showAll="0" sortType="ascending">
      <items>
        <item x="4"/>
        <item x="1"/>
        <item x="0"/>
        <item x="3"/>
        <item x="2"/>
        <item t="default"/>
      </items>
    </pivotField>
    <pivotField name="traffic_class" axis="axisCol" compact="0" outline="0" multipleItemSelectionAllowed="1" showAll="0" sortType="ascending">
      <items>
        <item x="0"/>
        <item x="2"/>
        <item x="1"/>
        <item t="default"/>
      </items>
    </pivotField>
    <pivotField name="station_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colFields>
    <field x="1"/>
  </colFields>
  <dataFields>
    <dataField name="SUM of station_days" fld="2" showDataAs="percentOfRow" baseField="0" numFmtId="10"/>
  </dataFields>
</pivotTableDefinition>
</file>

<file path=xl/pivotTables/pivotTable3.xml><?xml version="1.0" encoding="utf-8"?>
<pivotTableDefinition xmlns="http://schemas.openxmlformats.org/spreadsheetml/2006/main" name="Seasonal Review and Pricing Ide" cacheId="1" dataCaption="" rowGrandTotals="0" colGrandTotals="0" compact="0" compactData="0">
  <location ref="Y2:AA27" firstHeaderRow="0" firstDataRow="1" firstDataCol="1"/>
  <pivotFields>
    <pivotField name="usertype" axis="axisCol" compact="0" outline="0" multipleItemSelectionAllowed="1" showAll="0" sortType="ascending">
      <items>
        <item x="0"/>
        <item x="1"/>
        <item t="default"/>
      </items>
    </pivotField>
    <pivotField name="Hour of Da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verage 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>
    <field x="1"/>
  </rowFields>
  <colFields>
    <field x="0"/>
  </colFields>
  <dataFields>
    <dataField name="AVERAGE of Average Duration" fld="2" subtotal="average" baseField="0"/>
  </dataFields>
</pivotTableDefinition>
</file>

<file path=xl/pivotTables/pivotTable4.xml><?xml version="1.0" encoding="utf-8"?>
<pivotTableDefinition xmlns="http://schemas.openxmlformats.org/spreadsheetml/2006/main" name="Seasonal Review and Pricing Ide 2" cacheId="2" dataCaption="" rowGrandTotals="0" colGrandTotals="0" compact="0" compactData="0">
  <location ref="AI3:AL17" firstHeaderRow="0" firstDataRow="1" firstDataCol="1"/>
  <pivotFields>
    <pivotField name="usertype" axis="axisCol" compact="0" outline="0" multipleItemSelectionAllowed="1" showAll="0" sortType="ascending">
      <items>
        <item x="2"/>
        <item x="0"/>
        <item x="1"/>
        <item t="default"/>
      </items>
    </pivotField>
    <pivotField name="month_number" axis="axisRow" compact="0" outline="0" multipleItemSelectionAllowed="1" showAll="0" sortType="ascending">
      <items>
        <item x="12"/>
        <item x="4"/>
        <item x="10"/>
        <item x="0"/>
        <item x="7"/>
        <item x="3"/>
        <item x="1"/>
        <item x="2"/>
        <item x="11"/>
        <item x="9"/>
        <item x="6"/>
        <item x="5"/>
        <item x="8"/>
        <item t="default"/>
      </items>
    </pivotField>
    <pivotField name="trip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rip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1"/>
  </rowFields>
  <colFields>
    <field x="0"/>
  </colFields>
  <dataFields>
    <dataField name="SUM of trip_count" fld="3" baseField="0"/>
  </dataFields>
</pivotTableDefinition>
</file>

<file path=xl/pivotTables/pivotTable5.xml><?xml version="1.0" encoding="utf-8"?>
<pivotTableDefinition xmlns="http://schemas.openxmlformats.org/spreadsheetml/2006/main" name="Data for Modeling" cacheId="3" dataCaption="" compact="0" compactData="0">
  <location ref="H3:O17" firstHeaderRow="0" firstDataRow="1" firstDataCol="1"/>
  <pivotFields>
    <pivotField name="ride_month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verage_weekday_daily_tri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vg_weekend_daily_tri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Year" axis="axisCol" compact="0" outline="0" multipleItemSelectionAllowed="1" showAll="0" sortType="ascending">
      <items>
        <item x="3"/>
        <item x="0"/>
        <item x="4"/>
        <item x="1"/>
        <item x="5"/>
        <item x="2"/>
        <item t="default"/>
      </items>
    </pivotField>
    <pivotField name="Month Number" axis="axisRow" compact="0" outline="0" multipleItemSelectionAllowed="1" showAll="0" sortType="ascending">
      <items>
        <item x="11"/>
        <item x="2"/>
        <item x="8"/>
        <item x="6"/>
        <item x="4"/>
        <item x="1"/>
        <item x="10"/>
        <item x="0"/>
        <item x="7"/>
        <item x="3"/>
        <item x="9"/>
        <item x="5"/>
        <item t="default"/>
      </items>
    </pivotField>
  </pivotFields>
  <rowFields>
    <field x="4"/>
  </rowFields>
  <colFields>
    <field x="3"/>
  </colFields>
  <dataFields>
    <dataField name="SUM of average_weekday_daily_trips" fld="1" baseField="0"/>
  </dataFields>
</pivotTableDefinition>
</file>

<file path=xl/pivotTables/pivotTable6.xml><?xml version="1.0" encoding="utf-8"?>
<pivotTableDefinition xmlns="http://schemas.openxmlformats.org/spreadsheetml/2006/main" name="Data for Modeling 2" cacheId="3" dataCaption="" compact="0" compactData="0">
  <location ref="Q3:X17" firstHeaderRow="0" firstDataRow="1" firstDataCol="1"/>
  <pivotFields>
    <pivotField name="ride_month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verage_weekday_daily_tri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vg_weekend_daily_tri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Year" axis="axisCol" compact="0" outline="0" multipleItemSelectionAllowed="1" showAll="0" sortType="ascending">
      <items>
        <item x="3"/>
        <item x="0"/>
        <item x="4"/>
        <item x="1"/>
        <item x="5"/>
        <item x="2"/>
        <item t="default"/>
      </items>
    </pivotField>
    <pivotField name="Month Number" axis="axisRow" compact="0" outline="0" multipleItemSelectionAllowed="1" showAll="0" sortType="ascending">
      <items>
        <item x="11"/>
        <item x="2"/>
        <item x="8"/>
        <item x="6"/>
        <item x="4"/>
        <item x="1"/>
        <item x="10"/>
        <item x="0"/>
        <item x="7"/>
        <item x="3"/>
        <item x="9"/>
        <item x="5"/>
        <item t="default"/>
      </items>
    </pivotField>
  </pivotFields>
  <rowFields>
    <field x="4"/>
  </rowFields>
  <colFields>
    <field x="3"/>
  </colFields>
  <dataFields>
    <dataField name="SUM of avg_weekend_daily_trip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</row>
    <row r="3">
      <c r="A3" s="2">
        <v>17333.0</v>
      </c>
      <c r="B3" s="2">
        <v>131.0</v>
      </c>
    </row>
    <row r="4">
      <c r="A4" s="2">
        <v>26324.0</v>
      </c>
      <c r="B4" s="2">
        <v>116.0</v>
      </c>
    </row>
    <row r="5">
      <c r="A5" s="2">
        <v>18897.0</v>
      </c>
      <c r="B5" s="2">
        <v>114.0</v>
      </c>
    </row>
    <row r="6">
      <c r="A6" s="2">
        <v>15870.0</v>
      </c>
      <c r="B6" s="2">
        <v>105.0</v>
      </c>
    </row>
    <row r="7">
      <c r="A7" s="2">
        <v>23273.0</v>
      </c>
      <c r="B7" s="2">
        <v>105.0</v>
      </c>
    </row>
    <row r="8">
      <c r="A8" s="2">
        <v>15866.0</v>
      </c>
      <c r="B8" s="2">
        <v>103.0</v>
      </c>
    </row>
    <row r="9">
      <c r="A9" s="2">
        <v>17057.0</v>
      </c>
      <c r="B9" s="2">
        <v>102.0</v>
      </c>
    </row>
    <row r="10">
      <c r="A10" s="2">
        <v>30460.0</v>
      </c>
      <c r="B10" s="2">
        <v>102.0</v>
      </c>
    </row>
    <row r="11">
      <c r="A11" s="2">
        <v>20380.0</v>
      </c>
      <c r="B11" s="2">
        <v>102.0</v>
      </c>
    </row>
    <row r="12">
      <c r="A12" s="2">
        <v>16670.0</v>
      </c>
      <c r="B12" s="2">
        <v>102.0</v>
      </c>
    </row>
    <row r="13">
      <c r="A13" s="2">
        <v>25059.0</v>
      </c>
      <c r="B13" s="2">
        <v>102.0</v>
      </c>
    </row>
    <row r="14">
      <c r="A14" s="2">
        <v>23475.0</v>
      </c>
      <c r="B14" s="2">
        <v>100.0</v>
      </c>
    </row>
    <row r="15">
      <c r="A15" s="2">
        <v>20164.0</v>
      </c>
      <c r="B15" s="2">
        <v>99.0</v>
      </c>
    </row>
    <row r="16">
      <c r="A16" s="2">
        <v>23999.0</v>
      </c>
      <c r="B16" s="2">
        <v>98.0</v>
      </c>
    </row>
    <row r="17">
      <c r="A17" s="2">
        <v>15231.0</v>
      </c>
      <c r="B17" s="2">
        <v>98.0</v>
      </c>
    </row>
    <row r="18">
      <c r="A18" s="2">
        <v>20599.0</v>
      </c>
      <c r="B18" s="2">
        <v>98.0</v>
      </c>
    </row>
    <row r="19">
      <c r="A19" s="2">
        <v>14645.0</v>
      </c>
      <c r="B19" s="2">
        <v>98.0</v>
      </c>
    </row>
    <row r="20">
      <c r="A20" s="2">
        <v>24226.0</v>
      </c>
      <c r="B20" s="2">
        <v>96.0</v>
      </c>
    </row>
    <row r="21">
      <c r="A21" s="2">
        <v>20613.0</v>
      </c>
      <c r="B21" s="2">
        <v>96.0</v>
      </c>
    </row>
    <row r="22">
      <c r="A22" s="2">
        <v>18991.0</v>
      </c>
      <c r="B22" s="2">
        <v>95.0</v>
      </c>
    </row>
    <row r="23">
      <c r="A23" s="2">
        <v>18264.0</v>
      </c>
      <c r="B23" s="2">
        <v>95.0</v>
      </c>
    </row>
    <row r="24">
      <c r="A24" s="2">
        <v>16913.0</v>
      </c>
      <c r="B24" s="2">
        <v>94.0</v>
      </c>
    </row>
    <row r="25">
      <c r="A25" s="2">
        <v>18557.0</v>
      </c>
      <c r="B25" s="2">
        <v>93.0</v>
      </c>
    </row>
    <row r="26">
      <c r="A26" s="2">
        <v>19840.0</v>
      </c>
      <c r="B26" s="2">
        <v>92.0</v>
      </c>
    </row>
    <row r="27">
      <c r="A27" s="2">
        <v>27407.0</v>
      </c>
      <c r="B27" s="2">
        <v>92.0</v>
      </c>
    </row>
    <row r="28">
      <c r="A28" s="2">
        <v>16940.0</v>
      </c>
      <c r="B28" s="2">
        <v>92.0</v>
      </c>
    </row>
    <row r="29">
      <c r="A29" s="2">
        <v>27776.0</v>
      </c>
      <c r="B29" s="2">
        <v>92.0</v>
      </c>
    </row>
    <row r="30">
      <c r="A30" s="2">
        <v>18917.0</v>
      </c>
      <c r="B30" s="2">
        <v>91.0</v>
      </c>
    </row>
    <row r="31">
      <c r="A31" s="2">
        <v>16838.0</v>
      </c>
      <c r="B31" s="2">
        <v>91.0</v>
      </c>
    </row>
    <row r="32">
      <c r="A32" s="2">
        <v>25139.0</v>
      </c>
      <c r="B32" s="2">
        <v>91.0</v>
      </c>
    </row>
    <row r="33">
      <c r="A33" s="2">
        <v>16636.0</v>
      </c>
      <c r="B33" s="2">
        <v>91.0</v>
      </c>
    </row>
    <row r="34">
      <c r="A34" s="2">
        <v>18961.0</v>
      </c>
      <c r="B34" s="2">
        <v>90.0</v>
      </c>
    </row>
    <row r="35">
      <c r="A35" s="2">
        <v>14615.0</v>
      </c>
      <c r="B35" s="2">
        <v>89.0</v>
      </c>
    </row>
    <row r="36">
      <c r="A36" s="2">
        <v>19366.0</v>
      </c>
      <c r="B36" s="2">
        <v>89.0</v>
      </c>
    </row>
    <row r="37">
      <c r="A37" s="2">
        <v>28859.0</v>
      </c>
      <c r="B37" s="2">
        <v>89.0</v>
      </c>
    </row>
    <row r="38">
      <c r="A38" s="2">
        <v>25534.0</v>
      </c>
      <c r="B38" s="2">
        <v>89.0</v>
      </c>
    </row>
    <row r="39">
      <c r="A39" s="2">
        <v>28693.0</v>
      </c>
      <c r="B39" s="2">
        <v>88.0</v>
      </c>
    </row>
    <row r="40">
      <c r="A40" s="2">
        <v>29934.0</v>
      </c>
      <c r="B40" s="2">
        <v>88.0</v>
      </c>
    </row>
    <row r="41">
      <c r="A41" s="2">
        <v>20950.0</v>
      </c>
      <c r="B41" s="2">
        <v>88.0</v>
      </c>
    </row>
    <row r="42">
      <c r="A42" s="2">
        <v>17792.0</v>
      </c>
      <c r="B42" s="2">
        <v>88.0</v>
      </c>
    </row>
    <row r="43">
      <c r="A43" s="2">
        <v>25968.0</v>
      </c>
      <c r="B43" s="2">
        <v>88.0</v>
      </c>
    </row>
    <row r="44">
      <c r="A44" s="2">
        <v>23140.0</v>
      </c>
      <c r="B44" s="2">
        <v>88.0</v>
      </c>
    </row>
    <row r="45">
      <c r="A45" s="2">
        <v>26626.0</v>
      </c>
      <c r="B45" s="2">
        <v>87.0</v>
      </c>
    </row>
    <row r="46">
      <c r="A46" s="2">
        <v>29781.0</v>
      </c>
      <c r="B46" s="2">
        <v>86.0</v>
      </c>
    </row>
    <row r="47">
      <c r="A47" s="2">
        <v>23581.0</v>
      </c>
      <c r="B47" s="2">
        <v>86.0</v>
      </c>
    </row>
    <row r="48">
      <c r="A48" s="2">
        <v>23865.0</v>
      </c>
      <c r="B48" s="2">
        <v>85.0</v>
      </c>
    </row>
    <row r="49">
      <c r="A49" s="2">
        <v>17568.0</v>
      </c>
      <c r="B49" s="2">
        <v>85.0</v>
      </c>
    </row>
    <row r="50">
      <c r="A50" s="2">
        <v>15987.0</v>
      </c>
      <c r="B50" s="2">
        <v>84.0</v>
      </c>
    </row>
    <row r="51">
      <c r="A51" s="2">
        <v>22253.0</v>
      </c>
      <c r="B51" s="2">
        <v>84.0</v>
      </c>
    </row>
    <row r="52">
      <c r="A52" s="2">
        <v>31541.0</v>
      </c>
      <c r="B52" s="2">
        <v>84.0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D1" s="3"/>
      <c r="H1" s="2" t="s">
        <v>4</v>
      </c>
      <c r="I1" s="2" t="s">
        <v>5</v>
      </c>
    </row>
    <row r="2">
      <c r="A2" s="2" t="s">
        <v>6</v>
      </c>
      <c r="B2" s="2" t="s">
        <v>7</v>
      </c>
      <c r="C2" s="2" t="s">
        <v>8</v>
      </c>
      <c r="D2" s="4" t="s">
        <v>9</v>
      </c>
    </row>
    <row r="3">
      <c r="A3" s="2" t="s">
        <v>5</v>
      </c>
      <c r="B3" s="2">
        <v>83519.0</v>
      </c>
      <c r="C3" s="2">
        <v>15185.5</v>
      </c>
      <c r="D3" s="4">
        <v>4.49991768463336</v>
      </c>
    </row>
    <row r="4">
      <c r="A4" s="2" t="s">
        <v>10</v>
      </c>
      <c r="B4" s="2">
        <v>1629.2</v>
      </c>
      <c r="C4" s="2">
        <v>371.5</v>
      </c>
      <c r="D4" s="4">
        <v>3.38546433378196</v>
      </c>
    </row>
    <row r="5">
      <c r="A5" s="2" t="s">
        <v>11</v>
      </c>
      <c r="B5" s="2">
        <v>599.6</v>
      </c>
      <c r="C5" s="2">
        <v>148.5</v>
      </c>
      <c r="D5" s="4">
        <v>3.03771043771043</v>
      </c>
    </row>
    <row r="6">
      <c r="A6" s="2" t="s">
        <v>12</v>
      </c>
      <c r="B6" s="2">
        <v>26441.2</v>
      </c>
      <c r="C6" s="2">
        <v>7062.5</v>
      </c>
      <c r="D6" s="4">
        <v>2.74388672566371</v>
      </c>
    </row>
    <row r="7">
      <c r="A7" s="2" t="s">
        <v>13</v>
      </c>
      <c r="B7" s="2">
        <v>56866.4</v>
      </c>
      <c r="C7" s="2">
        <v>18335.0</v>
      </c>
      <c r="D7" s="4">
        <v>2.10152167984728</v>
      </c>
    </row>
    <row r="8">
      <c r="A8" s="2" t="s">
        <v>14</v>
      </c>
      <c r="B8" s="2">
        <v>93905.0</v>
      </c>
      <c r="C8" s="2">
        <v>32200.5</v>
      </c>
      <c r="D8" s="4">
        <v>1.91625906430024</v>
      </c>
    </row>
    <row r="9">
      <c r="A9" s="2" t="s">
        <v>15</v>
      </c>
      <c r="B9" s="2">
        <v>110227.0</v>
      </c>
      <c r="C9" s="2">
        <v>38149.0</v>
      </c>
      <c r="D9" s="4">
        <v>1.88938111090723</v>
      </c>
    </row>
    <row r="10">
      <c r="A10" s="2" t="s">
        <v>16</v>
      </c>
      <c r="B10" s="2">
        <v>34888.2</v>
      </c>
      <c r="C10" s="2">
        <v>12273.5</v>
      </c>
      <c r="D10" s="4">
        <v>1.84256324601784</v>
      </c>
    </row>
    <row r="11">
      <c r="A11" s="2" t="s">
        <v>17</v>
      </c>
      <c r="B11" s="2">
        <v>8.4</v>
      </c>
      <c r="C11" s="2">
        <v>3.0</v>
      </c>
      <c r="D11" s="4">
        <v>1.8</v>
      </c>
    </row>
    <row r="12">
      <c r="A12" s="2" t="s">
        <v>18</v>
      </c>
      <c r="B12" s="2">
        <v>45438.6</v>
      </c>
      <c r="C12" s="2">
        <v>16564.0</v>
      </c>
      <c r="D12" s="4">
        <v>1.74321419946872</v>
      </c>
    </row>
    <row r="13">
      <c r="A13" s="2" t="s">
        <v>19</v>
      </c>
      <c r="B13" s="2">
        <v>6148.6</v>
      </c>
      <c r="C13" s="2">
        <v>2245.5</v>
      </c>
      <c r="D13" s="4">
        <v>1.73818748608327</v>
      </c>
    </row>
    <row r="14">
      <c r="A14" s="2" t="s">
        <v>20</v>
      </c>
      <c r="B14" s="2">
        <v>3411.0</v>
      </c>
      <c r="C14" s="2">
        <v>1253.0</v>
      </c>
      <c r="D14" s="4">
        <v>1.72226656025538</v>
      </c>
    </row>
    <row r="15">
      <c r="A15" s="2" t="s">
        <v>21</v>
      </c>
      <c r="B15" s="2">
        <v>20275.0</v>
      </c>
      <c r="C15" s="2">
        <v>7706.0</v>
      </c>
      <c r="D15" s="4">
        <v>1.63106670127173</v>
      </c>
    </row>
    <row r="16">
      <c r="A16" s="2" t="s">
        <v>22</v>
      </c>
      <c r="B16" s="2">
        <v>33051.6</v>
      </c>
      <c r="C16" s="2">
        <v>12774.5</v>
      </c>
      <c r="D16" s="4">
        <v>1.58731065795138</v>
      </c>
    </row>
    <row r="17">
      <c r="A17" s="2" t="s">
        <v>23</v>
      </c>
      <c r="B17" s="2">
        <v>2649.4</v>
      </c>
      <c r="C17" s="2">
        <v>1029.0</v>
      </c>
      <c r="D17" s="4">
        <v>1.57473275024295</v>
      </c>
    </row>
    <row r="18">
      <c r="A18" s="2" t="s">
        <v>24</v>
      </c>
      <c r="B18" s="2">
        <v>37465.4</v>
      </c>
      <c r="C18" s="2">
        <v>14614.5</v>
      </c>
      <c r="D18" s="4">
        <v>1.5635772691505</v>
      </c>
    </row>
    <row r="19">
      <c r="A19" s="2" t="s">
        <v>25</v>
      </c>
      <c r="B19" s="2">
        <v>131744.8</v>
      </c>
      <c r="C19" s="2">
        <v>52455.5</v>
      </c>
      <c r="D19" s="4">
        <v>1.51155360257742</v>
      </c>
    </row>
    <row r="20">
      <c r="A20" s="2" t="s">
        <v>26</v>
      </c>
      <c r="B20" s="2">
        <v>41218.6</v>
      </c>
      <c r="C20" s="2">
        <v>16668.5</v>
      </c>
      <c r="D20" s="4">
        <v>1.47284398716141</v>
      </c>
    </row>
    <row r="21">
      <c r="A21" s="2" t="s">
        <v>27</v>
      </c>
      <c r="B21" s="2">
        <v>73568.8</v>
      </c>
      <c r="C21" s="2">
        <v>30417.5</v>
      </c>
      <c r="D21" s="4">
        <v>1.41863401002712</v>
      </c>
    </row>
    <row r="22">
      <c r="A22" s="2" t="s">
        <v>28</v>
      </c>
      <c r="B22" s="2">
        <v>71324.6</v>
      </c>
      <c r="C22" s="2">
        <v>29836.5</v>
      </c>
      <c r="D22" s="4">
        <v>1.39051497327099</v>
      </c>
    </row>
    <row r="23">
      <c r="A23" s="2" t="s">
        <v>29</v>
      </c>
      <c r="B23" s="2">
        <v>26190.0</v>
      </c>
      <c r="C23" s="2">
        <v>11092.5</v>
      </c>
      <c r="D23" s="4">
        <v>1.36105476673427</v>
      </c>
    </row>
    <row r="24">
      <c r="A24" s="2" t="s">
        <v>30</v>
      </c>
      <c r="B24" s="2">
        <v>2808.8</v>
      </c>
      <c r="C24" s="2">
        <v>1190.5</v>
      </c>
      <c r="D24" s="4">
        <v>1.35934481310373</v>
      </c>
    </row>
    <row r="25">
      <c r="A25" s="2" t="s">
        <v>31</v>
      </c>
      <c r="B25" s="2">
        <v>74555.6</v>
      </c>
      <c r="C25" s="2">
        <v>32330.5</v>
      </c>
      <c r="D25" s="4">
        <v>1.30604537511019</v>
      </c>
    </row>
    <row r="26">
      <c r="A26" s="2" t="s">
        <v>32</v>
      </c>
      <c r="B26" s="2">
        <v>51816.2</v>
      </c>
      <c r="C26" s="2">
        <v>22780.0</v>
      </c>
      <c r="D26" s="4">
        <v>1.27463564530289</v>
      </c>
    </row>
    <row r="27">
      <c r="A27" s="2" t="s">
        <v>33</v>
      </c>
      <c r="B27" s="2">
        <v>36897.2</v>
      </c>
      <c r="C27" s="2">
        <v>16249.5</v>
      </c>
      <c r="D27" s="4">
        <v>1.27066678974737</v>
      </c>
    </row>
    <row r="28">
      <c r="A28" s="2" t="s">
        <v>34</v>
      </c>
      <c r="B28" s="2">
        <v>24744.4</v>
      </c>
      <c r="C28" s="2">
        <v>10901.5</v>
      </c>
      <c r="D28" s="4">
        <v>1.26981608035591</v>
      </c>
    </row>
    <row r="29">
      <c r="A29" s="2" t="s">
        <v>35</v>
      </c>
      <c r="B29" s="2">
        <v>35040.6</v>
      </c>
      <c r="C29" s="2">
        <v>15548.0</v>
      </c>
      <c r="D29" s="4">
        <v>1.25370465654746</v>
      </c>
    </row>
    <row r="30">
      <c r="A30" s="2" t="s">
        <v>36</v>
      </c>
      <c r="B30" s="2">
        <v>78171.6</v>
      </c>
      <c r="C30" s="2">
        <v>34702.0</v>
      </c>
      <c r="D30" s="4">
        <v>1.25265402570457</v>
      </c>
    </row>
    <row r="31">
      <c r="A31" s="2" t="s">
        <v>37</v>
      </c>
      <c r="B31" s="2">
        <v>10056.8</v>
      </c>
      <c r="C31" s="2">
        <v>4502.0</v>
      </c>
      <c r="D31" s="4">
        <v>1.23385162150155</v>
      </c>
    </row>
    <row r="32">
      <c r="A32" s="2" t="s">
        <v>38</v>
      </c>
      <c r="B32" s="2">
        <v>22113.2</v>
      </c>
      <c r="C32" s="2">
        <v>9959.5</v>
      </c>
      <c r="D32" s="4">
        <v>1.22031226467192</v>
      </c>
    </row>
    <row r="33">
      <c r="A33" s="2" t="s">
        <v>39</v>
      </c>
      <c r="B33" s="2">
        <v>46782.0</v>
      </c>
      <c r="C33" s="2">
        <v>21149.5</v>
      </c>
      <c r="D33" s="4">
        <v>1.21196718598548</v>
      </c>
    </row>
    <row r="34">
      <c r="A34" s="2" t="s">
        <v>40</v>
      </c>
      <c r="B34" s="2">
        <v>24079.0</v>
      </c>
      <c r="C34" s="2">
        <v>10934.5</v>
      </c>
      <c r="D34" s="4">
        <v>1.20211257945036</v>
      </c>
    </row>
    <row r="35">
      <c r="A35" s="2" t="s">
        <v>41</v>
      </c>
      <c r="B35" s="2">
        <v>37463.4</v>
      </c>
      <c r="C35" s="2">
        <v>17174.5</v>
      </c>
      <c r="D35" s="4">
        <v>1.1813386124778</v>
      </c>
    </row>
    <row r="36">
      <c r="A36" s="2" t="s">
        <v>42</v>
      </c>
      <c r="B36" s="2">
        <v>38119.2</v>
      </c>
      <c r="C36" s="2">
        <v>17497.0</v>
      </c>
      <c r="D36" s="4">
        <v>1.17861347659598</v>
      </c>
    </row>
    <row r="37">
      <c r="A37" s="2" t="s">
        <v>43</v>
      </c>
      <c r="B37" s="2">
        <v>41888.8</v>
      </c>
      <c r="C37" s="2">
        <v>19231.5</v>
      </c>
      <c r="D37" s="4">
        <v>1.17813483087642</v>
      </c>
    </row>
    <row r="38">
      <c r="A38" s="2" t="s">
        <v>44</v>
      </c>
      <c r="B38" s="2">
        <v>7051.4</v>
      </c>
      <c r="C38" s="2">
        <v>3266.0</v>
      </c>
      <c r="D38" s="4">
        <v>1.15903245560318</v>
      </c>
    </row>
    <row r="39">
      <c r="A39" s="2" t="s">
        <v>45</v>
      </c>
      <c r="B39" s="2">
        <v>42237.4</v>
      </c>
      <c r="C39" s="2">
        <v>19688.5</v>
      </c>
      <c r="D39" s="4">
        <v>1.1452827792874</v>
      </c>
    </row>
    <row r="40">
      <c r="A40" s="2" t="s">
        <v>46</v>
      </c>
      <c r="B40" s="2">
        <v>3881.6</v>
      </c>
      <c r="C40" s="2">
        <v>1842.0</v>
      </c>
      <c r="D40" s="4">
        <v>1.1072747014115</v>
      </c>
    </row>
    <row r="41">
      <c r="A41" s="2" t="s">
        <v>47</v>
      </c>
      <c r="B41" s="2">
        <v>106928.0</v>
      </c>
      <c r="C41" s="2">
        <v>50762.0</v>
      </c>
      <c r="D41" s="4">
        <v>1.10645758638351</v>
      </c>
    </row>
    <row r="42">
      <c r="A42" s="2" t="s">
        <v>48</v>
      </c>
      <c r="B42" s="2">
        <v>35070.4</v>
      </c>
      <c r="C42" s="2">
        <v>16672.0</v>
      </c>
      <c r="D42" s="4">
        <v>1.1035508637236</v>
      </c>
    </row>
    <row r="43">
      <c r="A43" s="2" t="s">
        <v>49</v>
      </c>
      <c r="B43" s="2">
        <v>2214.6</v>
      </c>
      <c r="C43" s="2">
        <v>1056.0</v>
      </c>
      <c r="D43" s="4">
        <v>1.09715909090909</v>
      </c>
    </row>
    <row r="44">
      <c r="A44" s="2" t="s">
        <v>50</v>
      </c>
      <c r="B44" s="2">
        <v>12386.4</v>
      </c>
      <c r="C44" s="2">
        <v>5923.0</v>
      </c>
      <c r="D44" s="4">
        <v>1.09123754853959</v>
      </c>
    </row>
    <row r="45">
      <c r="A45" s="2" t="s">
        <v>51</v>
      </c>
      <c r="B45" s="2">
        <v>40558.4</v>
      </c>
      <c r="C45" s="2">
        <v>19542.5</v>
      </c>
      <c r="D45" s="4">
        <v>1.07539465268005</v>
      </c>
    </row>
    <row r="46">
      <c r="A46" s="2" t="s">
        <v>52</v>
      </c>
      <c r="B46" s="2">
        <v>45627.8</v>
      </c>
      <c r="C46" s="2">
        <v>21989.5</v>
      </c>
      <c r="D46" s="4">
        <v>1.07498124104686</v>
      </c>
    </row>
    <row r="47">
      <c r="A47" s="2" t="s">
        <v>53</v>
      </c>
      <c r="B47" s="2">
        <v>42255.2</v>
      </c>
      <c r="C47" s="2">
        <v>20555.0</v>
      </c>
      <c r="D47" s="4">
        <v>1.05571393821454</v>
      </c>
    </row>
    <row r="48">
      <c r="A48" s="2" t="s">
        <v>54</v>
      </c>
      <c r="B48" s="2">
        <v>54849.2</v>
      </c>
      <c r="C48" s="2">
        <v>27237.0</v>
      </c>
      <c r="D48" s="4">
        <v>1.01377537907992</v>
      </c>
    </row>
    <row r="49">
      <c r="A49" s="2" t="s">
        <v>55</v>
      </c>
      <c r="B49" s="2">
        <v>65759.2</v>
      </c>
      <c r="C49" s="2">
        <v>33082.0</v>
      </c>
      <c r="D49" s="4">
        <v>0.98776373858896</v>
      </c>
    </row>
    <row r="50">
      <c r="A50" s="2" t="s">
        <v>56</v>
      </c>
      <c r="B50" s="2">
        <v>56251.0</v>
      </c>
      <c r="C50" s="2">
        <v>28345.0</v>
      </c>
      <c r="D50" s="4">
        <v>0.984512259657788</v>
      </c>
    </row>
    <row r="51">
      <c r="A51" s="2" t="s">
        <v>57</v>
      </c>
      <c r="B51" s="2">
        <v>29150.8</v>
      </c>
      <c r="C51" s="2">
        <v>14800.0</v>
      </c>
      <c r="D51" s="4">
        <v>0.969648648648648</v>
      </c>
    </row>
    <row r="52">
      <c r="A52" s="2" t="s">
        <v>58</v>
      </c>
      <c r="B52" s="2">
        <v>15328.6</v>
      </c>
      <c r="C52" s="2">
        <v>7791.0</v>
      </c>
      <c r="D52" s="4">
        <v>0.967475292003594</v>
      </c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59</v>
      </c>
      <c r="B1" s="2"/>
      <c r="C1" s="2"/>
      <c r="D1" s="2"/>
      <c r="E1" s="2"/>
      <c r="I1" s="5" t="s">
        <v>60</v>
      </c>
    </row>
    <row r="2">
      <c r="A2" s="2" t="s">
        <v>61</v>
      </c>
      <c r="B2" s="2" t="s">
        <v>62</v>
      </c>
      <c r="C2" s="2" t="s">
        <v>63</v>
      </c>
      <c r="D2" s="2" t="s">
        <v>64</v>
      </c>
      <c r="E2" s="2" t="s">
        <v>65</v>
      </c>
    </row>
    <row r="3">
      <c r="A3" s="6">
        <v>41456.0</v>
      </c>
      <c r="B3" s="2">
        <v>930.41876659486</v>
      </c>
      <c r="G3" s="7" t="s">
        <v>66</v>
      </c>
      <c r="H3" s="7"/>
      <c r="I3" s="7"/>
      <c r="J3" s="7"/>
      <c r="K3" s="7"/>
      <c r="L3" s="7"/>
      <c r="M3" s="7"/>
      <c r="N3" s="7"/>
      <c r="O3" s="7"/>
      <c r="P3" s="7"/>
    </row>
    <row r="4">
      <c r="A4" s="6">
        <v>41487.0</v>
      </c>
      <c r="B4" s="2">
        <v>896.059182018828</v>
      </c>
      <c r="C4" s="3">
        <f t="shared" ref="C4:C55" si="1">(B4-B3)/B3</f>
        <v>-0.03692916116</v>
      </c>
      <c r="D4" s="7">
        <f t="shared" ref="D4:D55" si="2">year(A4)</f>
        <v>2013</v>
      </c>
      <c r="E4" s="7">
        <f t="shared" ref="E4:E55" si="3">month(A4)</f>
        <v>8</v>
      </c>
      <c r="G4" s="7"/>
      <c r="H4" s="7"/>
      <c r="I4" s="7">
        <v>2013.0</v>
      </c>
      <c r="J4" s="7">
        <v>2014.0</v>
      </c>
      <c r="K4" s="7">
        <v>2015.0</v>
      </c>
      <c r="L4" s="7">
        <v>2016.0</v>
      </c>
      <c r="M4" s="7">
        <v>2017.0</v>
      </c>
      <c r="N4" s="7">
        <v>2018.0</v>
      </c>
      <c r="O4" s="7" t="s">
        <v>64</v>
      </c>
      <c r="P4" s="7" t="s">
        <v>67</v>
      </c>
    </row>
    <row r="5">
      <c r="A5" s="6">
        <v>41518.0</v>
      </c>
      <c r="B5" s="2">
        <v>829.241290223563</v>
      </c>
      <c r="C5" s="3">
        <f t="shared" si="1"/>
        <v>-0.07456861459</v>
      </c>
      <c r="D5" s="7">
        <f t="shared" si="2"/>
        <v>2013</v>
      </c>
      <c r="E5" s="7">
        <f t="shared" si="3"/>
        <v>9</v>
      </c>
      <c r="G5" s="7"/>
      <c r="H5" s="7">
        <v>0.0</v>
      </c>
      <c r="I5" s="7"/>
      <c r="J5" s="7"/>
      <c r="K5" s="7"/>
      <c r="L5" s="7"/>
      <c r="M5" s="7"/>
      <c r="N5" s="7"/>
      <c r="O5" s="7"/>
      <c r="P5" s="7">
        <v>0.0</v>
      </c>
    </row>
    <row r="6">
      <c r="A6" s="6">
        <v>41548.0</v>
      </c>
      <c r="B6" s="2">
        <v>760.234316860757</v>
      </c>
      <c r="C6" s="3">
        <f t="shared" si="1"/>
        <v>-0.0832170011</v>
      </c>
      <c r="D6" s="7">
        <f t="shared" si="2"/>
        <v>2013</v>
      </c>
      <c r="E6" s="7">
        <f t="shared" si="3"/>
        <v>10</v>
      </c>
      <c r="G6" s="7">
        <v>1.0</v>
      </c>
      <c r="H6" s="7"/>
      <c r="I6" s="7"/>
      <c r="J6" s="3">
        <v>0.007080695820630471</v>
      </c>
      <c r="K6" s="3">
        <v>-0.09461419474541378</v>
      </c>
      <c r="L6" s="3">
        <v>-0.07102195868322113</v>
      </c>
      <c r="M6" s="7"/>
      <c r="N6" s="3">
        <v>-0.029179881612366367</v>
      </c>
      <c r="O6" s="7"/>
      <c r="P6" s="3">
        <v>-0.1877353392203708</v>
      </c>
    </row>
    <row r="7">
      <c r="A7" s="6">
        <v>41579.0</v>
      </c>
      <c r="B7" s="2">
        <v>714.165629475971</v>
      </c>
      <c r="C7" s="3">
        <f t="shared" si="1"/>
        <v>-0.06059801085</v>
      </c>
      <c r="D7" s="7">
        <f t="shared" si="2"/>
        <v>2013</v>
      </c>
      <c r="E7" s="7">
        <f t="shared" si="3"/>
        <v>11</v>
      </c>
      <c r="G7" s="7">
        <v>2.0</v>
      </c>
      <c r="H7" s="7"/>
      <c r="I7" s="7"/>
      <c r="J7" s="3">
        <v>0.1743548165722567</v>
      </c>
      <c r="K7" s="3">
        <v>-2.20760771180687E-4</v>
      </c>
      <c r="L7" s="3">
        <v>0.016325304237017616</v>
      </c>
      <c r="M7" s="7"/>
      <c r="N7" s="3">
        <v>0.040295943433755074</v>
      </c>
      <c r="O7" s="7"/>
      <c r="P7" s="3">
        <v>0.2307553034718487</v>
      </c>
    </row>
    <row r="8">
      <c r="A8" s="6">
        <v>41609.0</v>
      </c>
      <c r="B8" s="2">
        <v>706.397519434698</v>
      </c>
      <c r="C8" s="3">
        <f t="shared" si="1"/>
        <v>-0.01087718272</v>
      </c>
      <c r="D8" s="7">
        <f t="shared" si="2"/>
        <v>2013</v>
      </c>
      <c r="E8" s="7">
        <f t="shared" si="3"/>
        <v>12</v>
      </c>
      <c r="G8" s="7">
        <v>3.0</v>
      </c>
      <c r="H8" s="7"/>
      <c r="I8" s="7"/>
      <c r="J8" s="3">
        <v>-0.19883907966574998</v>
      </c>
      <c r="K8" s="3">
        <v>0.0736406249499781</v>
      </c>
      <c r="L8" s="3">
        <v>0.1619285604658053</v>
      </c>
      <c r="M8" s="7"/>
      <c r="N8" s="3">
        <v>0.02213020289801372</v>
      </c>
      <c r="O8" s="7"/>
      <c r="P8" s="3">
        <v>0.05886030864804713</v>
      </c>
    </row>
    <row r="9">
      <c r="A9" s="6">
        <v>41640.0</v>
      </c>
      <c r="B9" s="2">
        <v>711.399305398263</v>
      </c>
      <c r="C9" s="3">
        <f t="shared" si="1"/>
        <v>0.007080695821</v>
      </c>
      <c r="D9" s="7">
        <f t="shared" si="2"/>
        <v>2014</v>
      </c>
      <c r="E9" s="7">
        <f t="shared" si="3"/>
        <v>1</v>
      </c>
      <c r="G9" s="7">
        <v>4.0</v>
      </c>
      <c r="H9" s="7"/>
      <c r="I9" s="7"/>
      <c r="J9" s="3">
        <v>0.14033222448222207</v>
      </c>
      <c r="K9" s="3">
        <v>0.2632637589278436</v>
      </c>
      <c r="L9" s="3">
        <v>-0.0014190364981693366</v>
      </c>
      <c r="M9" s="3">
        <v>0.05931866602529456</v>
      </c>
      <c r="N9" s="3">
        <v>0.18698431943399815</v>
      </c>
      <c r="O9" s="7"/>
      <c r="P9" s="3">
        <v>0.6484799323711891</v>
      </c>
    </row>
    <row r="10">
      <c r="A10" s="6">
        <v>41671.0</v>
      </c>
      <c r="B10" s="2">
        <v>835.435200800608</v>
      </c>
      <c r="C10" s="3">
        <f t="shared" si="1"/>
        <v>0.1743548166</v>
      </c>
      <c r="D10" s="7">
        <f t="shared" si="2"/>
        <v>2014</v>
      </c>
      <c r="E10" s="7">
        <f t="shared" si="3"/>
        <v>2</v>
      </c>
      <c r="G10" s="7">
        <v>5.0</v>
      </c>
      <c r="H10" s="7"/>
      <c r="I10" s="7"/>
      <c r="J10" s="3">
        <v>0.04002477355988519</v>
      </c>
      <c r="K10" s="3">
        <v>0.028334734955237095</v>
      </c>
      <c r="L10" s="3">
        <v>0.009114024303615981</v>
      </c>
      <c r="M10" s="3">
        <v>-0.05494890216407063</v>
      </c>
      <c r="N10" s="3">
        <v>0.025508701373401225</v>
      </c>
      <c r="O10" s="7"/>
      <c r="P10" s="3">
        <v>0.048033332028068865</v>
      </c>
    </row>
    <row r="11">
      <c r="A11" s="6">
        <v>41699.0</v>
      </c>
      <c r="B11" s="2">
        <v>669.318034353044</v>
      </c>
      <c r="C11" s="3">
        <f t="shared" si="1"/>
        <v>-0.1988390797</v>
      </c>
      <c r="D11" s="7">
        <f t="shared" si="2"/>
        <v>2014</v>
      </c>
      <c r="E11" s="7">
        <f t="shared" si="3"/>
        <v>3</v>
      </c>
      <c r="G11" s="7">
        <v>6.0</v>
      </c>
      <c r="H11" s="7"/>
      <c r="I11" s="7"/>
      <c r="J11" s="3">
        <v>0.018874223965454868</v>
      </c>
      <c r="K11" s="3">
        <v>-0.06127600133752223</v>
      </c>
      <c r="L11" s="3">
        <v>-0.06396033560765638</v>
      </c>
      <c r="M11" s="3">
        <v>0.023544637381312634</v>
      </c>
      <c r="N11" s="7"/>
      <c r="O11" s="7"/>
      <c r="P11" s="3">
        <v>-0.0828174755984111</v>
      </c>
    </row>
    <row r="12">
      <c r="A12" s="6">
        <v>41730.0</v>
      </c>
      <c r="B12" s="2">
        <v>763.244922999875</v>
      </c>
      <c r="C12" s="3">
        <f t="shared" si="1"/>
        <v>0.1403322245</v>
      </c>
      <c r="D12" s="7">
        <f t="shared" si="2"/>
        <v>2014</v>
      </c>
      <c r="E12" s="7">
        <f t="shared" si="3"/>
        <v>4</v>
      </c>
      <c r="G12" s="7">
        <v>7.0</v>
      </c>
      <c r="H12" s="7"/>
      <c r="I12" s="7"/>
      <c r="J12" s="3">
        <v>-0.03735369095293683</v>
      </c>
      <c r="K12" s="3">
        <v>0.07892959267468085</v>
      </c>
      <c r="L12" s="3">
        <v>0.004960613116953197</v>
      </c>
      <c r="M12" s="3">
        <v>0.013666306071332342</v>
      </c>
      <c r="N12" s="7"/>
      <c r="O12" s="7"/>
      <c r="P12" s="3">
        <v>0.060202820910029556</v>
      </c>
    </row>
    <row r="13">
      <c r="A13" s="6">
        <v>41760.0</v>
      </c>
      <c r="B13" s="2">
        <v>793.793628213677</v>
      </c>
      <c r="C13" s="3">
        <f t="shared" si="1"/>
        <v>0.04002477356</v>
      </c>
      <c r="D13" s="7">
        <f t="shared" si="2"/>
        <v>2014</v>
      </c>
      <c r="E13" s="7">
        <f t="shared" si="3"/>
        <v>5</v>
      </c>
      <c r="G13" s="7">
        <v>8.0</v>
      </c>
      <c r="H13" s="7"/>
      <c r="I13" s="3">
        <v>-0.036929161158024575</v>
      </c>
      <c r="J13" s="3">
        <v>0.019914161082123367</v>
      </c>
      <c r="K13" s="3">
        <v>-0.0090242743264609</v>
      </c>
      <c r="L13" s="3">
        <v>-0.009510307466781439</v>
      </c>
      <c r="M13" s="3">
        <v>0.009384772407162168</v>
      </c>
      <c r="N13" s="7"/>
      <c r="O13" s="7"/>
      <c r="P13" s="3">
        <v>-0.026164809461981377</v>
      </c>
    </row>
    <row r="14">
      <c r="A14" s="6">
        <v>41791.0</v>
      </c>
      <c r="B14" s="2">
        <v>808.775866934933</v>
      </c>
      <c r="C14" s="3">
        <f t="shared" si="1"/>
        <v>0.01887422397</v>
      </c>
      <c r="D14" s="7">
        <f t="shared" si="2"/>
        <v>2014</v>
      </c>
      <c r="E14" s="7">
        <f t="shared" si="3"/>
        <v>6</v>
      </c>
      <c r="G14" s="7">
        <v>9.0</v>
      </c>
      <c r="H14" s="7"/>
      <c r="I14" s="3">
        <v>-0.07456861459164307</v>
      </c>
      <c r="J14" s="3">
        <v>0.030822318830159574</v>
      </c>
      <c r="K14" s="3">
        <v>0.03126284043050772</v>
      </c>
      <c r="L14" s="3">
        <v>-0.037457503794902126</v>
      </c>
      <c r="M14" s="3">
        <v>-0.03394468554368398</v>
      </c>
      <c r="N14" s="7"/>
      <c r="O14" s="7"/>
      <c r="P14" s="3">
        <v>-0.08388564466956189</v>
      </c>
    </row>
    <row r="15">
      <c r="A15" s="6">
        <v>41821.0</v>
      </c>
      <c r="B15" s="2">
        <v>778.565103151252</v>
      </c>
      <c r="C15" s="3">
        <f t="shared" si="1"/>
        <v>-0.03735369095</v>
      </c>
      <c r="D15" s="7">
        <f t="shared" si="2"/>
        <v>2014</v>
      </c>
      <c r="E15" s="7">
        <f t="shared" si="3"/>
        <v>7</v>
      </c>
      <c r="G15" s="7">
        <v>10.0</v>
      </c>
      <c r="H15" s="7"/>
      <c r="I15" s="3">
        <v>-0.08321700110254018</v>
      </c>
      <c r="J15" s="3">
        <v>-0.06419359757892781</v>
      </c>
      <c r="K15" s="3">
        <v>0.055699207981580616</v>
      </c>
      <c r="L15" s="7"/>
      <c r="M15" s="3">
        <v>-0.05906999659436166</v>
      </c>
      <c r="N15" s="7"/>
      <c r="O15" s="7"/>
      <c r="P15" s="3">
        <v>-0.15078138729424903</v>
      </c>
    </row>
    <row r="16">
      <c r="A16" s="6">
        <v>41852.0</v>
      </c>
      <c r="B16" s="2">
        <v>794.069574028326</v>
      </c>
      <c r="C16" s="3">
        <f t="shared" si="1"/>
        <v>0.01991416108</v>
      </c>
      <c r="D16" s="7">
        <f t="shared" si="2"/>
        <v>2014</v>
      </c>
      <c r="E16" s="7">
        <f t="shared" si="3"/>
        <v>8</v>
      </c>
      <c r="G16" s="7">
        <v>11.0</v>
      </c>
      <c r="H16" s="7"/>
      <c r="I16" s="3">
        <v>-0.06059801085409812</v>
      </c>
      <c r="J16" s="3">
        <v>-0.06625268427009581</v>
      </c>
      <c r="K16" s="3">
        <v>-0.11212045998658675</v>
      </c>
      <c r="L16" s="7"/>
      <c r="M16" s="3">
        <v>-0.06240551251577976</v>
      </c>
      <c r="N16" s="7"/>
      <c r="O16" s="7"/>
      <c r="P16" s="3">
        <v>-0.30137666762656046</v>
      </c>
    </row>
    <row r="17">
      <c r="A17" s="6">
        <v>41883.0</v>
      </c>
      <c r="B17" s="2">
        <v>818.544639612356</v>
      </c>
      <c r="C17" s="3">
        <f t="shared" si="1"/>
        <v>0.03082231883</v>
      </c>
      <c r="D17" s="7">
        <f t="shared" si="2"/>
        <v>2014</v>
      </c>
      <c r="E17" s="7">
        <f t="shared" si="3"/>
        <v>9</v>
      </c>
      <c r="G17" s="7">
        <v>12.0</v>
      </c>
      <c r="H17" s="7"/>
      <c r="I17" s="3">
        <v>-0.010877182715965933</v>
      </c>
      <c r="J17" s="3">
        <v>-0.04532547199796466</v>
      </c>
      <c r="K17" s="3">
        <v>-0.010100400201746658</v>
      </c>
      <c r="L17" s="7"/>
      <c r="M17" s="3">
        <v>-0.08166570505911049</v>
      </c>
      <c r="N17" s="7"/>
      <c r="O17" s="7"/>
      <c r="P17" s="3">
        <v>-0.14796875997478776</v>
      </c>
    </row>
    <row r="18">
      <c r="A18" s="6">
        <v>41913.0</v>
      </c>
      <c r="B18" s="2">
        <v>765.999314416692</v>
      </c>
      <c r="C18" s="3">
        <f t="shared" si="1"/>
        <v>-0.06419359758</v>
      </c>
      <c r="D18" s="7">
        <f t="shared" si="2"/>
        <v>2014</v>
      </c>
      <c r="E18" s="7">
        <f t="shared" si="3"/>
        <v>10</v>
      </c>
      <c r="G18" s="7" t="s">
        <v>65</v>
      </c>
      <c r="H18" s="7"/>
      <c r="I18" s="7"/>
      <c r="J18" s="7"/>
      <c r="K18" s="7"/>
      <c r="L18" s="7"/>
      <c r="M18" s="7"/>
      <c r="N18" s="7"/>
      <c r="O18" s="7">
        <v>0.0</v>
      </c>
      <c r="P18" s="7">
        <v>0.0</v>
      </c>
      <c r="R18" s="2" t="s">
        <v>68</v>
      </c>
      <c r="S18" s="3">
        <f>average(C:C)</f>
        <v>0.001261569492</v>
      </c>
    </row>
    <row r="19">
      <c r="A19" s="6">
        <v>41944.0</v>
      </c>
      <c r="B19" s="2">
        <v>715.249803687533</v>
      </c>
      <c r="C19" s="3">
        <f t="shared" si="1"/>
        <v>-0.06625268427</v>
      </c>
      <c r="D19" s="7">
        <f t="shared" si="2"/>
        <v>2014</v>
      </c>
      <c r="E19" s="7">
        <f t="shared" si="3"/>
        <v>11</v>
      </c>
      <c r="G19" s="7" t="s">
        <v>67</v>
      </c>
      <c r="H19" s="7">
        <v>0.0</v>
      </c>
      <c r="I19" s="3">
        <v>-0.2661899704222719</v>
      </c>
      <c r="J19" s="3">
        <v>0.019438689847057156</v>
      </c>
      <c r="K19" s="3">
        <v>0.24377466855091692</v>
      </c>
      <c r="L19" s="3">
        <v>0.008959360072661689</v>
      </c>
      <c r="M19" s="3">
        <v>-0.18612041999190482</v>
      </c>
      <c r="N19" s="3">
        <v>0.2457392855268018</v>
      </c>
      <c r="O19" s="7">
        <v>0.0</v>
      </c>
      <c r="P19" s="7">
        <v>0.06560161358326091</v>
      </c>
    </row>
    <row r="20">
      <c r="A20" s="6">
        <v>41974.0</v>
      </c>
      <c r="B20" s="2">
        <v>682.830768738944</v>
      </c>
      <c r="C20" s="3">
        <f t="shared" si="1"/>
        <v>-0.045325472</v>
      </c>
      <c r="D20" s="7">
        <f t="shared" si="2"/>
        <v>2014</v>
      </c>
      <c r="E20" s="7">
        <f t="shared" si="3"/>
        <v>12</v>
      </c>
    </row>
    <row r="21">
      <c r="A21" s="6">
        <v>42005.0</v>
      </c>
      <c r="B21" s="2">
        <v>618.225285407317</v>
      </c>
      <c r="C21" s="3">
        <f t="shared" si="1"/>
        <v>-0.09461419475</v>
      </c>
      <c r="D21" s="7">
        <f t="shared" si="2"/>
        <v>2015</v>
      </c>
      <c r="E21" s="7">
        <f t="shared" si="3"/>
        <v>1</v>
      </c>
    </row>
    <row r="22">
      <c r="A22" s="6">
        <v>42036.0</v>
      </c>
      <c r="B22" s="2">
        <v>618.088805516547</v>
      </c>
      <c r="C22" s="3">
        <f t="shared" si="1"/>
        <v>-0.0002207607712</v>
      </c>
      <c r="D22" s="7">
        <f t="shared" si="2"/>
        <v>2015</v>
      </c>
      <c r="E22" s="7">
        <f t="shared" si="3"/>
        <v>2</v>
      </c>
    </row>
    <row r="23">
      <c r="A23" s="6">
        <v>42064.0</v>
      </c>
      <c r="B23" s="2">
        <v>663.605251429371</v>
      </c>
      <c r="C23" s="3">
        <f t="shared" si="1"/>
        <v>0.07364062495</v>
      </c>
      <c r="D23" s="7">
        <f t="shared" si="2"/>
        <v>2015</v>
      </c>
      <c r="E23" s="7">
        <f t="shared" si="3"/>
        <v>3</v>
      </c>
    </row>
    <row r="24">
      <c r="A24" s="6">
        <v>42095.0</v>
      </c>
      <c r="B24" s="2">
        <v>838.308464364924</v>
      </c>
      <c r="C24" s="3">
        <f t="shared" si="1"/>
        <v>0.2632637589</v>
      </c>
      <c r="D24" s="7">
        <f t="shared" si="2"/>
        <v>2015</v>
      </c>
      <c r="E24" s="7">
        <f t="shared" si="3"/>
        <v>4</v>
      </c>
    </row>
    <row r="25">
      <c r="A25" s="6">
        <v>42125.0</v>
      </c>
      <c r="B25" s="2">
        <v>862.061712513436</v>
      </c>
      <c r="C25" s="3">
        <f t="shared" si="1"/>
        <v>0.02833473496</v>
      </c>
      <c r="D25" s="7">
        <f t="shared" si="2"/>
        <v>2015</v>
      </c>
      <c r="E25" s="7">
        <f t="shared" si="3"/>
        <v>5</v>
      </c>
    </row>
    <row r="26">
      <c r="A26" s="6">
        <v>42156.0</v>
      </c>
      <c r="B26" s="2">
        <v>809.238017864436</v>
      </c>
      <c r="C26" s="3">
        <f t="shared" si="1"/>
        <v>-0.06127600134</v>
      </c>
      <c r="D26" s="7">
        <f t="shared" si="2"/>
        <v>2015</v>
      </c>
      <c r="E26" s="7">
        <f t="shared" si="3"/>
        <v>6</v>
      </c>
    </row>
    <row r="27">
      <c r="A27" s="6">
        <v>42186.0</v>
      </c>
      <c r="B27" s="2">
        <v>873.110844991342</v>
      </c>
      <c r="C27" s="3">
        <f t="shared" si="1"/>
        <v>0.07892959267</v>
      </c>
      <c r="D27" s="7">
        <f t="shared" si="2"/>
        <v>2015</v>
      </c>
      <c r="E27" s="7">
        <f t="shared" si="3"/>
        <v>7</v>
      </c>
    </row>
    <row r="28">
      <c r="A28" s="6">
        <v>42217.0</v>
      </c>
      <c r="B28" s="2">
        <v>865.231653208732</v>
      </c>
      <c r="C28" s="3">
        <f t="shared" si="1"/>
        <v>-0.009024274326</v>
      </c>
      <c r="D28" s="7">
        <f t="shared" si="2"/>
        <v>2015</v>
      </c>
      <c r="E28" s="7">
        <f t="shared" si="3"/>
        <v>8</v>
      </c>
    </row>
    <row r="29">
      <c r="A29" s="6">
        <v>42248.0</v>
      </c>
      <c r="B29" s="2">
        <v>892.281252318421</v>
      </c>
      <c r="C29" s="3">
        <f t="shared" si="1"/>
        <v>0.03126284043</v>
      </c>
      <c r="D29" s="7">
        <f t="shared" si="2"/>
        <v>2015</v>
      </c>
      <c r="E29" s="7">
        <f t="shared" si="3"/>
        <v>9</v>
      </c>
    </row>
    <row r="30">
      <c r="A30" s="6">
        <v>42278.0</v>
      </c>
      <c r="B30" s="2">
        <v>941.98061136937</v>
      </c>
      <c r="C30" s="3">
        <f t="shared" si="1"/>
        <v>0.05569920798</v>
      </c>
      <c r="D30" s="7">
        <f t="shared" si="2"/>
        <v>2015</v>
      </c>
      <c r="E30" s="7">
        <f t="shared" si="3"/>
        <v>10</v>
      </c>
    </row>
    <row r="31">
      <c r="A31" s="6">
        <v>42309.0</v>
      </c>
      <c r="B31" s="2">
        <v>836.36531192419</v>
      </c>
      <c r="C31" s="3">
        <f t="shared" si="1"/>
        <v>-0.11212046</v>
      </c>
      <c r="D31" s="7">
        <f t="shared" si="2"/>
        <v>2015</v>
      </c>
      <c r="E31" s="7">
        <f t="shared" si="3"/>
        <v>11</v>
      </c>
    </row>
    <row r="32">
      <c r="A32" s="6">
        <v>42339.0</v>
      </c>
      <c r="B32" s="2">
        <v>827.917687558897</v>
      </c>
      <c r="C32" s="3">
        <f t="shared" si="1"/>
        <v>-0.0101004002</v>
      </c>
      <c r="D32" s="7">
        <f t="shared" si="2"/>
        <v>2015</v>
      </c>
      <c r="E32" s="7">
        <f t="shared" si="3"/>
        <v>12</v>
      </c>
    </row>
    <row r="33">
      <c r="A33" s="6">
        <v>42370.0</v>
      </c>
      <c r="B33" s="2">
        <v>769.117351759981</v>
      </c>
      <c r="C33" s="3">
        <f t="shared" si="1"/>
        <v>-0.07102195868</v>
      </c>
      <c r="D33" s="7">
        <f t="shared" si="2"/>
        <v>2016</v>
      </c>
      <c r="E33" s="7">
        <f t="shared" si="3"/>
        <v>1</v>
      </c>
    </row>
    <row r="34">
      <c r="A34" s="6">
        <v>42401.0</v>
      </c>
      <c r="B34" s="2">
        <v>781.673426521432</v>
      </c>
      <c r="C34" s="3">
        <f t="shared" si="1"/>
        <v>0.01632530424</v>
      </c>
      <c r="D34" s="7">
        <f t="shared" si="2"/>
        <v>2016</v>
      </c>
      <c r="E34" s="7">
        <f t="shared" si="3"/>
        <v>2</v>
      </c>
    </row>
    <row r="35">
      <c r="A35" s="6">
        <v>42430.0</v>
      </c>
      <c r="B35" s="2">
        <v>908.248679232421</v>
      </c>
      <c r="C35" s="3">
        <f t="shared" si="1"/>
        <v>0.1619285605</v>
      </c>
      <c r="D35" s="7">
        <f t="shared" si="2"/>
        <v>2016</v>
      </c>
      <c r="E35" s="7">
        <f t="shared" si="3"/>
        <v>3</v>
      </c>
    </row>
    <row r="36">
      <c r="A36" s="6">
        <v>42461.0</v>
      </c>
      <c r="B36" s="2">
        <v>906.959841207176</v>
      </c>
      <c r="C36" s="3">
        <f t="shared" si="1"/>
        <v>-0.001419036498</v>
      </c>
      <c r="D36" s="7">
        <f t="shared" si="2"/>
        <v>2016</v>
      </c>
      <c r="E36" s="7">
        <f t="shared" si="3"/>
        <v>4</v>
      </c>
    </row>
    <row r="37">
      <c r="A37" s="6">
        <v>42491.0</v>
      </c>
      <c r="B37" s="2">
        <v>915.225895242342</v>
      </c>
      <c r="C37" s="3">
        <f t="shared" si="1"/>
        <v>0.009114024304</v>
      </c>
      <c r="D37" s="7">
        <f t="shared" si="2"/>
        <v>2016</v>
      </c>
      <c r="E37" s="7">
        <f t="shared" si="3"/>
        <v>5</v>
      </c>
    </row>
    <row r="38">
      <c r="A38" s="6">
        <v>42522.0</v>
      </c>
      <c r="B38" s="2">
        <v>856.687739825824</v>
      </c>
      <c r="C38" s="3">
        <f t="shared" si="1"/>
        <v>-0.06396033561</v>
      </c>
      <c r="D38" s="7">
        <f t="shared" si="2"/>
        <v>2016</v>
      </c>
      <c r="E38" s="7">
        <f t="shared" si="3"/>
        <v>6</v>
      </c>
    </row>
    <row r="39">
      <c r="A39" s="6">
        <v>42552.0</v>
      </c>
      <c r="B39" s="2">
        <v>860.937436265137</v>
      </c>
      <c r="C39" s="3">
        <f t="shared" si="1"/>
        <v>0.004960613117</v>
      </c>
      <c r="D39" s="7">
        <f t="shared" si="2"/>
        <v>2016</v>
      </c>
      <c r="E39" s="7">
        <f t="shared" si="3"/>
        <v>7</v>
      </c>
    </row>
    <row r="40">
      <c r="A40" s="6">
        <v>42583.0</v>
      </c>
      <c r="B40" s="2">
        <v>852.749656536593</v>
      </c>
      <c r="C40" s="3">
        <f t="shared" si="1"/>
        <v>-0.009510307467</v>
      </c>
      <c r="D40" s="7">
        <f t="shared" si="2"/>
        <v>2016</v>
      </c>
      <c r="E40" s="7">
        <f t="shared" si="3"/>
        <v>8</v>
      </c>
    </row>
    <row r="41">
      <c r="A41" s="6">
        <v>42614.0</v>
      </c>
      <c r="B41" s="2">
        <v>820.807783040772</v>
      </c>
      <c r="C41" s="3">
        <f t="shared" si="1"/>
        <v>-0.03745750379</v>
      </c>
      <c r="D41" s="7">
        <f t="shared" si="2"/>
        <v>2016</v>
      </c>
      <c r="E41" s="7">
        <f t="shared" si="3"/>
        <v>9</v>
      </c>
    </row>
    <row r="42">
      <c r="A42" s="6">
        <v>42826.0</v>
      </c>
      <c r="B42" s="2">
        <v>869.49700579393</v>
      </c>
      <c r="C42" s="3">
        <f t="shared" si="1"/>
        <v>0.05931866603</v>
      </c>
      <c r="D42" s="7">
        <f t="shared" si="2"/>
        <v>2017</v>
      </c>
      <c r="E42" s="7">
        <f t="shared" si="3"/>
        <v>4</v>
      </c>
    </row>
    <row r="43">
      <c r="A43" s="6">
        <v>42856.0</v>
      </c>
      <c r="B43" s="2">
        <v>821.719099890607</v>
      </c>
      <c r="C43" s="3">
        <f t="shared" si="1"/>
        <v>-0.05494890216</v>
      </c>
      <c r="D43" s="7">
        <f t="shared" si="2"/>
        <v>2017</v>
      </c>
      <c r="E43" s="7">
        <f t="shared" si="3"/>
        <v>5</v>
      </c>
    </row>
    <row r="44">
      <c r="A44" s="6">
        <v>42887.0</v>
      </c>
      <c r="B44" s="2">
        <v>841.06617812683</v>
      </c>
      <c r="C44" s="3">
        <f t="shared" si="1"/>
        <v>0.02354463738</v>
      </c>
      <c r="D44" s="7">
        <f t="shared" si="2"/>
        <v>2017</v>
      </c>
      <c r="E44" s="7">
        <f t="shared" si="3"/>
        <v>6</v>
      </c>
    </row>
    <row r="45">
      <c r="A45" s="6">
        <v>42917.0</v>
      </c>
      <c r="B45" s="2">
        <v>852.560445943357</v>
      </c>
      <c r="C45" s="3">
        <f t="shared" si="1"/>
        <v>0.01366630607</v>
      </c>
      <c r="D45" s="7">
        <f t="shared" si="2"/>
        <v>2017</v>
      </c>
      <c r="E45" s="7">
        <f t="shared" si="3"/>
        <v>7</v>
      </c>
    </row>
    <row r="46">
      <c r="A46" s="6">
        <v>42948.0</v>
      </c>
      <c r="B46" s="2">
        <v>860.561531691884</v>
      </c>
      <c r="C46" s="3">
        <f t="shared" si="1"/>
        <v>0.009384772407</v>
      </c>
      <c r="D46" s="7">
        <f t="shared" si="2"/>
        <v>2017</v>
      </c>
      <c r="E46" s="7">
        <f t="shared" si="3"/>
        <v>8</v>
      </c>
    </row>
    <row r="47">
      <c r="A47" s="6">
        <v>42979.0</v>
      </c>
      <c r="B47" s="2">
        <v>831.350041107612</v>
      </c>
      <c r="C47" s="3">
        <f t="shared" si="1"/>
        <v>-0.03394468554</v>
      </c>
      <c r="D47" s="7">
        <f t="shared" si="2"/>
        <v>2017</v>
      </c>
      <c r="E47" s="7">
        <f t="shared" si="3"/>
        <v>9</v>
      </c>
    </row>
    <row r="48">
      <c r="A48" s="6">
        <v>43009.0</v>
      </c>
      <c r="B48" s="2">
        <v>782.242197010663</v>
      </c>
      <c r="C48" s="3">
        <f t="shared" si="1"/>
        <v>-0.05906999659</v>
      </c>
      <c r="D48" s="7">
        <f t="shared" si="2"/>
        <v>2017</v>
      </c>
      <c r="E48" s="7">
        <f t="shared" si="3"/>
        <v>10</v>
      </c>
    </row>
    <row r="49">
      <c r="A49" s="6">
        <v>43040.0</v>
      </c>
      <c r="B49" s="2">
        <v>733.425971794743</v>
      </c>
      <c r="C49" s="3">
        <f t="shared" si="1"/>
        <v>-0.06240551252</v>
      </c>
      <c r="D49" s="7">
        <f t="shared" si="2"/>
        <v>2017</v>
      </c>
      <c r="E49" s="7">
        <f t="shared" si="3"/>
        <v>11</v>
      </c>
    </row>
    <row r="50">
      <c r="A50" s="6">
        <v>43070.0</v>
      </c>
      <c r="B50" s="2">
        <v>673.530222699462</v>
      </c>
      <c r="C50" s="3">
        <f t="shared" si="1"/>
        <v>-0.08166570506</v>
      </c>
      <c r="D50" s="7">
        <f t="shared" si="2"/>
        <v>2017</v>
      </c>
      <c r="E50" s="7">
        <f t="shared" si="3"/>
        <v>12</v>
      </c>
    </row>
    <row r="51">
      <c r="A51" s="6">
        <v>43101.0</v>
      </c>
      <c r="B51" s="2">
        <v>653.876690538741</v>
      </c>
      <c r="C51" s="3">
        <f t="shared" si="1"/>
        <v>-0.02917988161</v>
      </c>
      <c r="D51" s="7">
        <f t="shared" si="2"/>
        <v>2018</v>
      </c>
      <c r="E51" s="7">
        <f t="shared" si="3"/>
        <v>1</v>
      </c>
    </row>
    <row r="52">
      <c r="A52" s="6">
        <v>43132.0</v>
      </c>
      <c r="B52" s="2">
        <v>680.225268673341</v>
      </c>
      <c r="C52" s="3">
        <f t="shared" si="1"/>
        <v>0.04029594343</v>
      </c>
      <c r="D52" s="7">
        <f t="shared" si="2"/>
        <v>2018</v>
      </c>
      <c r="E52" s="7">
        <f t="shared" si="3"/>
        <v>2</v>
      </c>
    </row>
    <row r="53">
      <c r="A53" s="6">
        <v>43160.0</v>
      </c>
      <c r="B53" s="2">
        <v>695.278791885438</v>
      </c>
      <c r="C53" s="3">
        <f t="shared" si="1"/>
        <v>0.0221302029</v>
      </c>
      <c r="D53" s="7">
        <f t="shared" si="2"/>
        <v>2018</v>
      </c>
      <c r="E53" s="7">
        <f t="shared" si="3"/>
        <v>3</v>
      </c>
    </row>
    <row r="54">
      <c r="A54" s="6">
        <v>43191.0</v>
      </c>
      <c r="B54" s="2">
        <v>825.285023603029</v>
      </c>
      <c r="C54" s="3">
        <f t="shared" si="1"/>
        <v>0.1869843194</v>
      </c>
      <c r="D54" s="7">
        <f t="shared" si="2"/>
        <v>2018</v>
      </c>
      <c r="E54" s="7">
        <f t="shared" si="3"/>
        <v>4</v>
      </c>
    </row>
    <row r="55">
      <c r="A55" s="6">
        <v>43221.0</v>
      </c>
      <c r="B55" s="2">
        <v>846.336972818059</v>
      </c>
      <c r="C55" s="3">
        <f t="shared" si="1"/>
        <v>0.02550870137</v>
      </c>
      <c r="D55" s="7">
        <f t="shared" si="2"/>
        <v>2018</v>
      </c>
      <c r="E55" s="7">
        <f t="shared" si="3"/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25.5"/>
  </cols>
  <sheetData>
    <row r="1">
      <c r="A1" s="1" t="s">
        <v>69</v>
      </c>
      <c r="B1" s="2"/>
      <c r="C1" s="2"/>
      <c r="D1" s="2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2"/>
      <c r="Z1" s="5" t="s">
        <v>70</v>
      </c>
      <c r="AA1" s="5" t="s">
        <v>71</v>
      </c>
      <c r="AB1" s="5" t="s">
        <v>72</v>
      </c>
      <c r="AC1" s="5" t="s">
        <v>73</v>
      </c>
      <c r="AD1" s="5"/>
      <c r="AI1" s="5"/>
      <c r="AJ1" s="5"/>
      <c r="AK1" s="5"/>
    </row>
    <row r="2">
      <c r="A2" s="2" t="s">
        <v>6</v>
      </c>
      <c r="B2" s="2" t="s">
        <v>75</v>
      </c>
      <c r="C2" s="2" t="s">
        <v>76</v>
      </c>
      <c r="D2" s="2" t="s">
        <v>77</v>
      </c>
      <c r="E2" s="9" t="s">
        <v>78</v>
      </c>
      <c r="F2" s="9" t="s">
        <v>79</v>
      </c>
      <c r="G2" s="9" t="s">
        <v>80</v>
      </c>
      <c r="H2" s="9" t="s">
        <v>81</v>
      </c>
      <c r="I2" s="9" t="s">
        <v>82</v>
      </c>
      <c r="J2" s="9" t="s">
        <v>83</v>
      </c>
      <c r="K2" s="9" t="s">
        <v>84</v>
      </c>
      <c r="L2" s="9" t="s">
        <v>85</v>
      </c>
      <c r="M2" s="9" t="s">
        <v>86</v>
      </c>
      <c r="N2" s="9" t="s">
        <v>87</v>
      </c>
      <c r="O2" s="9" t="s">
        <v>88</v>
      </c>
      <c r="P2" s="2" t="s">
        <v>89</v>
      </c>
      <c r="U2" s="7" t="s">
        <v>90</v>
      </c>
      <c r="V2" s="7"/>
      <c r="W2" s="7"/>
      <c r="X2" s="7"/>
      <c r="AA2" s="2" t="s">
        <v>91</v>
      </c>
      <c r="AB2" s="2" t="s">
        <v>92</v>
      </c>
      <c r="AC2" s="2">
        <v>56576.0</v>
      </c>
      <c r="AD2" s="2"/>
      <c r="AI2" s="2"/>
      <c r="AJ2" s="2"/>
      <c r="AK2" s="2"/>
    </row>
    <row r="3">
      <c r="A3" s="2" t="s">
        <v>95</v>
      </c>
      <c r="B3" s="2">
        <v>40.6867443</v>
      </c>
      <c r="C3" s="2">
        <v>-73.99063168</v>
      </c>
      <c r="D3" s="2" t="s">
        <v>94</v>
      </c>
      <c r="E3" s="9" t="s">
        <v>96</v>
      </c>
      <c r="F3" s="10"/>
      <c r="G3" s="9" t="s">
        <v>97</v>
      </c>
      <c r="H3" s="9">
        <v>70.0</v>
      </c>
      <c r="I3" s="9" t="s">
        <v>98</v>
      </c>
      <c r="J3" s="10"/>
      <c r="K3" s="10"/>
      <c r="L3" s="9" t="s">
        <v>99</v>
      </c>
      <c r="M3" s="9" t="s">
        <v>100</v>
      </c>
      <c r="N3" s="9" t="s">
        <v>101</v>
      </c>
      <c r="O3" s="9">
        <v>11201.0</v>
      </c>
      <c r="P3" s="7" t="str">
        <f>vlookup(O3,'NYC Zips'!A:B,2,false)</f>
        <v>Brooklyn</v>
      </c>
      <c r="U3" s="7"/>
      <c r="V3" s="7" t="s">
        <v>94</v>
      </c>
      <c r="W3" s="7" t="s">
        <v>93</v>
      </c>
      <c r="X3" s="7" t="s">
        <v>92</v>
      </c>
      <c r="AA3" s="2" t="s">
        <v>91</v>
      </c>
      <c r="AB3" s="2" t="s">
        <v>94</v>
      </c>
      <c r="AC3" s="2">
        <v>255400.0</v>
      </c>
      <c r="AD3" s="2"/>
      <c r="AI3" s="2"/>
      <c r="AJ3" s="2"/>
      <c r="AK3" s="2"/>
    </row>
    <row r="4">
      <c r="A4" s="2" t="s">
        <v>103</v>
      </c>
      <c r="B4" s="2">
        <v>40.72467721</v>
      </c>
      <c r="C4" s="2">
        <v>-73.98783413</v>
      </c>
      <c r="D4" s="2" t="s">
        <v>94</v>
      </c>
      <c r="E4" s="9" t="s">
        <v>104</v>
      </c>
      <c r="F4" s="10"/>
      <c r="G4" s="9" t="s">
        <v>105</v>
      </c>
      <c r="H4" s="9">
        <v>90.0</v>
      </c>
      <c r="I4" s="9" t="s">
        <v>106</v>
      </c>
      <c r="J4" s="10"/>
      <c r="K4" s="10"/>
      <c r="L4" s="9" t="s">
        <v>107</v>
      </c>
      <c r="M4" s="9" t="s">
        <v>100</v>
      </c>
      <c r="N4" s="9" t="s">
        <v>108</v>
      </c>
      <c r="O4" s="9">
        <v>10003.0</v>
      </c>
      <c r="P4" s="7" t="str">
        <f>vlookup(O4,'NYC Zips'!A:B,2,false)</f>
        <v>Manhattan</v>
      </c>
      <c r="U4" s="7" t="s">
        <v>102</v>
      </c>
      <c r="V4" s="7"/>
      <c r="W4" s="3">
        <v>1.0</v>
      </c>
      <c r="X4" s="7"/>
      <c r="AA4" s="2" t="s">
        <v>99</v>
      </c>
      <c r="AB4" s="2" t="s">
        <v>94</v>
      </c>
      <c r="AC4" s="2">
        <v>81380.0</v>
      </c>
      <c r="AD4" s="2"/>
      <c r="AI4" s="2"/>
      <c r="AJ4" s="2"/>
      <c r="AK4" s="2"/>
    </row>
    <row r="5">
      <c r="A5" s="2" t="s">
        <v>109</v>
      </c>
      <c r="B5" s="2">
        <v>40.72917025</v>
      </c>
      <c r="C5" s="2">
        <v>-73.99810231</v>
      </c>
      <c r="D5" s="2" t="s">
        <v>92</v>
      </c>
      <c r="E5" s="9" t="s">
        <v>110</v>
      </c>
      <c r="F5" s="10"/>
      <c r="G5" s="9" t="s">
        <v>111</v>
      </c>
      <c r="H5" s="9">
        <v>550.0</v>
      </c>
      <c r="I5" s="9" t="s">
        <v>112</v>
      </c>
      <c r="J5" s="10"/>
      <c r="K5" s="10"/>
      <c r="L5" s="9" t="s">
        <v>107</v>
      </c>
      <c r="M5" s="9" t="s">
        <v>100</v>
      </c>
      <c r="N5" s="9" t="s">
        <v>108</v>
      </c>
      <c r="O5" s="9">
        <v>10012.0</v>
      </c>
      <c r="P5" s="7" t="str">
        <f>vlookup(O5,'NYC Zips'!A:B,2,false)</f>
        <v>Manhattan</v>
      </c>
      <c r="U5" s="7" t="s">
        <v>99</v>
      </c>
      <c r="V5" s="3">
        <v>0.22603719599427755</v>
      </c>
      <c r="W5" s="3">
        <v>0.7739628040057225</v>
      </c>
      <c r="X5" s="7"/>
      <c r="AA5" s="2" t="s">
        <v>99</v>
      </c>
      <c r="AB5" s="2" t="s">
        <v>93</v>
      </c>
      <c r="AC5" s="2">
        <v>104948.0</v>
      </c>
      <c r="AD5" s="2"/>
      <c r="AI5" s="2"/>
      <c r="AJ5" s="2"/>
      <c r="AK5" s="2"/>
    </row>
    <row r="6">
      <c r="A6" s="2" t="s">
        <v>113</v>
      </c>
      <c r="B6" s="2">
        <v>40.73587678</v>
      </c>
      <c r="C6" s="2">
        <v>-73.98205027</v>
      </c>
      <c r="D6" s="2" t="s">
        <v>92</v>
      </c>
      <c r="E6" s="9" t="s">
        <v>114</v>
      </c>
      <c r="F6" s="10"/>
      <c r="G6" s="9" t="s">
        <v>105</v>
      </c>
      <c r="H6" s="9">
        <v>304.0</v>
      </c>
      <c r="I6" s="9" t="s">
        <v>115</v>
      </c>
      <c r="J6" s="10"/>
      <c r="K6" s="10"/>
      <c r="L6" s="9" t="s">
        <v>107</v>
      </c>
      <c r="M6" s="9" t="s">
        <v>100</v>
      </c>
      <c r="N6" s="9" t="s">
        <v>108</v>
      </c>
      <c r="O6" s="9">
        <v>10003.0</v>
      </c>
      <c r="P6" s="7" t="str">
        <f>vlookup(O6,'NYC Zips'!A:B,2,false)</f>
        <v>Manhattan</v>
      </c>
      <c r="U6" s="7" t="s">
        <v>91</v>
      </c>
      <c r="V6" s="3">
        <v>0.3694362017804154</v>
      </c>
      <c r="W6" s="3">
        <v>0.526706231454006</v>
      </c>
      <c r="X6" s="3">
        <v>0.10385756676557864</v>
      </c>
      <c r="AA6" s="2" t="s">
        <v>116</v>
      </c>
      <c r="AB6" s="2" t="s">
        <v>94</v>
      </c>
      <c r="AC6" s="2">
        <v>4148.0</v>
      </c>
      <c r="AD6" s="2"/>
      <c r="AI6" s="2"/>
      <c r="AJ6" s="2"/>
      <c r="AK6" s="2"/>
    </row>
    <row r="7">
      <c r="A7" s="2" t="s">
        <v>55</v>
      </c>
      <c r="B7" s="2">
        <v>40.7462009</v>
      </c>
      <c r="C7" s="2">
        <v>-73.98855723</v>
      </c>
      <c r="D7" s="2" t="s">
        <v>92</v>
      </c>
      <c r="E7" s="9" t="s">
        <v>118</v>
      </c>
      <c r="F7" s="10"/>
      <c r="G7" s="9" t="s">
        <v>119</v>
      </c>
      <c r="H7" s="9">
        <v>1200.0</v>
      </c>
      <c r="I7" s="9" t="s">
        <v>120</v>
      </c>
      <c r="J7" s="10"/>
      <c r="K7" s="10"/>
      <c r="L7" s="9" t="s">
        <v>107</v>
      </c>
      <c r="M7" s="9" t="s">
        <v>100</v>
      </c>
      <c r="N7" s="9" t="s">
        <v>108</v>
      </c>
      <c r="O7" s="9">
        <v>10001.0</v>
      </c>
      <c r="P7" s="7" t="str">
        <f>vlookup(O7,'NYC Zips'!A:B,2,false)</f>
        <v>Manhattan</v>
      </c>
      <c r="U7" s="7" t="s">
        <v>116</v>
      </c>
      <c r="V7" s="3">
        <v>0.017777777777777778</v>
      </c>
      <c r="W7" s="3">
        <v>0.9822222222222222</v>
      </c>
      <c r="X7" s="7"/>
      <c r="AA7" s="2" t="s">
        <v>117</v>
      </c>
      <c r="AB7" s="2" t="s">
        <v>93</v>
      </c>
      <c r="AC7" s="2">
        <v>398.0</v>
      </c>
      <c r="AD7" s="2"/>
      <c r="AI7" s="2"/>
      <c r="AJ7" s="2"/>
      <c r="AK7" s="2"/>
    </row>
    <row r="8">
      <c r="A8" s="2" t="s">
        <v>121</v>
      </c>
      <c r="B8" s="2">
        <v>40.73971301</v>
      </c>
      <c r="C8" s="2">
        <v>-73.99456405</v>
      </c>
      <c r="D8" s="2" t="s">
        <v>92</v>
      </c>
      <c r="E8" s="9" t="s">
        <v>122</v>
      </c>
      <c r="F8" s="10"/>
      <c r="G8" s="9" t="s">
        <v>123</v>
      </c>
      <c r="H8" s="9">
        <v>50.0</v>
      </c>
      <c r="I8" s="9" t="s">
        <v>124</v>
      </c>
      <c r="J8" s="10"/>
      <c r="K8" s="10"/>
      <c r="L8" s="9" t="s">
        <v>107</v>
      </c>
      <c r="M8" s="9" t="s">
        <v>100</v>
      </c>
      <c r="N8" s="9" t="s">
        <v>108</v>
      </c>
      <c r="O8" s="9">
        <v>10011.0</v>
      </c>
      <c r="P8" s="7" t="str">
        <f>vlookup(O8,'NYC Zips'!A:B,2,false)</f>
        <v>Manhattan</v>
      </c>
      <c r="AA8" s="2" t="s">
        <v>117</v>
      </c>
      <c r="AB8" s="2" t="s">
        <v>94</v>
      </c>
      <c r="AC8" s="2">
        <v>1240.0</v>
      </c>
      <c r="AD8" s="2"/>
      <c r="AE8" s="2"/>
      <c r="AF8" s="2"/>
      <c r="AG8" s="2"/>
      <c r="AH8" s="2"/>
      <c r="AI8" s="2"/>
      <c r="AJ8" s="2"/>
      <c r="AK8" s="2"/>
    </row>
    <row r="9">
      <c r="A9" s="2" t="s">
        <v>125</v>
      </c>
      <c r="B9" s="2">
        <v>40.668132</v>
      </c>
      <c r="C9" s="2">
        <v>-73.97363831</v>
      </c>
      <c r="D9" s="2" t="s">
        <v>94</v>
      </c>
      <c r="E9" s="9" t="s">
        <v>126</v>
      </c>
      <c r="F9" s="10"/>
      <c r="G9" s="9" t="s">
        <v>127</v>
      </c>
      <c r="H9" s="9">
        <v>70.0</v>
      </c>
      <c r="I9" s="9" t="s">
        <v>128</v>
      </c>
      <c r="J9" s="10"/>
      <c r="K9" s="10"/>
      <c r="L9" s="9" t="s">
        <v>99</v>
      </c>
      <c r="M9" s="9" t="s">
        <v>100</v>
      </c>
      <c r="N9" s="9" t="s">
        <v>101</v>
      </c>
      <c r="O9" s="9">
        <v>11215.0</v>
      </c>
      <c r="P9" s="7" t="str">
        <f>vlookup(O9,'NYC Zips'!A:B,2,false)</f>
        <v>Brooklyn</v>
      </c>
      <c r="AA9" s="2" t="s">
        <v>91</v>
      </c>
      <c r="AB9" s="2" t="s">
        <v>93</v>
      </c>
      <c r="AC9" s="2">
        <v>48654.0</v>
      </c>
      <c r="AD9" s="2"/>
      <c r="AE9" s="2"/>
      <c r="AF9" s="2"/>
      <c r="AG9" s="2"/>
      <c r="AH9" s="2"/>
      <c r="AI9" s="2"/>
      <c r="AJ9" s="2"/>
      <c r="AK9" s="2"/>
    </row>
    <row r="10">
      <c r="A10" s="2" t="s">
        <v>21</v>
      </c>
      <c r="B10" s="2">
        <v>40.70365182</v>
      </c>
      <c r="C10" s="2">
        <v>-74.01167797</v>
      </c>
      <c r="D10" s="2" t="s">
        <v>94</v>
      </c>
      <c r="E10" s="9" t="s">
        <v>129</v>
      </c>
      <c r="F10" s="10"/>
      <c r="G10" s="9" t="s">
        <v>130</v>
      </c>
      <c r="H10" s="9">
        <v>90.0</v>
      </c>
      <c r="I10" s="9" t="s">
        <v>131</v>
      </c>
      <c r="J10" s="10"/>
      <c r="K10" s="10"/>
      <c r="L10" s="9" t="s">
        <v>107</v>
      </c>
      <c r="M10" s="9" t="s">
        <v>100</v>
      </c>
      <c r="N10" s="9" t="s">
        <v>108</v>
      </c>
      <c r="O10" s="9">
        <v>10004.0</v>
      </c>
      <c r="P10" s="7" t="str">
        <f>vlookup(O10,'NYC Zips'!A:B,2,false)</f>
        <v>Manhattan</v>
      </c>
      <c r="AA10" s="2" t="s">
        <v>116</v>
      </c>
      <c r="AB10" s="2" t="s">
        <v>93</v>
      </c>
      <c r="AC10" s="2">
        <v>18495.0</v>
      </c>
      <c r="AD10" s="2"/>
      <c r="AE10" s="2"/>
      <c r="AF10" s="2"/>
      <c r="AG10" s="2"/>
      <c r="AH10" s="2"/>
      <c r="AI10" s="2"/>
      <c r="AJ10" s="2"/>
      <c r="AK10" s="2"/>
    </row>
    <row r="11">
      <c r="A11" s="2" t="s">
        <v>132</v>
      </c>
      <c r="B11" s="2">
        <v>40.76019252</v>
      </c>
      <c r="C11" s="2">
        <v>-73.9912551</v>
      </c>
      <c r="D11" s="2" t="s">
        <v>92</v>
      </c>
      <c r="E11" s="9" t="s">
        <v>133</v>
      </c>
      <c r="F11" s="10"/>
      <c r="G11" s="9" t="s">
        <v>134</v>
      </c>
      <c r="H11" s="9">
        <v>362.0</v>
      </c>
      <c r="I11" s="9" t="s">
        <v>135</v>
      </c>
      <c r="J11" s="10"/>
      <c r="K11" s="10"/>
      <c r="L11" s="9" t="s">
        <v>107</v>
      </c>
      <c r="M11" s="9" t="s">
        <v>100</v>
      </c>
      <c r="N11" s="9" t="s">
        <v>108</v>
      </c>
      <c r="O11" s="9">
        <v>10036.0</v>
      </c>
      <c r="P11" s="7" t="str">
        <f>vlookup(O11,'NYC Zips'!A:B,2,false)</f>
        <v>Manhattan</v>
      </c>
      <c r="AA11" s="2" t="s">
        <v>99</v>
      </c>
      <c r="AB11" s="2" t="s">
        <v>92</v>
      </c>
      <c r="AC11" s="2">
        <v>531.0</v>
      </c>
      <c r="AD11" s="2"/>
      <c r="AE11" s="2"/>
      <c r="AF11" s="2"/>
      <c r="AG11" s="2"/>
      <c r="AH11" s="2"/>
      <c r="AI11" s="2"/>
      <c r="AJ11" s="2"/>
      <c r="AK11" s="2"/>
    </row>
    <row r="12">
      <c r="A12" s="2" t="s">
        <v>27</v>
      </c>
      <c r="B12" s="2">
        <v>40.71291224</v>
      </c>
      <c r="C12" s="2">
        <v>-74.01020234</v>
      </c>
      <c r="D12" s="2" t="s">
        <v>92</v>
      </c>
      <c r="E12" s="9" t="s">
        <v>136</v>
      </c>
      <c r="F12" s="10"/>
      <c r="G12" s="9" t="s">
        <v>137</v>
      </c>
      <c r="H12" s="9">
        <v>63.0</v>
      </c>
      <c r="I12" s="9" t="s">
        <v>138</v>
      </c>
      <c r="J12" s="10"/>
      <c r="K12" s="10"/>
      <c r="L12" s="9" t="s">
        <v>107</v>
      </c>
      <c r="M12" s="9" t="s">
        <v>100</v>
      </c>
      <c r="N12" s="9" t="s">
        <v>108</v>
      </c>
      <c r="O12" s="9">
        <v>10007.0</v>
      </c>
      <c r="P12" s="7" t="str">
        <f>vlookup(O12,'NYC Zips'!A:B,2,false)</f>
        <v>Manhattan</v>
      </c>
      <c r="AA12" s="2" t="s">
        <v>117</v>
      </c>
      <c r="AB12" s="2" t="s">
        <v>92</v>
      </c>
      <c r="AC12" s="2">
        <v>236.0</v>
      </c>
      <c r="AD12" s="2"/>
      <c r="AI12" s="2"/>
      <c r="AJ12" s="2"/>
      <c r="AK12" s="2"/>
    </row>
    <row r="13">
      <c r="A13" s="2" t="s">
        <v>139</v>
      </c>
      <c r="B13" s="2">
        <v>40.75929124</v>
      </c>
      <c r="C13" s="2">
        <v>-73.98859651</v>
      </c>
      <c r="D13" s="2" t="s">
        <v>94</v>
      </c>
      <c r="E13" s="9" t="s">
        <v>140</v>
      </c>
      <c r="F13" s="10"/>
      <c r="G13" s="9" t="s">
        <v>134</v>
      </c>
      <c r="H13" s="9">
        <v>301.0</v>
      </c>
      <c r="I13" s="9" t="s">
        <v>135</v>
      </c>
      <c r="J13" s="10"/>
      <c r="K13" s="10"/>
      <c r="L13" s="9" t="s">
        <v>107</v>
      </c>
      <c r="M13" s="9" t="s">
        <v>100</v>
      </c>
      <c r="N13" s="9" t="s">
        <v>108</v>
      </c>
      <c r="O13" s="9">
        <v>10036.0</v>
      </c>
      <c r="P13" s="7" t="str">
        <f>vlookup(O13,'NYC Zips'!A:B,2,false)</f>
        <v>Manhattan</v>
      </c>
      <c r="AA13" s="2" t="s">
        <v>102</v>
      </c>
      <c r="AB13" s="2" t="s">
        <v>93</v>
      </c>
      <c r="AC13" s="2">
        <v>0.0</v>
      </c>
      <c r="AD13" s="2"/>
      <c r="AI13" s="2"/>
      <c r="AJ13" s="2"/>
      <c r="AK13" s="2"/>
    </row>
    <row r="14">
      <c r="A14" s="2" t="s">
        <v>15</v>
      </c>
      <c r="B14" s="2">
        <v>40.75640548</v>
      </c>
      <c r="C14" s="2">
        <v>-73.9900262</v>
      </c>
      <c r="D14" s="2" t="s">
        <v>92</v>
      </c>
      <c r="E14" s="9" t="s">
        <v>141</v>
      </c>
      <c r="F14" s="10"/>
      <c r="G14" s="9" t="s">
        <v>142</v>
      </c>
      <c r="H14" s="9">
        <v>620.0</v>
      </c>
      <c r="I14" s="9" t="s">
        <v>143</v>
      </c>
      <c r="J14" s="10"/>
      <c r="K14" s="10"/>
      <c r="L14" s="9" t="s">
        <v>107</v>
      </c>
      <c r="M14" s="9" t="s">
        <v>100</v>
      </c>
      <c r="N14" s="9" t="s">
        <v>108</v>
      </c>
      <c r="O14" s="9">
        <v>10018.0</v>
      </c>
      <c r="P14" s="7" t="str">
        <f>vlookup(O14,'NYC Zips'!A:B,2,false)</f>
        <v>Manhattan</v>
      </c>
      <c r="AA14" s="2" t="s">
        <v>116</v>
      </c>
      <c r="AB14" s="2" t="s">
        <v>92</v>
      </c>
      <c r="AC14" s="2">
        <v>1.0</v>
      </c>
      <c r="AD14" s="2"/>
      <c r="AI14" s="2"/>
      <c r="AJ14" s="2"/>
      <c r="AK14" s="2"/>
    </row>
    <row r="15">
      <c r="A15" s="2" t="s">
        <v>39</v>
      </c>
      <c r="B15" s="2">
        <v>40.752062307</v>
      </c>
      <c r="C15" s="2">
        <v>-73.9816324043</v>
      </c>
      <c r="D15" s="2" t="s">
        <v>94</v>
      </c>
      <c r="E15" s="9" t="s">
        <v>144</v>
      </c>
      <c r="F15" s="10"/>
      <c r="G15" s="9" t="s">
        <v>145</v>
      </c>
      <c r="H15" s="9">
        <v>455.0</v>
      </c>
      <c r="I15" s="9" t="s">
        <v>146</v>
      </c>
      <c r="J15" s="10"/>
      <c r="K15" s="10"/>
      <c r="L15" s="9" t="s">
        <v>107</v>
      </c>
      <c r="M15" s="9" t="s">
        <v>100</v>
      </c>
      <c r="N15" s="9" t="s">
        <v>108</v>
      </c>
      <c r="O15" s="9">
        <v>10016.0</v>
      </c>
      <c r="P15" s="7" t="str">
        <f>vlookup(O15,'NYC Zips'!A:B,2,false)</f>
        <v>Manhattan</v>
      </c>
    </row>
    <row r="16">
      <c r="A16" s="2" t="s">
        <v>147</v>
      </c>
      <c r="B16" s="2">
        <v>40.72243797</v>
      </c>
      <c r="C16" s="2">
        <v>-74.00566443</v>
      </c>
      <c r="D16" s="2" t="s">
        <v>94</v>
      </c>
      <c r="E16" s="9" t="s">
        <v>148</v>
      </c>
      <c r="F16" s="10"/>
      <c r="G16" s="9" t="s">
        <v>149</v>
      </c>
      <c r="H16" s="9">
        <v>74.0</v>
      </c>
      <c r="I16" s="9" t="s">
        <v>150</v>
      </c>
      <c r="J16" s="10"/>
      <c r="K16" s="10"/>
      <c r="L16" s="9" t="s">
        <v>107</v>
      </c>
      <c r="M16" s="9" t="s">
        <v>100</v>
      </c>
      <c r="N16" s="9" t="s">
        <v>108</v>
      </c>
      <c r="O16" s="9">
        <v>10013.0</v>
      </c>
      <c r="P16" s="7" t="str">
        <f>vlookup(O16,'NYC Zips'!A:B,2,false)</f>
        <v>Manhattan</v>
      </c>
    </row>
    <row r="17">
      <c r="A17" s="2" t="s">
        <v>151</v>
      </c>
      <c r="B17" s="2">
        <v>40.71893904</v>
      </c>
      <c r="C17" s="2">
        <v>-73.99266288</v>
      </c>
      <c r="D17" s="2" t="s">
        <v>94</v>
      </c>
      <c r="E17" s="9" t="s">
        <v>152</v>
      </c>
      <c r="F17" s="10"/>
      <c r="G17" s="9" t="s">
        <v>153</v>
      </c>
      <c r="H17" s="9">
        <v>110.0</v>
      </c>
      <c r="I17" s="9" t="s">
        <v>154</v>
      </c>
      <c r="J17" s="10"/>
      <c r="K17" s="10"/>
      <c r="L17" s="9" t="s">
        <v>107</v>
      </c>
      <c r="M17" s="9" t="s">
        <v>100</v>
      </c>
      <c r="N17" s="9" t="s">
        <v>108</v>
      </c>
      <c r="O17" s="9">
        <v>10002.0</v>
      </c>
      <c r="P17" s="7" t="str">
        <f>vlookup(O17,'NYC Zips'!A:B,2,false)</f>
        <v>Manhattan</v>
      </c>
    </row>
    <row r="18">
      <c r="A18" s="2" t="s">
        <v>155</v>
      </c>
      <c r="B18" s="2">
        <v>40.69597683</v>
      </c>
      <c r="C18" s="2">
        <v>-73.99014892</v>
      </c>
      <c r="D18" s="2" t="s">
        <v>94</v>
      </c>
      <c r="E18" s="9" t="s">
        <v>156</v>
      </c>
      <c r="F18" s="10"/>
      <c r="G18" s="9" t="s">
        <v>97</v>
      </c>
      <c r="H18" s="9" t="s">
        <v>157</v>
      </c>
      <c r="I18" s="9" t="s">
        <v>158</v>
      </c>
      <c r="J18" s="10"/>
      <c r="K18" s="10"/>
      <c r="L18" s="9" t="s">
        <v>99</v>
      </c>
      <c r="M18" s="9" t="s">
        <v>100</v>
      </c>
      <c r="N18" s="9" t="s">
        <v>101</v>
      </c>
      <c r="O18" s="9">
        <v>11201.0</v>
      </c>
      <c r="P18" s="7" t="str">
        <f>vlookup(O18,'NYC Zips'!A:B,2,false)</f>
        <v>Brooklyn</v>
      </c>
    </row>
    <row r="19">
      <c r="A19" s="2" t="s">
        <v>159</v>
      </c>
      <c r="B19" s="2">
        <v>40.7431155537648</v>
      </c>
      <c r="C19" s="2">
        <v>-73.9821535348892</v>
      </c>
      <c r="D19" s="2" t="s">
        <v>92</v>
      </c>
      <c r="E19" s="9" t="s">
        <v>160</v>
      </c>
      <c r="F19" s="10"/>
      <c r="G19" s="9" t="s">
        <v>145</v>
      </c>
      <c r="H19" s="9">
        <v>136.0</v>
      </c>
      <c r="I19" s="9" t="s">
        <v>161</v>
      </c>
      <c r="J19" s="10"/>
      <c r="K19" s="10"/>
      <c r="L19" s="9" t="s">
        <v>107</v>
      </c>
      <c r="M19" s="9" t="s">
        <v>100</v>
      </c>
      <c r="N19" s="9" t="s">
        <v>108</v>
      </c>
      <c r="O19" s="9">
        <v>10016.0</v>
      </c>
      <c r="P19" s="7" t="str">
        <f>vlookup(O19,'NYC Zips'!A:B,2,false)</f>
        <v>Manhattan</v>
      </c>
    </row>
    <row r="20">
      <c r="A20" s="2" t="s">
        <v>162</v>
      </c>
      <c r="B20" s="2">
        <v>40.7158155</v>
      </c>
      <c r="C20" s="2">
        <v>-73.99422366</v>
      </c>
      <c r="D20" s="2" t="s">
        <v>94</v>
      </c>
      <c r="E20" s="9" t="s">
        <v>163</v>
      </c>
      <c r="F20" s="10"/>
      <c r="G20" s="9" t="s">
        <v>153</v>
      </c>
      <c r="H20" s="9">
        <v>105.0</v>
      </c>
      <c r="I20" s="9" t="s">
        <v>164</v>
      </c>
      <c r="J20" s="10"/>
      <c r="K20" s="10"/>
      <c r="L20" s="9" t="s">
        <v>107</v>
      </c>
      <c r="M20" s="9" t="s">
        <v>100</v>
      </c>
      <c r="N20" s="9" t="s">
        <v>108</v>
      </c>
      <c r="O20" s="9">
        <v>10002.0</v>
      </c>
      <c r="P20" s="7" t="str">
        <f>vlookup(O20,'NYC Zips'!A:B,2,false)</f>
        <v>Manhattan</v>
      </c>
    </row>
    <row r="21">
      <c r="A21" s="2" t="s">
        <v>165</v>
      </c>
      <c r="B21" s="2">
        <v>40.72311651</v>
      </c>
      <c r="C21" s="2">
        <v>-73.95212324</v>
      </c>
      <c r="D21" s="2" t="s">
        <v>94</v>
      </c>
      <c r="E21" s="9" t="s">
        <v>166</v>
      </c>
      <c r="F21" s="10"/>
      <c r="G21" s="9" t="s">
        <v>167</v>
      </c>
      <c r="H21" s="9">
        <v>57.0</v>
      </c>
      <c r="I21" s="9" t="s">
        <v>168</v>
      </c>
      <c r="J21" s="10"/>
      <c r="K21" s="10"/>
      <c r="L21" s="9" t="s">
        <v>99</v>
      </c>
      <c r="M21" s="9" t="s">
        <v>100</v>
      </c>
      <c r="N21" s="9" t="s">
        <v>101</v>
      </c>
      <c r="O21" s="9">
        <v>11222.0</v>
      </c>
      <c r="P21" s="7" t="str">
        <f>vlookup(O21,'NYC Zips'!A:B,2,false)</f>
        <v>Brooklyn</v>
      </c>
    </row>
    <row r="22">
      <c r="A22" s="2" t="s">
        <v>169</v>
      </c>
      <c r="B22" s="2">
        <v>40.734814</v>
      </c>
      <c r="C22" s="2">
        <v>-73.992085</v>
      </c>
      <c r="D22" s="2" t="s">
        <v>92</v>
      </c>
      <c r="E22" s="9" t="s">
        <v>170</v>
      </c>
      <c r="F22" s="10"/>
      <c r="G22" s="9" t="s">
        <v>105</v>
      </c>
      <c r="H22" s="9">
        <v>126.0</v>
      </c>
      <c r="I22" s="9" t="s">
        <v>171</v>
      </c>
      <c r="J22" s="10"/>
      <c r="K22" s="10"/>
      <c r="L22" s="9" t="s">
        <v>107</v>
      </c>
      <c r="M22" s="9" t="s">
        <v>100</v>
      </c>
      <c r="N22" s="9" t="s">
        <v>108</v>
      </c>
      <c r="O22" s="9">
        <v>10003.0</v>
      </c>
      <c r="P22" s="7" t="str">
        <f>vlookup(O22,'NYC Zips'!A:B,2,false)</f>
        <v>Manhattan</v>
      </c>
    </row>
    <row r="23">
      <c r="A23" s="2" t="s">
        <v>172</v>
      </c>
      <c r="B23" s="2">
        <v>40.73047747</v>
      </c>
      <c r="C23" s="2">
        <v>-73.99906065</v>
      </c>
      <c r="D23" s="2" t="s">
        <v>94</v>
      </c>
      <c r="E23" s="9" t="s">
        <v>173</v>
      </c>
      <c r="F23" s="10"/>
      <c r="G23" s="9" t="s">
        <v>111</v>
      </c>
      <c r="H23" s="9">
        <v>250.0</v>
      </c>
      <c r="I23" s="9" t="s">
        <v>174</v>
      </c>
      <c r="J23" s="10"/>
      <c r="K23" s="10"/>
      <c r="L23" s="9" t="s">
        <v>107</v>
      </c>
      <c r="M23" s="9" t="s">
        <v>100</v>
      </c>
      <c r="N23" s="9" t="s">
        <v>108</v>
      </c>
      <c r="O23" s="9">
        <v>10012.0</v>
      </c>
      <c r="P23" s="7" t="str">
        <f>vlookup(O23,'NYC Zips'!A:B,2,false)</f>
        <v>Manhattan</v>
      </c>
    </row>
    <row r="24">
      <c r="A24" s="2" t="s">
        <v>175</v>
      </c>
      <c r="B24" s="2">
        <v>40.73223272</v>
      </c>
      <c r="C24" s="2">
        <v>-73.98889957</v>
      </c>
      <c r="D24" s="2" t="s">
        <v>92</v>
      </c>
      <c r="E24" s="9" t="s">
        <v>176</v>
      </c>
      <c r="F24" s="10"/>
      <c r="G24" s="9" t="s">
        <v>105</v>
      </c>
      <c r="H24" s="9">
        <v>126.0</v>
      </c>
      <c r="I24" s="9" t="s">
        <v>177</v>
      </c>
      <c r="J24" s="10"/>
      <c r="K24" s="10"/>
      <c r="L24" s="9" t="s">
        <v>107</v>
      </c>
      <c r="M24" s="9" t="s">
        <v>100</v>
      </c>
      <c r="N24" s="9" t="s">
        <v>108</v>
      </c>
      <c r="O24" s="9">
        <v>10003.0</v>
      </c>
      <c r="P24" s="7" t="str">
        <f>vlookup(O24,'NYC Zips'!A:B,2,false)</f>
        <v>Manhattan</v>
      </c>
    </row>
    <row r="25">
      <c r="A25" s="2" t="s">
        <v>178</v>
      </c>
      <c r="B25" s="2">
        <v>40.72229346</v>
      </c>
      <c r="C25" s="2">
        <v>-73.99147535</v>
      </c>
      <c r="D25" s="2" t="s">
        <v>94</v>
      </c>
      <c r="E25" s="9" t="s">
        <v>179</v>
      </c>
      <c r="F25" s="10"/>
      <c r="G25" s="9" t="s">
        <v>153</v>
      </c>
      <c r="H25" s="9">
        <v>205.0</v>
      </c>
      <c r="I25" s="9" t="s">
        <v>180</v>
      </c>
      <c r="J25" s="10"/>
      <c r="K25" s="10"/>
      <c r="L25" s="9" t="s">
        <v>107</v>
      </c>
      <c r="M25" s="9" t="s">
        <v>100</v>
      </c>
      <c r="N25" s="9" t="s">
        <v>108</v>
      </c>
      <c r="O25" s="9">
        <v>10002.0</v>
      </c>
      <c r="P25" s="7" t="str">
        <f>vlookup(O25,'NYC Zips'!A:B,2,false)</f>
        <v>Manhattan</v>
      </c>
    </row>
    <row r="26">
      <c r="A26" s="2" t="s">
        <v>181</v>
      </c>
      <c r="B26" s="2">
        <v>40.76269882</v>
      </c>
      <c r="C26" s="2">
        <v>-73.99301222</v>
      </c>
      <c r="D26" s="2" t="s">
        <v>94</v>
      </c>
      <c r="E26" s="9" t="s">
        <v>182</v>
      </c>
      <c r="F26" s="10"/>
      <c r="G26" s="9" t="s">
        <v>134</v>
      </c>
      <c r="H26" s="9">
        <v>668.0</v>
      </c>
      <c r="I26" s="9" t="s">
        <v>183</v>
      </c>
      <c r="J26" s="10"/>
      <c r="K26" s="10"/>
      <c r="L26" s="9" t="s">
        <v>107</v>
      </c>
      <c r="M26" s="9" t="s">
        <v>100</v>
      </c>
      <c r="N26" s="9" t="s">
        <v>108</v>
      </c>
      <c r="O26" s="9">
        <v>10036.0</v>
      </c>
      <c r="P26" s="7" t="str">
        <f>vlookup(O26,'NYC Zips'!A:B,2,false)</f>
        <v>Manhattan</v>
      </c>
    </row>
    <row r="27">
      <c r="A27" s="2" t="s">
        <v>184</v>
      </c>
      <c r="B27" s="2">
        <v>40.73232194</v>
      </c>
      <c r="C27" s="2">
        <v>-73.9550858</v>
      </c>
      <c r="D27" s="2" t="s">
        <v>94</v>
      </c>
      <c r="E27" s="9" t="s">
        <v>185</v>
      </c>
      <c r="F27" s="10"/>
      <c r="G27" s="9" t="s">
        <v>167</v>
      </c>
      <c r="H27" s="9">
        <v>135.0</v>
      </c>
      <c r="I27" s="9" t="s">
        <v>186</v>
      </c>
      <c r="J27" s="10"/>
      <c r="K27" s="10"/>
      <c r="L27" s="9" t="s">
        <v>99</v>
      </c>
      <c r="M27" s="9" t="s">
        <v>100</v>
      </c>
      <c r="N27" s="9" t="s">
        <v>101</v>
      </c>
      <c r="O27" s="9">
        <v>11222.0</v>
      </c>
      <c r="P27" s="7" t="str">
        <f>vlookup(O27,'NYC Zips'!A:B,2,false)</f>
        <v>Brooklyn</v>
      </c>
    </row>
    <row r="28">
      <c r="A28" s="2" t="s">
        <v>187</v>
      </c>
      <c r="B28" s="2">
        <v>40.70355377</v>
      </c>
      <c r="C28" s="2">
        <v>-74.00670227</v>
      </c>
      <c r="D28" s="2" t="s">
        <v>94</v>
      </c>
      <c r="E28" s="9" t="s">
        <v>188</v>
      </c>
      <c r="F28" s="10"/>
      <c r="G28" s="9" t="s">
        <v>189</v>
      </c>
      <c r="H28" s="9">
        <v>42.0</v>
      </c>
      <c r="I28" s="9" t="s">
        <v>190</v>
      </c>
      <c r="J28" s="10"/>
      <c r="K28" s="10"/>
      <c r="L28" s="9" t="s">
        <v>107</v>
      </c>
      <c r="M28" s="9" t="s">
        <v>100</v>
      </c>
      <c r="N28" s="9" t="s">
        <v>108</v>
      </c>
      <c r="O28" s="9">
        <v>10005.0</v>
      </c>
      <c r="P28" s="7" t="str">
        <f>vlookup(O28,'NYC Zips'!A:B,2,false)</f>
        <v>Manhattan</v>
      </c>
    </row>
    <row r="29">
      <c r="A29" s="2" t="s">
        <v>191</v>
      </c>
      <c r="B29" s="2">
        <v>40.746745</v>
      </c>
      <c r="C29" s="2">
        <v>-74.007756</v>
      </c>
      <c r="D29" s="2" t="s">
        <v>92</v>
      </c>
      <c r="E29" s="9" t="s">
        <v>192</v>
      </c>
      <c r="F29" s="10"/>
      <c r="G29" s="9" t="s">
        <v>123</v>
      </c>
      <c r="H29" s="9">
        <v>547.0</v>
      </c>
      <c r="I29" s="9" t="s">
        <v>193</v>
      </c>
      <c r="J29" s="10"/>
      <c r="K29" s="10"/>
      <c r="L29" s="9" t="s">
        <v>107</v>
      </c>
      <c r="M29" s="9" t="s">
        <v>100</v>
      </c>
      <c r="N29" s="9" t="s">
        <v>108</v>
      </c>
      <c r="O29" s="9">
        <v>10011.0</v>
      </c>
      <c r="P29" s="7" t="str">
        <f>vlookup(O29,'NYC Zips'!A:B,2,false)</f>
        <v>Manhattan</v>
      </c>
    </row>
    <row r="30">
      <c r="A30" s="2" t="s">
        <v>28</v>
      </c>
      <c r="B30" s="2">
        <v>40.75513557</v>
      </c>
      <c r="C30" s="2">
        <v>-73.98658032</v>
      </c>
      <c r="D30" s="2" t="s">
        <v>92</v>
      </c>
      <c r="E30" s="9" t="s">
        <v>194</v>
      </c>
      <c r="F30" s="10"/>
      <c r="G30" s="9" t="s">
        <v>134</v>
      </c>
      <c r="H30" s="9">
        <v>8.0</v>
      </c>
      <c r="I30" s="9" t="s">
        <v>195</v>
      </c>
      <c r="J30" s="10"/>
      <c r="K30" s="10"/>
      <c r="L30" s="9" t="s">
        <v>107</v>
      </c>
      <c r="M30" s="9" t="s">
        <v>100</v>
      </c>
      <c r="N30" s="9" t="s">
        <v>108</v>
      </c>
      <c r="O30" s="9">
        <v>10036.0</v>
      </c>
      <c r="P30" s="7" t="str">
        <f>vlookup(O30,'NYC Zips'!A:B,2,false)</f>
        <v>Manhattan</v>
      </c>
    </row>
    <row r="31">
      <c r="A31" s="2" t="s">
        <v>196</v>
      </c>
      <c r="B31" s="2">
        <v>40.7353670556053</v>
      </c>
      <c r="C31" s="2">
        <v>-73.9879739284515</v>
      </c>
      <c r="D31" s="2" t="s">
        <v>94</v>
      </c>
      <c r="E31" s="9" t="s">
        <v>197</v>
      </c>
      <c r="F31" s="10"/>
      <c r="G31" s="9" t="s">
        <v>105</v>
      </c>
      <c r="H31" s="9">
        <v>120.0</v>
      </c>
      <c r="I31" s="9" t="s">
        <v>198</v>
      </c>
      <c r="J31" s="10"/>
      <c r="K31" s="10"/>
      <c r="L31" s="9" t="s">
        <v>107</v>
      </c>
      <c r="M31" s="9" t="s">
        <v>100</v>
      </c>
      <c r="N31" s="9" t="s">
        <v>108</v>
      </c>
      <c r="O31" s="9">
        <v>10003.0</v>
      </c>
      <c r="P31" s="7" t="str">
        <f>vlookup(O31,'NYC Zips'!A:B,2,false)</f>
        <v>Manhattan</v>
      </c>
    </row>
    <row r="32">
      <c r="A32" s="2" t="s">
        <v>199</v>
      </c>
      <c r="B32" s="2">
        <v>40.7919557</v>
      </c>
      <c r="C32" s="2">
        <v>-73.968087</v>
      </c>
      <c r="D32" s="2" t="s">
        <v>94</v>
      </c>
      <c r="E32" s="9" t="s">
        <v>200</v>
      </c>
      <c r="F32" s="10"/>
      <c r="G32" s="9" t="s">
        <v>201</v>
      </c>
      <c r="H32" s="9">
        <v>715.0</v>
      </c>
      <c r="I32" s="9" t="s">
        <v>202</v>
      </c>
      <c r="J32" s="10"/>
      <c r="K32" s="10"/>
      <c r="L32" s="9" t="s">
        <v>107</v>
      </c>
      <c r="M32" s="9" t="s">
        <v>100</v>
      </c>
      <c r="N32" s="9" t="s">
        <v>108</v>
      </c>
      <c r="O32" s="9">
        <v>10025.0</v>
      </c>
      <c r="P32" s="7" t="str">
        <f>vlookup(O32,'NYC Zips'!A:B,2,false)</f>
        <v>Manhattan</v>
      </c>
    </row>
    <row r="33">
      <c r="A33" s="2" t="s">
        <v>203</v>
      </c>
      <c r="B33" s="2">
        <v>40.73532427</v>
      </c>
      <c r="C33" s="2">
        <v>-73.99800419</v>
      </c>
      <c r="D33" s="2" t="s">
        <v>94</v>
      </c>
      <c r="E33" s="9" t="s">
        <v>204</v>
      </c>
      <c r="F33" s="10"/>
      <c r="G33" s="9" t="s">
        <v>123</v>
      </c>
      <c r="H33" s="9">
        <v>77.0</v>
      </c>
      <c r="I33" s="9" t="s">
        <v>205</v>
      </c>
      <c r="J33" s="10"/>
      <c r="K33" s="10"/>
      <c r="L33" s="9" t="s">
        <v>107</v>
      </c>
      <c r="M33" s="9" t="s">
        <v>100</v>
      </c>
      <c r="N33" s="9" t="s">
        <v>108</v>
      </c>
      <c r="O33" s="9">
        <v>10011.0</v>
      </c>
      <c r="P33" s="7" t="str">
        <f>vlookup(O33,'NYC Zips'!A:B,2,false)</f>
        <v>Manhattan</v>
      </c>
    </row>
    <row r="34">
      <c r="A34" s="2" t="s">
        <v>206</v>
      </c>
      <c r="B34" s="2">
        <v>40.7262807</v>
      </c>
      <c r="C34" s="2">
        <v>-73.98978041</v>
      </c>
      <c r="D34" s="2" t="s">
        <v>94</v>
      </c>
      <c r="E34" s="9" t="s">
        <v>207</v>
      </c>
      <c r="F34" s="10"/>
      <c r="G34" s="9" t="s">
        <v>105</v>
      </c>
      <c r="H34" s="9">
        <v>84.0</v>
      </c>
      <c r="I34" s="9" t="s">
        <v>208</v>
      </c>
      <c r="J34" s="10"/>
      <c r="K34" s="10"/>
      <c r="L34" s="9" t="s">
        <v>107</v>
      </c>
      <c r="M34" s="9" t="s">
        <v>100</v>
      </c>
      <c r="N34" s="9" t="s">
        <v>108</v>
      </c>
      <c r="O34" s="9">
        <v>10003.0</v>
      </c>
      <c r="P34" s="7" t="str">
        <f>vlookup(O34,'NYC Zips'!A:B,2,false)</f>
        <v>Manhattan</v>
      </c>
    </row>
    <row r="35">
      <c r="A35" s="2" t="s">
        <v>25</v>
      </c>
      <c r="B35" s="2">
        <v>40.7505853470215</v>
      </c>
      <c r="C35" s="2">
        <v>-73.9946848154068</v>
      </c>
      <c r="D35" s="2" t="s">
        <v>92</v>
      </c>
      <c r="E35" s="9" t="s">
        <v>209</v>
      </c>
      <c r="F35" s="10"/>
      <c r="G35" s="9" t="s">
        <v>119</v>
      </c>
      <c r="H35" s="9" t="s">
        <v>210</v>
      </c>
      <c r="I35" s="9" t="s">
        <v>143</v>
      </c>
      <c r="J35" s="10"/>
      <c r="K35" s="10"/>
      <c r="L35" s="9" t="s">
        <v>107</v>
      </c>
      <c r="M35" s="9" t="s">
        <v>100</v>
      </c>
      <c r="N35" s="9" t="s">
        <v>108</v>
      </c>
      <c r="O35" s="9">
        <v>10001.0</v>
      </c>
      <c r="P35" s="7" t="str">
        <f>vlookup(O35,'NYC Zips'!A:B,2,false)</f>
        <v>Manhattan</v>
      </c>
    </row>
    <row r="36">
      <c r="A36" s="2" t="s">
        <v>211</v>
      </c>
      <c r="B36" s="2">
        <v>40.7172274</v>
      </c>
      <c r="C36" s="2">
        <v>-73.98802084</v>
      </c>
      <c r="D36" s="2" t="s">
        <v>94</v>
      </c>
      <c r="E36" s="9" t="s">
        <v>212</v>
      </c>
      <c r="F36" s="10"/>
      <c r="G36" s="9" t="s">
        <v>153</v>
      </c>
      <c r="H36" s="9">
        <v>65.0</v>
      </c>
      <c r="I36" s="9" t="s">
        <v>213</v>
      </c>
      <c r="J36" s="10"/>
      <c r="K36" s="10"/>
      <c r="L36" s="9" t="s">
        <v>107</v>
      </c>
      <c r="M36" s="9" t="s">
        <v>100</v>
      </c>
      <c r="N36" s="9" t="s">
        <v>108</v>
      </c>
      <c r="O36" s="9">
        <v>10002.0</v>
      </c>
      <c r="P36" s="7" t="str">
        <f>vlookup(O36,'NYC Zips'!A:B,2,false)</f>
        <v>Manhattan</v>
      </c>
    </row>
    <row r="37">
      <c r="A37" s="2" t="s">
        <v>214</v>
      </c>
      <c r="B37" s="2">
        <v>40.770513</v>
      </c>
      <c r="C37" s="2">
        <v>-73.988038</v>
      </c>
      <c r="D37" s="2" t="s">
        <v>94</v>
      </c>
      <c r="E37" s="9" t="s">
        <v>215</v>
      </c>
      <c r="F37" s="10"/>
      <c r="G37" s="9" t="s">
        <v>216</v>
      </c>
      <c r="H37" s="9">
        <v>4.0</v>
      </c>
      <c r="I37" s="9" t="s">
        <v>217</v>
      </c>
      <c r="J37" s="10"/>
      <c r="K37" s="10"/>
      <c r="L37" s="9" t="s">
        <v>107</v>
      </c>
      <c r="M37" s="9" t="s">
        <v>100</v>
      </c>
      <c r="N37" s="9" t="s">
        <v>108</v>
      </c>
      <c r="O37" s="9">
        <v>10023.0</v>
      </c>
      <c r="P37" s="7" t="str">
        <f>vlookup(O37,'NYC Zips'!A:B,2,false)</f>
        <v>Manhattan</v>
      </c>
    </row>
    <row r="38">
      <c r="A38" s="2" t="s">
        <v>5</v>
      </c>
      <c r="B38" s="2">
        <v>40.75510267</v>
      </c>
      <c r="C38" s="2">
        <v>-73.97498696</v>
      </c>
      <c r="D38" s="2" t="s">
        <v>92</v>
      </c>
      <c r="E38" s="9" t="s">
        <v>218</v>
      </c>
      <c r="F38" s="10"/>
      <c r="G38" s="9" t="s">
        <v>219</v>
      </c>
      <c r="H38" s="9">
        <v>108.0</v>
      </c>
      <c r="I38" s="9" t="s">
        <v>220</v>
      </c>
      <c r="J38" s="10"/>
      <c r="K38" s="10"/>
      <c r="L38" s="9" t="s">
        <v>107</v>
      </c>
      <c r="M38" s="9" t="s">
        <v>100</v>
      </c>
      <c r="N38" s="9" t="s">
        <v>108</v>
      </c>
      <c r="O38" s="9">
        <v>10017.0</v>
      </c>
      <c r="P38" s="7" t="str">
        <f>vlookup(O38,'NYC Zips'!A:B,2,false)</f>
        <v>Manhattan</v>
      </c>
    </row>
    <row r="39">
      <c r="A39" s="2" t="s">
        <v>221</v>
      </c>
      <c r="B39" s="2">
        <v>40.714211</v>
      </c>
      <c r="C39" s="2">
        <v>-73.981095</v>
      </c>
      <c r="D39" s="2" t="s">
        <v>94</v>
      </c>
      <c r="E39" s="9" t="s">
        <v>222</v>
      </c>
      <c r="F39" s="10"/>
      <c r="G39" s="9" t="s">
        <v>153</v>
      </c>
      <c r="H39" s="9">
        <v>545.0</v>
      </c>
      <c r="I39" s="9" t="s">
        <v>223</v>
      </c>
      <c r="J39" s="10"/>
      <c r="K39" s="10"/>
      <c r="L39" s="9" t="s">
        <v>107</v>
      </c>
      <c r="M39" s="9" t="s">
        <v>100</v>
      </c>
      <c r="N39" s="9" t="s">
        <v>108</v>
      </c>
      <c r="O39" s="9">
        <v>10002.0</v>
      </c>
      <c r="P39" s="7" t="str">
        <f>vlookup(O39,'NYC Zips'!A:B,2,false)</f>
        <v>Manhattan</v>
      </c>
    </row>
    <row r="40">
      <c r="A40" s="2" t="s">
        <v>224</v>
      </c>
      <c r="B40" s="2">
        <v>40.73291553</v>
      </c>
      <c r="C40" s="2">
        <v>-74.00711384</v>
      </c>
      <c r="D40" s="2" t="s">
        <v>92</v>
      </c>
      <c r="E40" s="9" t="s">
        <v>225</v>
      </c>
      <c r="F40" s="10"/>
      <c r="G40" s="9" t="s">
        <v>226</v>
      </c>
      <c r="H40" s="9">
        <v>493.0</v>
      </c>
      <c r="I40" s="9" t="s">
        <v>227</v>
      </c>
      <c r="J40" s="10"/>
      <c r="K40" s="10"/>
      <c r="L40" s="9" t="s">
        <v>107</v>
      </c>
      <c r="M40" s="9" t="s">
        <v>100</v>
      </c>
      <c r="N40" s="9" t="s">
        <v>108</v>
      </c>
      <c r="O40" s="9">
        <v>10014.0</v>
      </c>
      <c r="P40" s="7" t="str">
        <f>vlookup(O40,'NYC Zips'!A:B,2,false)</f>
        <v>Manhattan</v>
      </c>
    </row>
    <row r="41">
      <c r="A41" s="2" t="s">
        <v>228</v>
      </c>
      <c r="B41" s="2">
        <v>40.7785669</v>
      </c>
      <c r="C41" s="2">
        <v>-73.97754961</v>
      </c>
      <c r="D41" s="2" t="s">
        <v>94</v>
      </c>
      <c r="E41" s="9" t="s">
        <v>229</v>
      </c>
      <c r="F41" s="10"/>
      <c r="G41" s="9" t="s">
        <v>216</v>
      </c>
      <c r="H41" s="9">
        <v>54.0</v>
      </c>
      <c r="I41" s="9" t="s">
        <v>230</v>
      </c>
      <c r="J41" s="10"/>
      <c r="K41" s="10"/>
      <c r="L41" s="9" t="s">
        <v>107</v>
      </c>
      <c r="M41" s="9" t="s">
        <v>100</v>
      </c>
      <c r="N41" s="9" t="s">
        <v>108</v>
      </c>
      <c r="O41" s="9">
        <v>10023.0</v>
      </c>
      <c r="P41" s="7" t="str">
        <f>vlookup(O41,'NYC Zips'!A:B,2,false)</f>
        <v>Manhattan</v>
      </c>
    </row>
    <row r="42">
      <c r="A42" s="2" t="s">
        <v>231</v>
      </c>
      <c r="B42" s="2">
        <v>40.74299</v>
      </c>
      <c r="C42" s="2">
        <v>-73.97711</v>
      </c>
      <c r="D42" s="2" t="s">
        <v>94</v>
      </c>
      <c r="E42" s="9" t="s">
        <v>232</v>
      </c>
      <c r="F42" s="10"/>
      <c r="G42" s="9" t="s">
        <v>145</v>
      </c>
      <c r="H42" s="9">
        <v>563.0</v>
      </c>
      <c r="I42" s="9" t="s">
        <v>233</v>
      </c>
      <c r="J42" s="10"/>
      <c r="K42" s="10"/>
      <c r="L42" s="9" t="s">
        <v>107</v>
      </c>
      <c r="M42" s="9" t="s">
        <v>100</v>
      </c>
      <c r="N42" s="9" t="s">
        <v>108</v>
      </c>
      <c r="O42" s="9">
        <v>10016.0</v>
      </c>
      <c r="P42" s="7" t="str">
        <f>vlookup(O42,'NYC Zips'!A:B,2,false)</f>
        <v>Manhattan</v>
      </c>
    </row>
    <row r="43">
      <c r="A43" s="2" t="s">
        <v>234</v>
      </c>
      <c r="B43" s="2">
        <v>40.72743423</v>
      </c>
      <c r="C43" s="2">
        <v>-73.99379025</v>
      </c>
      <c r="D43" s="2" t="s">
        <v>92</v>
      </c>
      <c r="E43" s="9" t="s">
        <v>235</v>
      </c>
      <c r="F43" s="10"/>
      <c r="G43" s="9" t="s">
        <v>111</v>
      </c>
      <c r="H43" s="9">
        <v>6.0</v>
      </c>
      <c r="I43" s="9" t="s">
        <v>234</v>
      </c>
      <c r="J43" s="10"/>
      <c r="K43" s="10"/>
      <c r="L43" s="9" t="s">
        <v>107</v>
      </c>
      <c r="M43" s="9" t="s">
        <v>100</v>
      </c>
      <c r="N43" s="9" t="s">
        <v>108</v>
      </c>
      <c r="O43" s="9">
        <v>10012.0</v>
      </c>
      <c r="P43" s="7" t="str">
        <f>vlookup(O43,'NYC Zips'!A:B,2,false)</f>
        <v>Manhattan</v>
      </c>
    </row>
    <row r="44">
      <c r="A44" s="2" t="s">
        <v>236</v>
      </c>
      <c r="B44" s="2">
        <v>40.7338121919663</v>
      </c>
      <c r="C44" s="2">
        <v>-73.9805442094802</v>
      </c>
      <c r="D44" s="2" t="s">
        <v>94</v>
      </c>
      <c r="E44" s="9" t="s">
        <v>237</v>
      </c>
      <c r="F44" s="10"/>
      <c r="G44" s="9" t="s">
        <v>238</v>
      </c>
      <c r="H44" s="9">
        <v>310.0</v>
      </c>
      <c r="I44" s="9" t="s">
        <v>239</v>
      </c>
      <c r="J44" s="10"/>
      <c r="K44" s="10"/>
      <c r="L44" s="9" t="s">
        <v>107</v>
      </c>
      <c r="M44" s="9" t="s">
        <v>100</v>
      </c>
      <c r="N44" s="9" t="s">
        <v>108</v>
      </c>
      <c r="O44" s="9">
        <v>10009.0</v>
      </c>
      <c r="P44" s="7" t="str">
        <f>vlookup(O44,'NYC Zips'!A:B,2,false)</f>
        <v>Manhattan</v>
      </c>
    </row>
    <row r="45">
      <c r="A45" s="2" t="s">
        <v>240</v>
      </c>
      <c r="B45" s="2">
        <v>40.76695317</v>
      </c>
      <c r="C45" s="2">
        <v>-73.98169333</v>
      </c>
      <c r="D45" s="2" t="s">
        <v>92</v>
      </c>
      <c r="E45" s="9" t="s">
        <v>241</v>
      </c>
      <c r="F45" s="10"/>
      <c r="G45" s="9" t="s">
        <v>242</v>
      </c>
      <c r="H45" s="9">
        <v>1790.0</v>
      </c>
      <c r="I45" s="9" t="s">
        <v>120</v>
      </c>
      <c r="J45" s="10"/>
      <c r="K45" s="10"/>
      <c r="L45" s="9" t="s">
        <v>107</v>
      </c>
      <c r="M45" s="9" t="s">
        <v>100</v>
      </c>
      <c r="N45" s="9" t="s">
        <v>108</v>
      </c>
      <c r="O45" s="9">
        <v>10019.0</v>
      </c>
      <c r="P45" s="7" t="str">
        <f>vlookup(O45,'NYC Zips'!A:B,2,false)</f>
        <v>Manhattan</v>
      </c>
    </row>
    <row r="46">
      <c r="A46" s="2" t="s">
        <v>243</v>
      </c>
      <c r="B46" s="2">
        <v>40.736502</v>
      </c>
      <c r="C46" s="2">
        <v>-73.97809472</v>
      </c>
      <c r="D46" s="2" t="s">
        <v>94</v>
      </c>
      <c r="E46" s="9" t="s">
        <v>244</v>
      </c>
      <c r="F46" s="10"/>
      <c r="G46" s="9" t="s">
        <v>245</v>
      </c>
      <c r="H46" s="9">
        <v>400.0</v>
      </c>
      <c r="I46" s="9" t="s">
        <v>246</v>
      </c>
      <c r="J46" s="10"/>
      <c r="K46" s="10"/>
      <c r="L46" s="9" t="s">
        <v>107</v>
      </c>
      <c r="M46" s="9" t="s">
        <v>100</v>
      </c>
      <c r="N46" s="9" t="s">
        <v>108</v>
      </c>
      <c r="O46" s="9">
        <v>10010.0</v>
      </c>
      <c r="P46" s="7" t="str">
        <f>vlookup(O46,'NYC Zips'!A:B,2,false)</f>
        <v>Manhattan</v>
      </c>
    </row>
    <row r="47">
      <c r="A47" s="2" t="s">
        <v>247</v>
      </c>
      <c r="B47" s="2">
        <v>40.74395411</v>
      </c>
      <c r="C47" s="2">
        <v>-73.99144871</v>
      </c>
      <c r="D47" s="2" t="s">
        <v>92</v>
      </c>
      <c r="E47" s="9" t="s">
        <v>248</v>
      </c>
      <c r="F47" s="10"/>
      <c r="G47" s="9" t="s">
        <v>245</v>
      </c>
      <c r="H47" s="9">
        <v>48.0</v>
      </c>
      <c r="I47" s="9" t="s">
        <v>249</v>
      </c>
      <c r="J47" s="10"/>
      <c r="K47" s="10"/>
      <c r="L47" s="9" t="s">
        <v>107</v>
      </c>
      <c r="M47" s="9" t="s">
        <v>100</v>
      </c>
      <c r="N47" s="9" t="s">
        <v>108</v>
      </c>
      <c r="O47" s="9">
        <v>10010.0</v>
      </c>
      <c r="P47" s="7" t="str">
        <f>vlookup(O47,'NYC Zips'!A:B,2,false)</f>
        <v>Manhattan</v>
      </c>
    </row>
    <row r="48">
      <c r="A48" s="2" t="s">
        <v>250</v>
      </c>
      <c r="B48" s="2">
        <v>40.76340613</v>
      </c>
      <c r="C48" s="2">
        <v>-73.97722479</v>
      </c>
      <c r="D48" s="2" t="s">
        <v>94</v>
      </c>
      <c r="E48" s="9" t="s">
        <v>251</v>
      </c>
      <c r="F48" s="10"/>
      <c r="G48" s="9" t="s">
        <v>242</v>
      </c>
      <c r="H48" s="9">
        <v>62.0</v>
      </c>
      <c r="I48" s="9" t="s">
        <v>252</v>
      </c>
      <c r="J48" s="10"/>
      <c r="K48" s="10"/>
      <c r="L48" s="9" t="s">
        <v>107</v>
      </c>
      <c r="M48" s="9" t="s">
        <v>100</v>
      </c>
      <c r="N48" s="9" t="s">
        <v>108</v>
      </c>
      <c r="O48" s="9">
        <v>10019.0</v>
      </c>
      <c r="P48" s="7" t="str">
        <f>vlookup(O48,'NYC Zips'!A:B,2,false)</f>
        <v>Manhattan</v>
      </c>
    </row>
    <row r="49">
      <c r="A49" s="2" t="s">
        <v>253</v>
      </c>
      <c r="B49" s="2">
        <v>40.7454973</v>
      </c>
      <c r="C49" s="2">
        <v>-74.00197139</v>
      </c>
      <c r="D49" s="2" t="s">
        <v>92</v>
      </c>
      <c r="E49" s="9" t="s">
        <v>254</v>
      </c>
      <c r="F49" s="10"/>
      <c r="G49" s="9" t="s">
        <v>123</v>
      </c>
      <c r="H49" s="9">
        <v>186.0</v>
      </c>
      <c r="I49" s="9" t="s">
        <v>255</v>
      </c>
      <c r="J49" s="10"/>
      <c r="K49" s="10"/>
      <c r="L49" s="9" t="s">
        <v>107</v>
      </c>
      <c r="M49" s="9" t="s">
        <v>100</v>
      </c>
      <c r="N49" s="9" t="s">
        <v>108</v>
      </c>
      <c r="O49" s="9">
        <v>10011.0</v>
      </c>
      <c r="P49" s="7" t="str">
        <f>vlookup(O49,'NYC Zips'!A:B,2,false)</f>
        <v>Manhattan</v>
      </c>
    </row>
    <row r="50">
      <c r="A50" s="2" t="s">
        <v>256</v>
      </c>
      <c r="B50" s="2">
        <v>40.76227205</v>
      </c>
      <c r="C50" s="2">
        <v>-73.98788205</v>
      </c>
      <c r="D50" s="2" t="s">
        <v>94</v>
      </c>
      <c r="E50" s="9" t="s">
        <v>257</v>
      </c>
      <c r="F50" s="10"/>
      <c r="G50" s="9" t="s">
        <v>242</v>
      </c>
      <c r="H50" s="9">
        <v>325.0</v>
      </c>
      <c r="I50" s="9" t="s">
        <v>258</v>
      </c>
      <c r="J50" s="10"/>
      <c r="K50" s="10"/>
      <c r="L50" s="9" t="s">
        <v>107</v>
      </c>
      <c r="M50" s="9" t="s">
        <v>100</v>
      </c>
      <c r="N50" s="9" t="s">
        <v>108</v>
      </c>
      <c r="O50" s="9">
        <v>10019.0</v>
      </c>
      <c r="P50" s="7" t="str">
        <f>vlookup(O50,'NYC Zips'!A:B,2,false)</f>
        <v>Manhattan</v>
      </c>
    </row>
    <row r="51">
      <c r="A51" s="2" t="s">
        <v>259</v>
      </c>
      <c r="B51" s="2">
        <v>40.7361967</v>
      </c>
      <c r="C51" s="2">
        <v>-74.00859207</v>
      </c>
      <c r="D51" s="2" t="s">
        <v>94</v>
      </c>
      <c r="E51" s="9" t="s">
        <v>260</v>
      </c>
      <c r="F51" s="10"/>
      <c r="G51" s="9" t="s">
        <v>226</v>
      </c>
      <c r="H51" s="9">
        <v>137.0</v>
      </c>
      <c r="I51" s="9" t="s">
        <v>261</v>
      </c>
      <c r="J51" s="10"/>
      <c r="K51" s="10"/>
      <c r="L51" s="9" t="s">
        <v>107</v>
      </c>
      <c r="M51" s="9" t="s">
        <v>100</v>
      </c>
      <c r="N51" s="9" t="s">
        <v>108</v>
      </c>
      <c r="O51" s="9">
        <v>10014.0</v>
      </c>
      <c r="P51" s="7" t="str">
        <f>vlookup(O51,'NYC Zips'!A:B,2,false)</f>
        <v>Manhattan</v>
      </c>
    </row>
    <row r="52">
      <c r="A52" s="2" t="s">
        <v>262</v>
      </c>
      <c r="B52" s="2">
        <v>40.77801203</v>
      </c>
      <c r="C52" s="2">
        <v>-73.95407149</v>
      </c>
      <c r="D52" s="2" t="s">
        <v>94</v>
      </c>
      <c r="E52" s="9" t="s">
        <v>263</v>
      </c>
      <c r="F52" s="10"/>
      <c r="G52" s="9" t="s">
        <v>264</v>
      </c>
      <c r="H52" s="9">
        <v>203.0</v>
      </c>
      <c r="I52" s="9" t="s">
        <v>265</v>
      </c>
      <c r="J52" s="10"/>
      <c r="K52" s="10"/>
      <c r="L52" s="9" t="s">
        <v>107</v>
      </c>
      <c r="M52" s="9" t="s">
        <v>100</v>
      </c>
      <c r="N52" s="9" t="s">
        <v>108</v>
      </c>
      <c r="O52" s="9">
        <v>10028.0</v>
      </c>
      <c r="P52" s="7" t="str">
        <f>vlookup(O52,'NYC Zips'!A:B,2,false)</f>
        <v>Manhattan</v>
      </c>
    </row>
    <row r="53">
      <c r="A53" s="2" t="s">
        <v>56</v>
      </c>
      <c r="B53" s="2">
        <v>40.749717753</v>
      </c>
      <c r="C53" s="2">
        <v>-74.002950346</v>
      </c>
      <c r="D53" s="2" t="s">
        <v>94</v>
      </c>
      <c r="E53" s="9" t="s">
        <v>266</v>
      </c>
      <c r="F53" s="10"/>
      <c r="G53" s="9" t="s">
        <v>119</v>
      </c>
      <c r="H53" s="9">
        <v>501.0</v>
      </c>
      <c r="I53" s="9" t="s">
        <v>267</v>
      </c>
      <c r="J53" s="10"/>
      <c r="K53" s="10"/>
      <c r="L53" s="9" t="s">
        <v>107</v>
      </c>
      <c r="M53" s="9" t="s">
        <v>100</v>
      </c>
      <c r="N53" s="9" t="s">
        <v>108</v>
      </c>
      <c r="O53" s="9">
        <v>10001.0</v>
      </c>
      <c r="P53" s="7" t="str">
        <f>vlookup(O53,'NYC Zips'!A:B,2,false)</f>
        <v>Manhattan</v>
      </c>
    </row>
    <row r="54">
      <c r="A54" s="2" t="s">
        <v>268</v>
      </c>
      <c r="B54" s="2">
        <v>40.716887</v>
      </c>
      <c r="C54" s="2">
        <v>-73.963198</v>
      </c>
      <c r="D54" s="2" t="s">
        <v>94</v>
      </c>
      <c r="E54" s="9" t="s">
        <v>269</v>
      </c>
      <c r="F54" s="10"/>
      <c r="G54" s="9" t="s">
        <v>270</v>
      </c>
      <c r="H54" s="9">
        <v>233.0</v>
      </c>
      <c r="I54" s="9" t="s">
        <v>271</v>
      </c>
      <c r="J54" s="10"/>
      <c r="K54" s="10"/>
      <c r="L54" s="9" t="s">
        <v>99</v>
      </c>
      <c r="M54" s="9" t="s">
        <v>100</v>
      </c>
      <c r="N54" s="9" t="s">
        <v>101</v>
      </c>
      <c r="O54" s="9">
        <v>11249.0</v>
      </c>
      <c r="P54" s="7" t="str">
        <f>vlookup(O54,'NYC Zips'!A:B,2,false)</f>
        <v>Brooklyn</v>
      </c>
    </row>
    <row r="55">
      <c r="A55" s="2" t="s">
        <v>272</v>
      </c>
      <c r="B55" s="2">
        <v>40.77112927</v>
      </c>
      <c r="C55" s="2">
        <v>-73.95772297</v>
      </c>
      <c r="D55" s="2" t="s">
        <v>94</v>
      </c>
      <c r="E55" s="9" t="s">
        <v>273</v>
      </c>
      <c r="F55" s="10"/>
      <c r="G55" s="9" t="s">
        <v>274</v>
      </c>
      <c r="H55" s="9">
        <v>234.0</v>
      </c>
      <c r="I55" s="9" t="s">
        <v>275</v>
      </c>
      <c r="J55" s="10"/>
      <c r="K55" s="10"/>
      <c r="L55" s="9" t="s">
        <v>107</v>
      </c>
      <c r="M55" s="9" t="s">
        <v>100</v>
      </c>
      <c r="N55" s="9" t="s">
        <v>108</v>
      </c>
      <c r="O55" s="9">
        <v>10021.0</v>
      </c>
      <c r="P55" s="7" t="str">
        <f>vlookup(O55,'NYC Zips'!A:B,2,false)</f>
        <v>Manhattan</v>
      </c>
    </row>
    <row r="56">
      <c r="A56" s="2" t="s">
        <v>276</v>
      </c>
      <c r="B56" s="2">
        <v>40.735445</v>
      </c>
      <c r="C56" s="2">
        <v>-73.99431</v>
      </c>
      <c r="D56" s="2" t="s">
        <v>94</v>
      </c>
      <c r="E56" s="9" t="s">
        <v>277</v>
      </c>
      <c r="F56" s="10"/>
      <c r="G56" s="9" t="s">
        <v>123</v>
      </c>
      <c r="H56" s="9">
        <v>72.0</v>
      </c>
      <c r="I56" s="9" t="s">
        <v>146</v>
      </c>
      <c r="J56" s="10"/>
      <c r="K56" s="10"/>
      <c r="L56" s="9" t="s">
        <v>107</v>
      </c>
      <c r="M56" s="9" t="s">
        <v>100</v>
      </c>
      <c r="N56" s="9" t="s">
        <v>108</v>
      </c>
      <c r="O56" s="9">
        <v>10011.0</v>
      </c>
      <c r="P56" s="7" t="str">
        <f>vlookup(O56,'NYC Zips'!A:B,2,false)</f>
        <v>Manhattan</v>
      </c>
    </row>
    <row r="57">
      <c r="A57" s="2" t="s">
        <v>278</v>
      </c>
      <c r="B57" s="2">
        <v>40.73226398</v>
      </c>
      <c r="C57" s="2">
        <v>-73.99852205</v>
      </c>
      <c r="D57" s="2" t="s">
        <v>94</v>
      </c>
      <c r="E57" s="9" t="s">
        <v>279</v>
      </c>
      <c r="F57" s="10"/>
      <c r="G57" s="9" t="s">
        <v>123</v>
      </c>
      <c r="H57" s="9">
        <v>27.0</v>
      </c>
      <c r="I57" s="9" t="s">
        <v>280</v>
      </c>
      <c r="J57" s="10"/>
      <c r="K57" s="10"/>
      <c r="L57" s="9" t="s">
        <v>107</v>
      </c>
      <c r="M57" s="9" t="s">
        <v>100</v>
      </c>
      <c r="N57" s="9" t="s">
        <v>108</v>
      </c>
      <c r="O57" s="9">
        <v>10011.0</v>
      </c>
      <c r="P57" s="7" t="str">
        <f>vlookup(O57,'NYC Zips'!A:B,2,false)</f>
        <v>Manhattan</v>
      </c>
    </row>
    <row r="58">
      <c r="A58" s="2" t="s">
        <v>281</v>
      </c>
      <c r="B58" s="2">
        <v>40.6663181</v>
      </c>
      <c r="C58" s="2">
        <v>-73.9854617</v>
      </c>
      <c r="D58" s="2" t="s">
        <v>94</v>
      </c>
      <c r="E58" s="9" t="s">
        <v>282</v>
      </c>
      <c r="F58" s="10"/>
      <c r="G58" s="9" t="s">
        <v>127</v>
      </c>
      <c r="H58" s="9" t="s">
        <v>283</v>
      </c>
      <c r="I58" s="9" t="s">
        <v>284</v>
      </c>
      <c r="J58" s="10"/>
      <c r="K58" s="10"/>
      <c r="L58" s="9" t="s">
        <v>99</v>
      </c>
      <c r="M58" s="9" t="s">
        <v>100</v>
      </c>
      <c r="N58" s="9" t="s">
        <v>101</v>
      </c>
      <c r="O58" s="9">
        <v>11215.0</v>
      </c>
      <c r="P58" s="7" t="str">
        <f>vlookup(O58,'NYC Zips'!A:B,2,false)</f>
        <v>Brooklyn</v>
      </c>
    </row>
    <row r="59">
      <c r="A59" s="2" t="s">
        <v>285</v>
      </c>
      <c r="B59" s="2">
        <v>40.71534825</v>
      </c>
      <c r="C59" s="2">
        <v>-73.96024116</v>
      </c>
      <c r="D59" s="2" t="s">
        <v>94</v>
      </c>
      <c r="E59" s="9" t="s">
        <v>286</v>
      </c>
      <c r="F59" s="10"/>
      <c r="G59" s="9" t="s">
        <v>270</v>
      </c>
      <c r="H59" s="9">
        <v>258.0</v>
      </c>
      <c r="I59" s="9" t="s">
        <v>287</v>
      </c>
      <c r="J59" s="10"/>
      <c r="K59" s="10"/>
      <c r="L59" s="9" t="s">
        <v>99</v>
      </c>
      <c r="M59" s="9" t="s">
        <v>100</v>
      </c>
      <c r="N59" s="9" t="s">
        <v>101</v>
      </c>
      <c r="O59" s="9">
        <v>11249.0</v>
      </c>
      <c r="P59" s="7" t="str">
        <f>vlookup(O59,'NYC Zips'!A:B,2,false)</f>
        <v>Brooklyn</v>
      </c>
    </row>
    <row r="60">
      <c r="A60" s="2" t="s">
        <v>36</v>
      </c>
      <c r="B60" s="2">
        <v>40.7457121</v>
      </c>
      <c r="C60" s="2">
        <v>-73.98194829</v>
      </c>
      <c r="D60" s="2" t="s">
        <v>92</v>
      </c>
      <c r="E60" s="9" t="s">
        <v>288</v>
      </c>
      <c r="F60" s="10"/>
      <c r="G60" s="9" t="s">
        <v>145</v>
      </c>
      <c r="H60" s="9">
        <v>100.0</v>
      </c>
      <c r="I60" s="9" t="s">
        <v>289</v>
      </c>
      <c r="J60" s="10"/>
      <c r="K60" s="10"/>
      <c r="L60" s="9" t="s">
        <v>107</v>
      </c>
      <c r="M60" s="9" t="s">
        <v>100</v>
      </c>
      <c r="N60" s="9" t="s">
        <v>108</v>
      </c>
      <c r="O60" s="9">
        <v>10016.0</v>
      </c>
      <c r="P60" s="7" t="str">
        <f>vlookup(O60,'NYC Zips'!A:B,2,false)</f>
        <v>Manhattan</v>
      </c>
    </row>
    <row r="61">
      <c r="A61" s="2" t="s">
        <v>290</v>
      </c>
      <c r="B61" s="2">
        <v>40.76087502</v>
      </c>
      <c r="C61" s="2">
        <v>-74.00277668</v>
      </c>
      <c r="D61" s="2" t="s">
        <v>92</v>
      </c>
      <c r="E61" s="9" t="s">
        <v>291</v>
      </c>
      <c r="F61" s="10"/>
      <c r="G61" s="9" t="s">
        <v>142</v>
      </c>
      <c r="H61" s="10"/>
      <c r="I61" s="9" t="s">
        <v>291</v>
      </c>
      <c r="J61" s="10"/>
      <c r="K61" s="10"/>
      <c r="L61" s="9" t="s">
        <v>107</v>
      </c>
      <c r="M61" s="9" t="s">
        <v>100</v>
      </c>
      <c r="N61" s="9" t="s">
        <v>108</v>
      </c>
      <c r="O61" s="9">
        <v>10018.0</v>
      </c>
      <c r="P61" s="7" t="str">
        <f>vlookup(O61,'NYC Zips'!A:B,2,false)</f>
        <v>Manhattan</v>
      </c>
    </row>
    <row r="62">
      <c r="A62" s="2" t="s">
        <v>292</v>
      </c>
      <c r="B62" s="2">
        <v>40.72456089</v>
      </c>
      <c r="C62" s="2">
        <v>-73.99565293</v>
      </c>
      <c r="D62" s="2" t="s">
        <v>92</v>
      </c>
      <c r="E62" s="9" t="s">
        <v>293</v>
      </c>
      <c r="F62" s="10"/>
      <c r="G62" s="9" t="s">
        <v>111</v>
      </c>
      <c r="H62" s="9">
        <v>293.0</v>
      </c>
      <c r="I62" s="9" t="s">
        <v>294</v>
      </c>
      <c r="J62" s="10"/>
      <c r="K62" s="10"/>
      <c r="L62" s="9" t="s">
        <v>107</v>
      </c>
      <c r="M62" s="9" t="s">
        <v>100</v>
      </c>
      <c r="N62" s="9" t="s">
        <v>108</v>
      </c>
      <c r="O62" s="9">
        <v>10012.0</v>
      </c>
      <c r="P62" s="7" t="str">
        <f>vlookup(O62,'NYC Zips'!A:B,2,false)</f>
        <v>Manhattan</v>
      </c>
    </row>
    <row r="63">
      <c r="A63" s="2" t="s">
        <v>295</v>
      </c>
      <c r="B63" s="2">
        <v>40.7678008014813</v>
      </c>
      <c r="C63" s="2">
        <v>-73.965920805931</v>
      </c>
      <c r="D63" s="2" t="s">
        <v>94</v>
      </c>
      <c r="E63" s="9" t="s">
        <v>296</v>
      </c>
      <c r="F63" s="10"/>
      <c r="G63" s="9" t="s">
        <v>297</v>
      </c>
      <c r="H63" s="9">
        <v>655.0</v>
      </c>
      <c r="I63" s="9" t="s">
        <v>298</v>
      </c>
      <c r="J63" s="10"/>
      <c r="K63" s="10"/>
      <c r="L63" s="9" t="s">
        <v>107</v>
      </c>
      <c r="M63" s="9" t="s">
        <v>100</v>
      </c>
      <c r="N63" s="9" t="s">
        <v>108</v>
      </c>
      <c r="O63" s="9">
        <v>10065.0</v>
      </c>
      <c r="P63" s="7" t="str">
        <f>vlookup(O63,'NYC Zips'!A:B,2,false)</f>
        <v>Manhattan</v>
      </c>
    </row>
    <row r="64">
      <c r="A64" s="2" t="s">
        <v>26</v>
      </c>
      <c r="B64" s="2">
        <v>40.75255434</v>
      </c>
      <c r="C64" s="2">
        <v>-73.97282625</v>
      </c>
      <c r="D64" s="2" t="s">
        <v>94</v>
      </c>
      <c r="E64" s="9" t="s">
        <v>299</v>
      </c>
      <c r="F64" s="10"/>
      <c r="G64" s="9" t="s">
        <v>219</v>
      </c>
      <c r="H64" s="9">
        <v>201.0</v>
      </c>
      <c r="I64" s="9" t="s">
        <v>300</v>
      </c>
      <c r="J64" s="10"/>
      <c r="K64" s="10"/>
      <c r="L64" s="9" t="s">
        <v>107</v>
      </c>
      <c r="M64" s="9" t="s">
        <v>100</v>
      </c>
      <c r="N64" s="9" t="s">
        <v>108</v>
      </c>
      <c r="O64" s="9">
        <v>10017.0</v>
      </c>
      <c r="P64" s="7" t="str">
        <f>vlookup(O64,'NYC Zips'!A:B,2,false)</f>
        <v>Manhattan</v>
      </c>
    </row>
    <row r="65">
      <c r="A65" s="2" t="s">
        <v>301</v>
      </c>
      <c r="B65" s="2">
        <v>40.74334935</v>
      </c>
      <c r="C65" s="2">
        <v>-74.00681753</v>
      </c>
      <c r="D65" s="2" t="s">
        <v>94</v>
      </c>
      <c r="E65" s="9" t="s">
        <v>302</v>
      </c>
      <c r="F65" s="10"/>
      <c r="G65" s="9" t="s">
        <v>123</v>
      </c>
      <c r="H65" s="9">
        <v>460.0</v>
      </c>
      <c r="I65" s="9" t="s">
        <v>303</v>
      </c>
      <c r="J65" s="10"/>
      <c r="K65" s="10"/>
      <c r="L65" s="9" t="s">
        <v>107</v>
      </c>
      <c r="M65" s="9" t="s">
        <v>100</v>
      </c>
      <c r="N65" s="9" t="s">
        <v>108</v>
      </c>
      <c r="O65" s="9">
        <v>10011.0</v>
      </c>
      <c r="P65" s="7" t="str">
        <f>vlookup(O65,'NYC Zips'!A:B,2,false)</f>
        <v>Manhattan</v>
      </c>
    </row>
    <row r="66">
      <c r="A66" s="2" t="s">
        <v>304</v>
      </c>
      <c r="B66" s="2">
        <v>40.70767788</v>
      </c>
      <c r="C66" s="2">
        <v>-73.94016171</v>
      </c>
      <c r="D66" s="2" t="s">
        <v>94</v>
      </c>
      <c r="E66" s="9" t="s">
        <v>305</v>
      </c>
      <c r="F66" s="10"/>
      <c r="G66" s="9" t="s">
        <v>306</v>
      </c>
      <c r="H66" s="9">
        <v>223.0</v>
      </c>
      <c r="I66" s="9" t="s">
        <v>307</v>
      </c>
      <c r="J66" s="10"/>
      <c r="K66" s="10"/>
      <c r="L66" s="9" t="s">
        <v>99</v>
      </c>
      <c r="M66" s="9" t="s">
        <v>100</v>
      </c>
      <c r="N66" s="9" t="s">
        <v>101</v>
      </c>
      <c r="O66" s="9">
        <v>11206.0</v>
      </c>
      <c r="P66" s="7" t="str">
        <f>vlookup(O66,'NYC Zips'!A:B,2,false)</f>
        <v>Brooklyn</v>
      </c>
    </row>
    <row r="67">
      <c r="A67" s="2" t="s">
        <v>16</v>
      </c>
      <c r="B67" s="2">
        <v>40.7572456791172</v>
      </c>
      <c r="C67" s="2">
        <v>-73.9780591428279</v>
      </c>
      <c r="D67" s="2" t="s">
        <v>92</v>
      </c>
      <c r="E67" s="9" t="s">
        <v>308</v>
      </c>
      <c r="F67" s="10"/>
      <c r="G67" s="9" t="s">
        <v>134</v>
      </c>
      <c r="H67" s="9">
        <v>592.0</v>
      </c>
      <c r="I67" s="9" t="s">
        <v>146</v>
      </c>
      <c r="J67" s="10"/>
      <c r="K67" s="10"/>
      <c r="L67" s="9" t="s">
        <v>107</v>
      </c>
      <c r="M67" s="9" t="s">
        <v>100</v>
      </c>
      <c r="N67" s="9" t="s">
        <v>108</v>
      </c>
      <c r="O67" s="9">
        <v>10036.0</v>
      </c>
      <c r="P67" s="7" t="str">
        <f>vlookup(O67,'NYC Zips'!A:B,2,false)</f>
        <v>Manhattan</v>
      </c>
    </row>
    <row r="68">
      <c r="A68" s="2" t="s">
        <v>309</v>
      </c>
      <c r="B68" s="2">
        <v>40.74901271</v>
      </c>
      <c r="C68" s="2">
        <v>-73.98848395</v>
      </c>
      <c r="D68" s="2" t="s">
        <v>92</v>
      </c>
      <c r="E68" s="9" t="s">
        <v>310</v>
      </c>
      <c r="F68" s="10"/>
      <c r="G68" s="9" t="s">
        <v>119</v>
      </c>
      <c r="H68" s="9">
        <v>901.0</v>
      </c>
      <c r="I68" s="9" t="s">
        <v>150</v>
      </c>
      <c r="J68" s="10"/>
      <c r="K68" s="10"/>
      <c r="L68" s="9" t="s">
        <v>107</v>
      </c>
      <c r="M68" s="9" t="s">
        <v>100</v>
      </c>
      <c r="N68" s="9" t="s">
        <v>108</v>
      </c>
      <c r="O68" s="9">
        <v>10001.0</v>
      </c>
      <c r="P68" s="7" t="str">
        <f>vlookup(O68,'NYC Zips'!A:B,2,false)</f>
        <v>Manhattan</v>
      </c>
    </row>
    <row r="69">
      <c r="A69" s="2" t="s">
        <v>311</v>
      </c>
      <c r="B69" s="2">
        <v>40.71273266</v>
      </c>
      <c r="C69" s="2">
        <v>-74.0046073</v>
      </c>
      <c r="D69" s="2" t="s">
        <v>92</v>
      </c>
      <c r="E69" s="9" t="s">
        <v>312</v>
      </c>
      <c r="F69" s="10"/>
      <c r="G69" s="9" t="s">
        <v>137</v>
      </c>
      <c r="H69" s="9">
        <v>1.0</v>
      </c>
      <c r="I69" s="9" t="s">
        <v>313</v>
      </c>
      <c r="J69" s="10"/>
      <c r="K69" s="10"/>
      <c r="L69" s="9" t="s">
        <v>107</v>
      </c>
      <c r="M69" s="9" t="s">
        <v>100</v>
      </c>
      <c r="N69" s="9" t="s">
        <v>108</v>
      </c>
      <c r="O69" s="9">
        <v>10007.0</v>
      </c>
      <c r="P69" s="7" t="str">
        <f>vlookup(O69,'NYC Zips'!A:B,2,false)</f>
        <v>Manhattan</v>
      </c>
    </row>
    <row r="70">
      <c r="A70" s="2" t="s">
        <v>314</v>
      </c>
      <c r="B70" s="2">
        <v>40.69957608</v>
      </c>
      <c r="C70" s="2">
        <v>-73.94708417</v>
      </c>
      <c r="D70" s="2" t="s">
        <v>93</v>
      </c>
      <c r="E70" s="9" t="s">
        <v>315</v>
      </c>
      <c r="F70" s="10"/>
      <c r="G70" s="9" t="s">
        <v>306</v>
      </c>
      <c r="H70" s="9">
        <v>135.0</v>
      </c>
      <c r="I70" s="9" t="s">
        <v>316</v>
      </c>
      <c r="J70" s="10"/>
      <c r="K70" s="10"/>
      <c r="L70" s="9" t="s">
        <v>99</v>
      </c>
      <c r="M70" s="9" t="s">
        <v>100</v>
      </c>
      <c r="N70" s="9" t="s">
        <v>101</v>
      </c>
      <c r="O70" s="9">
        <v>11206.0</v>
      </c>
      <c r="P70" s="7" t="str">
        <f>vlookup(O70,'NYC Zips'!A:B,2,false)</f>
        <v>Brooklyn</v>
      </c>
    </row>
    <row r="71">
      <c r="A71" s="2" t="s">
        <v>317</v>
      </c>
      <c r="B71" s="2">
        <v>40.70569254</v>
      </c>
      <c r="C71" s="2">
        <v>-74.01677685</v>
      </c>
      <c r="D71" s="2" t="s">
        <v>94</v>
      </c>
      <c r="E71" s="9" t="s">
        <v>318</v>
      </c>
      <c r="F71" s="10"/>
      <c r="G71" s="9" t="s">
        <v>130</v>
      </c>
      <c r="H71" s="9">
        <v>10.0</v>
      </c>
      <c r="I71" s="9" t="s">
        <v>319</v>
      </c>
      <c r="J71" s="10"/>
      <c r="K71" s="10"/>
      <c r="L71" s="9" t="s">
        <v>107</v>
      </c>
      <c r="M71" s="9" t="s">
        <v>100</v>
      </c>
      <c r="N71" s="9" t="s">
        <v>108</v>
      </c>
      <c r="O71" s="9">
        <v>10004.0</v>
      </c>
      <c r="P71" s="7" t="str">
        <f>vlookup(O71,'NYC Zips'!A:B,2,false)</f>
        <v>Manhattan</v>
      </c>
    </row>
    <row r="72">
      <c r="A72" s="2" t="s">
        <v>320</v>
      </c>
      <c r="B72" s="2">
        <v>40.76590936</v>
      </c>
      <c r="C72" s="2">
        <v>-73.97634151</v>
      </c>
      <c r="D72" s="2" t="s">
        <v>92</v>
      </c>
      <c r="E72" s="9" t="s">
        <v>321</v>
      </c>
      <c r="F72" s="10"/>
      <c r="G72" s="9" t="s">
        <v>242</v>
      </c>
      <c r="H72" s="9">
        <v>106.0</v>
      </c>
      <c r="I72" s="9" t="s">
        <v>322</v>
      </c>
      <c r="J72" s="10"/>
      <c r="K72" s="10"/>
      <c r="L72" s="9" t="s">
        <v>107</v>
      </c>
      <c r="M72" s="9" t="s">
        <v>100</v>
      </c>
      <c r="N72" s="9" t="s">
        <v>108</v>
      </c>
      <c r="O72" s="9">
        <v>10019.0</v>
      </c>
      <c r="P72" s="7" t="str">
        <f>vlookup(O72,'NYC Zips'!A:B,2,false)</f>
        <v>Manhattan</v>
      </c>
    </row>
    <row r="73">
      <c r="A73" s="2" t="s">
        <v>323</v>
      </c>
      <c r="B73" s="2">
        <v>40.71427487</v>
      </c>
      <c r="C73" s="2">
        <v>-73.98990025</v>
      </c>
      <c r="D73" s="2" t="s">
        <v>94</v>
      </c>
      <c r="E73" s="9" t="s">
        <v>324</v>
      </c>
      <c r="F73" s="10"/>
      <c r="G73" s="9" t="s">
        <v>153</v>
      </c>
      <c r="H73" s="9">
        <v>169.0</v>
      </c>
      <c r="I73" s="9" t="s">
        <v>325</v>
      </c>
      <c r="J73" s="10"/>
      <c r="K73" s="10"/>
      <c r="L73" s="9" t="s">
        <v>107</v>
      </c>
      <c r="M73" s="9" t="s">
        <v>100</v>
      </c>
      <c r="N73" s="9" t="s">
        <v>108</v>
      </c>
      <c r="O73" s="9">
        <v>10002.0</v>
      </c>
      <c r="P73" s="7" t="str">
        <f>vlookup(O73,'NYC Zips'!A:B,2,false)</f>
        <v>Manhattan</v>
      </c>
    </row>
    <row r="74">
      <c r="A74" s="2" t="s">
        <v>326</v>
      </c>
      <c r="B74" s="2">
        <v>40.7157379214333</v>
      </c>
      <c r="C74" s="2">
        <v>-73.9869899496502</v>
      </c>
      <c r="D74" s="2" t="s">
        <v>94</v>
      </c>
      <c r="E74" s="9" t="s">
        <v>327</v>
      </c>
      <c r="F74" s="10"/>
      <c r="G74" s="9" t="s">
        <v>153</v>
      </c>
      <c r="H74" s="9">
        <v>175.0</v>
      </c>
      <c r="I74" s="9" t="s">
        <v>328</v>
      </c>
      <c r="J74" s="10"/>
      <c r="K74" s="10"/>
      <c r="L74" s="9" t="s">
        <v>107</v>
      </c>
      <c r="M74" s="9" t="s">
        <v>100</v>
      </c>
      <c r="N74" s="9" t="s">
        <v>108</v>
      </c>
      <c r="O74" s="9">
        <v>10002.0</v>
      </c>
      <c r="P74" s="7" t="str">
        <f>vlookup(O74,'NYC Zips'!A:B,2,false)</f>
        <v>Manhattan</v>
      </c>
    </row>
    <row r="75">
      <c r="A75" s="2" t="s">
        <v>326</v>
      </c>
      <c r="B75" s="2">
        <v>40.71559509</v>
      </c>
      <c r="C75" s="2">
        <v>-73.9870295</v>
      </c>
      <c r="D75" s="2" t="s">
        <v>94</v>
      </c>
      <c r="E75" s="9" t="s">
        <v>327</v>
      </c>
      <c r="F75" s="10"/>
      <c r="G75" s="9" t="s">
        <v>153</v>
      </c>
      <c r="H75" s="9">
        <v>175.0</v>
      </c>
      <c r="I75" s="9" t="s">
        <v>328</v>
      </c>
      <c r="J75" s="10"/>
      <c r="K75" s="10"/>
      <c r="L75" s="9" t="s">
        <v>107</v>
      </c>
      <c r="M75" s="9" t="s">
        <v>100</v>
      </c>
      <c r="N75" s="9" t="s">
        <v>108</v>
      </c>
      <c r="O75" s="9">
        <v>10002.0</v>
      </c>
      <c r="P75" s="7" t="str">
        <f>vlookup(O75,'NYC Zips'!A:B,2,false)</f>
        <v>Manhattan</v>
      </c>
    </row>
    <row r="76">
      <c r="A76" s="2" t="s">
        <v>329</v>
      </c>
      <c r="B76" s="2">
        <v>40.73912601</v>
      </c>
      <c r="C76" s="2">
        <v>-73.97973776</v>
      </c>
      <c r="D76" s="2" t="s">
        <v>92</v>
      </c>
      <c r="E76" s="9" t="s">
        <v>330</v>
      </c>
      <c r="F76" s="10"/>
      <c r="G76" s="9" t="s">
        <v>245</v>
      </c>
      <c r="H76" s="9" t="s">
        <v>331</v>
      </c>
      <c r="I76" s="9" t="s">
        <v>233</v>
      </c>
      <c r="J76" s="10"/>
      <c r="K76" s="10"/>
      <c r="L76" s="9" t="s">
        <v>107</v>
      </c>
      <c r="M76" s="9" t="s">
        <v>100</v>
      </c>
      <c r="N76" s="9" t="s">
        <v>108</v>
      </c>
      <c r="O76" s="9">
        <v>10010.0</v>
      </c>
      <c r="P76" s="7" t="str">
        <f>vlookup(O76,'NYC Zips'!A:B,2,false)</f>
        <v>Manhattan</v>
      </c>
    </row>
    <row r="77">
      <c r="A77" s="2" t="s">
        <v>332</v>
      </c>
      <c r="B77" s="2">
        <v>40.70905623</v>
      </c>
      <c r="C77" s="2">
        <v>-74.01043382</v>
      </c>
      <c r="D77" s="2" t="s">
        <v>94</v>
      </c>
      <c r="E77" s="9" t="s">
        <v>333</v>
      </c>
      <c r="F77" s="10"/>
      <c r="G77" s="9" t="s">
        <v>189</v>
      </c>
      <c r="H77" s="9">
        <v>69.0</v>
      </c>
      <c r="I77" s="9" t="s">
        <v>334</v>
      </c>
      <c r="J77" s="10"/>
      <c r="K77" s="10"/>
      <c r="L77" s="9" t="s">
        <v>107</v>
      </c>
      <c r="M77" s="9" t="s">
        <v>100</v>
      </c>
      <c r="N77" s="9" t="s">
        <v>108</v>
      </c>
      <c r="O77" s="9">
        <v>10005.0</v>
      </c>
      <c r="P77" s="7" t="str">
        <f>vlookup(O77,'NYC Zips'!A:B,2,false)</f>
        <v>Manhattan</v>
      </c>
    </row>
    <row r="78">
      <c r="A78" s="2" t="s">
        <v>335</v>
      </c>
      <c r="B78" s="2">
        <v>40.70708701</v>
      </c>
      <c r="C78" s="2">
        <v>-73.95796783</v>
      </c>
      <c r="D78" s="2" t="s">
        <v>93</v>
      </c>
      <c r="E78" s="9" t="s">
        <v>336</v>
      </c>
      <c r="F78" s="10"/>
      <c r="G78" s="9" t="s">
        <v>337</v>
      </c>
      <c r="H78" s="9">
        <v>240.0</v>
      </c>
      <c r="I78" s="9" t="s">
        <v>338</v>
      </c>
      <c r="J78" s="10"/>
      <c r="K78" s="10"/>
      <c r="L78" s="9" t="s">
        <v>99</v>
      </c>
      <c r="M78" s="9" t="s">
        <v>100</v>
      </c>
      <c r="N78" s="9" t="s">
        <v>101</v>
      </c>
      <c r="O78" s="9">
        <v>11211.0</v>
      </c>
      <c r="P78" s="7" t="str">
        <f>vlookup(O78,'NYC Zips'!A:B,2,false)</f>
        <v>Brooklyn</v>
      </c>
    </row>
    <row r="79">
      <c r="A79" s="2" t="s">
        <v>339</v>
      </c>
      <c r="B79" s="2">
        <v>40.71419</v>
      </c>
      <c r="C79" s="2">
        <v>-73.99673</v>
      </c>
      <c r="D79" s="2" t="s">
        <v>94</v>
      </c>
      <c r="E79" s="9" t="s">
        <v>340</v>
      </c>
      <c r="F79" s="10"/>
      <c r="G79" s="9" t="s">
        <v>153</v>
      </c>
      <c r="H79" s="9">
        <v>15.0</v>
      </c>
      <c r="I79" s="9" t="s">
        <v>341</v>
      </c>
      <c r="J79" s="10"/>
      <c r="K79" s="10"/>
      <c r="L79" s="9" t="s">
        <v>107</v>
      </c>
      <c r="M79" s="9" t="s">
        <v>100</v>
      </c>
      <c r="N79" s="9" t="s">
        <v>108</v>
      </c>
      <c r="O79" s="9">
        <v>10002.0</v>
      </c>
      <c r="P79" s="7" t="str">
        <f>vlookup(O79,'NYC Zips'!A:B,2,false)</f>
        <v>Manhattan</v>
      </c>
    </row>
    <row r="80">
      <c r="A80" s="2" t="s">
        <v>342</v>
      </c>
      <c r="B80" s="2">
        <v>40.7921</v>
      </c>
      <c r="C80" s="2">
        <v>-73.9739</v>
      </c>
      <c r="D80" s="2" t="s">
        <v>94</v>
      </c>
      <c r="E80" s="9" t="s">
        <v>343</v>
      </c>
      <c r="F80" s="10"/>
      <c r="G80" s="9" t="s">
        <v>201</v>
      </c>
      <c r="H80" s="9">
        <v>2473.0</v>
      </c>
      <c r="I80" s="9" t="s">
        <v>120</v>
      </c>
      <c r="J80" s="10"/>
      <c r="K80" s="10"/>
      <c r="L80" s="9" t="s">
        <v>107</v>
      </c>
      <c r="M80" s="9" t="s">
        <v>100</v>
      </c>
      <c r="N80" s="9" t="s">
        <v>108</v>
      </c>
      <c r="O80" s="9">
        <v>10025.0</v>
      </c>
      <c r="P80" s="7" t="str">
        <f>vlookup(O80,'NYC Zips'!A:B,2,false)</f>
        <v>Manhattan</v>
      </c>
    </row>
    <row r="81">
      <c r="A81" s="2" t="s">
        <v>344</v>
      </c>
      <c r="B81" s="2">
        <v>40.728846</v>
      </c>
      <c r="C81" s="2">
        <v>-74.008591</v>
      </c>
      <c r="D81" s="2" t="s">
        <v>92</v>
      </c>
      <c r="E81" s="9" t="s">
        <v>345</v>
      </c>
      <c r="F81" s="10"/>
      <c r="G81" s="9" t="s">
        <v>226</v>
      </c>
      <c r="H81" s="9">
        <v>583.0</v>
      </c>
      <c r="I81" s="9" t="s">
        <v>346</v>
      </c>
      <c r="J81" s="10"/>
      <c r="K81" s="10"/>
      <c r="L81" s="9" t="s">
        <v>107</v>
      </c>
      <c r="M81" s="9" t="s">
        <v>100</v>
      </c>
      <c r="N81" s="9" t="s">
        <v>108</v>
      </c>
      <c r="O81" s="9">
        <v>10014.0</v>
      </c>
      <c r="P81" s="7" t="str">
        <f>vlookup(O81,'NYC Zips'!A:B,2,false)</f>
        <v>Manhattan</v>
      </c>
    </row>
    <row r="82">
      <c r="A82" s="2" t="s">
        <v>347</v>
      </c>
      <c r="B82" s="2">
        <v>40.73781509</v>
      </c>
      <c r="C82" s="2">
        <v>-73.99994661</v>
      </c>
      <c r="D82" s="2" t="s">
        <v>94</v>
      </c>
      <c r="E82" s="9" t="s">
        <v>348</v>
      </c>
      <c r="F82" s="10"/>
      <c r="G82" s="9" t="s">
        <v>123</v>
      </c>
      <c r="H82" s="9">
        <v>175.0</v>
      </c>
      <c r="I82" s="9" t="s">
        <v>349</v>
      </c>
      <c r="J82" s="10"/>
      <c r="K82" s="10"/>
      <c r="L82" s="9" t="s">
        <v>107</v>
      </c>
      <c r="M82" s="9" t="s">
        <v>100</v>
      </c>
      <c r="N82" s="9" t="s">
        <v>108</v>
      </c>
      <c r="O82" s="9">
        <v>10011.0</v>
      </c>
      <c r="P82" s="7" t="str">
        <f>vlookup(O82,'NYC Zips'!A:B,2,false)</f>
        <v>Manhattan</v>
      </c>
    </row>
    <row r="83">
      <c r="A83" s="2" t="s">
        <v>350</v>
      </c>
      <c r="B83" s="2">
        <v>40.69573398</v>
      </c>
      <c r="C83" s="2">
        <v>-73.97129668</v>
      </c>
      <c r="D83" s="2" t="s">
        <v>93</v>
      </c>
      <c r="E83" s="9" t="s">
        <v>351</v>
      </c>
      <c r="F83" s="10"/>
      <c r="G83" s="9" t="s">
        <v>352</v>
      </c>
      <c r="H83" s="9">
        <v>65.0</v>
      </c>
      <c r="I83" s="9" t="s">
        <v>353</v>
      </c>
      <c r="J83" s="10"/>
      <c r="K83" s="10"/>
      <c r="L83" s="9" t="s">
        <v>99</v>
      </c>
      <c r="M83" s="9" t="s">
        <v>100</v>
      </c>
      <c r="N83" s="9" t="s">
        <v>101</v>
      </c>
      <c r="O83" s="9">
        <v>11205.0</v>
      </c>
      <c r="P83" s="7" t="str">
        <f>vlookup(O83,'NYC Zips'!A:B,2,false)</f>
        <v>Brooklyn</v>
      </c>
    </row>
    <row r="84">
      <c r="A84" s="2" t="s">
        <v>354</v>
      </c>
      <c r="B84" s="2">
        <v>40.7302066052995</v>
      </c>
      <c r="C84" s="2">
        <v>-73.9910262823104</v>
      </c>
      <c r="D84" s="2" t="s">
        <v>92</v>
      </c>
      <c r="E84" s="9" t="s">
        <v>355</v>
      </c>
      <c r="F84" s="10"/>
      <c r="G84" s="9" t="s">
        <v>105</v>
      </c>
      <c r="H84" s="9">
        <v>454.0</v>
      </c>
      <c r="I84" s="9" t="s">
        <v>294</v>
      </c>
      <c r="J84" s="10"/>
      <c r="K84" s="10"/>
      <c r="L84" s="9" t="s">
        <v>107</v>
      </c>
      <c r="M84" s="9" t="s">
        <v>100</v>
      </c>
      <c r="N84" s="9" t="s">
        <v>108</v>
      </c>
      <c r="O84" s="9">
        <v>10003.0</v>
      </c>
      <c r="P84" s="7" t="str">
        <f>vlookup(O84,'NYC Zips'!A:B,2,false)</f>
        <v>Manhattan</v>
      </c>
    </row>
    <row r="85">
      <c r="A85" s="2" t="s">
        <v>356</v>
      </c>
      <c r="B85" s="2">
        <v>40.7314372408522</v>
      </c>
      <c r="C85" s="2">
        <v>-73.9949034154415</v>
      </c>
      <c r="D85" s="2" t="s">
        <v>94</v>
      </c>
      <c r="E85" s="9" t="s">
        <v>357</v>
      </c>
      <c r="F85" s="10"/>
      <c r="G85" s="9" t="s">
        <v>105</v>
      </c>
      <c r="H85" s="9">
        <v>13.0</v>
      </c>
      <c r="I85" s="9" t="s">
        <v>171</v>
      </c>
      <c r="J85" s="10"/>
      <c r="K85" s="10"/>
      <c r="L85" s="9" t="s">
        <v>107</v>
      </c>
      <c r="M85" s="9" t="s">
        <v>100</v>
      </c>
      <c r="N85" s="9" t="s">
        <v>108</v>
      </c>
      <c r="O85" s="9">
        <v>10003.0</v>
      </c>
      <c r="P85" s="7" t="str">
        <f>vlookup(O85,'NYC Zips'!A:B,2,false)</f>
        <v>Manhattan</v>
      </c>
    </row>
    <row r="86">
      <c r="A86" s="2" t="s">
        <v>358</v>
      </c>
      <c r="B86" s="2">
        <v>40.74487634</v>
      </c>
      <c r="C86" s="2">
        <v>-73.99529885</v>
      </c>
      <c r="D86" s="2" t="s">
        <v>92</v>
      </c>
      <c r="E86" s="9" t="s">
        <v>359</v>
      </c>
      <c r="F86" s="10"/>
      <c r="G86" s="9" t="s">
        <v>119</v>
      </c>
      <c r="H86" s="9">
        <v>250.0</v>
      </c>
      <c r="I86" s="9" t="s">
        <v>360</v>
      </c>
      <c r="J86" s="10"/>
      <c r="K86" s="10"/>
      <c r="L86" s="9" t="s">
        <v>107</v>
      </c>
      <c r="M86" s="9" t="s">
        <v>100</v>
      </c>
      <c r="N86" s="9" t="s">
        <v>108</v>
      </c>
      <c r="O86" s="9">
        <v>10001.0</v>
      </c>
      <c r="P86" s="7" t="str">
        <f>vlookup(O86,'NYC Zips'!A:B,2,false)</f>
        <v>Manhattan</v>
      </c>
    </row>
    <row r="87">
      <c r="A87" s="2" t="s">
        <v>361</v>
      </c>
      <c r="B87" s="2">
        <v>40.757186</v>
      </c>
      <c r="C87" s="2">
        <v>-73.932719</v>
      </c>
      <c r="D87" s="2" t="s">
        <v>93</v>
      </c>
      <c r="E87" s="9" t="s">
        <v>362</v>
      </c>
      <c r="F87" s="10"/>
      <c r="G87" s="9" t="s">
        <v>363</v>
      </c>
      <c r="H87" s="9" t="s">
        <v>364</v>
      </c>
      <c r="I87" s="9" t="s">
        <v>365</v>
      </c>
      <c r="J87" s="10"/>
      <c r="K87" s="10"/>
      <c r="L87" s="9" t="s">
        <v>366</v>
      </c>
      <c r="M87" s="9" t="s">
        <v>100</v>
      </c>
      <c r="N87" s="9" t="s">
        <v>367</v>
      </c>
      <c r="O87" s="9">
        <v>11106.0</v>
      </c>
      <c r="P87" s="7" t="str">
        <f>vlookup(O87,'NYC Zips'!A:B,2,false)</f>
        <v>Queens</v>
      </c>
    </row>
    <row r="88">
      <c r="A88" s="2" t="s">
        <v>368</v>
      </c>
      <c r="B88" s="2">
        <v>40.74144387</v>
      </c>
      <c r="C88" s="2">
        <v>-73.97536082</v>
      </c>
      <c r="D88" s="2" t="s">
        <v>94</v>
      </c>
      <c r="E88" s="9" t="s">
        <v>369</v>
      </c>
      <c r="F88" s="10"/>
      <c r="G88" s="9" t="s">
        <v>145</v>
      </c>
      <c r="H88" s="9">
        <v>520.0</v>
      </c>
      <c r="I88" s="9" t="s">
        <v>239</v>
      </c>
      <c r="J88" s="10"/>
      <c r="K88" s="10"/>
      <c r="L88" s="9" t="s">
        <v>107</v>
      </c>
      <c r="M88" s="9" t="s">
        <v>100</v>
      </c>
      <c r="N88" s="9" t="s">
        <v>108</v>
      </c>
      <c r="O88" s="9">
        <v>10016.0</v>
      </c>
      <c r="P88" s="7" t="str">
        <f>vlookup(O88,'NYC Zips'!A:B,2,false)</f>
        <v>Manhattan</v>
      </c>
    </row>
    <row r="89">
      <c r="A89" s="2" t="s">
        <v>38</v>
      </c>
      <c r="B89" s="2">
        <v>40.75206862</v>
      </c>
      <c r="C89" s="2">
        <v>-73.96784384</v>
      </c>
      <c r="D89" s="2" t="s">
        <v>94</v>
      </c>
      <c r="E89" s="9" t="s">
        <v>370</v>
      </c>
      <c r="F89" s="10"/>
      <c r="G89" s="9" t="s">
        <v>219</v>
      </c>
      <c r="H89" s="9">
        <v>50.0</v>
      </c>
      <c r="I89" s="9" t="s">
        <v>371</v>
      </c>
      <c r="J89" s="10"/>
      <c r="K89" s="10"/>
      <c r="L89" s="9" t="s">
        <v>107</v>
      </c>
      <c r="M89" s="9" t="s">
        <v>100</v>
      </c>
      <c r="N89" s="9" t="s">
        <v>108</v>
      </c>
      <c r="O89" s="9">
        <v>10017.0</v>
      </c>
      <c r="P89" s="7" t="str">
        <f>vlookup(O89,'NYC Zips'!A:B,2,false)</f>
        <v>Manhattan</v>
      </c>
    </row>
    <row r="90">
      <c r="A90" s="2" t="s">
        <v>372</v>
      </c>
      <c r="B90" s="2">
        <v>40.71625008</v>
      </c>
      <c r="C90" s="2">
        <v>-74.0091059</v>
      </c>
      <c r="D90" s="2" t="s">
        <v>94</v>
      </c>
      <c r="E90" s="9" t="s">
        <v>373</v>
      </c>
      <c r="F90" s="10"/>
      <c r="G90" s="9" t="s">
        <v>149</v>
      </c>
      <c r="H90" s="9">
        <v>110.0</v>
      </c>
      <c r="I90" s="9" t="s">
        <v>374</v>
      </c>
      <c r="J90" s="10"/>
      <c r="K90" s="10"/>
      <c r="L90" s="9" t="s">
        <v>107</v>
      </c>
      <c r="M90" s="9" t="s">
        <v>100</v>
      </c>
      <c r="N90" s="9" t="s">
        <v>108</v>
      </c>
      <c r="O90" s="9">
        <v>10013.0</v>
      </c>
      <c r="P90" s="7" t="str">
        <f>vlookup(O90,'NYC Zips'!A:B,2,false)</f>
        <v>Manhattan</v>
      </c>
    </row>
    <row r="91">
      <c r="A91" s="2" t="s">
        <v>48</v>
      </c>
      <c r="B91" s="2">
        <v>40.7606597</v>
      </c>
      <c r="C91" s="2">
        <v>-73.98042047</v>
      </c>
      <c r="D91" s="2" t="s">
        <v>94</v>
      </c>
      <c r="E91" s="9" t="s">
        <v>375</v>
      </c>
      <c r="F91" s="10"/>
      <c r="G91" s="9" t="s">
        <v>376</v>
      </c>
      <c r="H91" s="9">
        <v>1271.0</v>
      </c>
      <c r="I91" s="9" t="s">
        <v>150</v>
      </c>
      <c r="J91" s="10"/>
      <c r="K91" s="10"/>
      <c r="L91" s="9" t="s">
        <v>107</v>
      </c>
      <c r="M91" s="9" t="s">
        <v>100</v>
      </c>
      <c r="N91" s="9" t="s">
        <v>108</v>
      </c>
      <c r="O91" s="9">
        <v>10020.0</v>
      </c>
      <c r="P91" s="7" t="str">
        <f>vlookup(O91,'NYC Zips'!A:B,2,false)</f>
        <v>Manhattan</v>
      </c>
    </row>
    <row r="92">
      <c r="A92" s="2" t="s">
        <v>377</v>
      </c>
      <c r="B92" s="2">
        <v>40.693261</v>
      </c>
      <c r="C92" s="2">
        <v>-73.968896</v>
      </c>
      <c r="D92" s="2" t="s">
        <v>94</v>
      </c>
      <c r="E92" s="9" t="s">
        <v>378</v>
      </c>
      <c r="F92" s="10"/>
      <c r="G92" s="9" t="s">
        <v>352</v>
      </c>
      <c r="H92" s="9">
        <v>419.0</v>
      </c>
      <c r="I92" s="9" t="s">
        <v>379</v>
      </c>
      <c r="J92" s="10"/>
      <c r="K92" s="10"/>
      <c r="L92" s="9" t="s">
        <v>99</v>
      </c>
      <c r="M92" s="9" t="s">
        <v>100</v>
      </c>
      <c r="N92" s="9" t="s">
        <v>101</v>
      </c>
      <c r="O92" s="9">
        <v>11205.0</v>
      </c>
      <c r="P92" s="7" t="str">
        <f>vlookup(O92,'NYC Zips'!A:B,2,false)</f>
        <v>Brooklyn</v>
      </c>
    </row>
    <row r="93">
      <c r="A93" s="2" t="s">
        <v>380</v>
      </c>
      <c r="B93" s="2">
        <v>40.6962329712931</v>
      </c>
      <c r="C93" s="2">
        <v>-73.9914205670356</v>
      </c>
      <c r="D93" s="2" t="s">
        <v>94</v>
      </c>
      <c r="E93" s="9" t="s">
        <v>381</v>
      </c>
      <c r="F93" s="10"/>
      <c r="G93" s="9" t="s">
        <v>97</v>
      </c>
      <c r="H93" s="9">
        <v>1.0</v>
      </c>
      <c r="I93" s="9" t="s">
        <v>328</v>
      </c>
      <c r="J93" s="10"/>
      <c r="K93" s="10"/>
      <c r="L93" s="9" t="s">
        <v>99</v>
      </c>
      <c r="M93" s="9" t="s">
        <v>100</v>
      </c>
      <c r="N93" s="9" t="s">
        <v>101</v>
      </c>
      <c r="O93" s="9">
        <v>11201.0</v>
      </c>
      <c r="P93" s="7" t="str">
        <f>vlookup(O93,'NYC Zips'!A:B,2,false)</f>
        <v>Brooklyn</v>
      </c>
    </row>
    <row r="94">
      <c r="A94" s="2" t="s">
        <v>382</v>
      </c>
      <c r="B94" s="2">
        <v>40.6829151</v>
      </c>
      <c r="C94" s="2">
        <v>-73.99318208</v>
      </c>
      <c r="D94" s="2" t="s">
        <v>94</v>
      </c>
      <c r="E94" s="9" t="s">
        <v>383</v>
      </c>
      <c r="F94" s="10"/>
      <c r="G94" s="9" t="s">
        <v>384</v>
      </c>
      <c r="H94" s="9">
        <v>356.0</v>
      </c>
      <c r="I94" s="9" t="s">
        <v>385</v>
      </c>
      <c r="J94" s="10"/>
      <c r="K94" s="10"/>
      <c r="L94" s="9" t="s">
        <v>99</v>
      </c>
      <c r="M94" s="9" t="s">
        <v>100</v>
      </c>
      <c r="N94" s="9" t="s">
        <v>101</v>
      </c>
      <c r="O94" s="9">
        <v>11231.0</v>
      </c>
      <c r="P94" s="7" t="str">
        <f>vlookup(O94,'NYC Zips'!A:B,2,false)</f>
        <v>Brooklyn</v>
      </c>
    </row>
    <row r="95">
      <c r="A95" s="2" t="s">
        <v>54</v>
      </c>
      <c r="B95" s="2">
        <v>40.74765947</v>
      </c>
      <c r="C95" s="2">
        <v>-73.98490707</v>
      </c>
      <c r="D95" s="2" t="s">
        <v>94</v>
      </c>
      <c r="E95" s="9" t="s">
        <v>386</v>
      </c>
      <c r="F95" s="10"/>
      <c r="G95" s="9" t="s">
        <v>145</v>
      </c>
      <c r="H95" s="9">
        <v>331.0</v>
      </c>
      <c r="I95" s="9" t="s">
        <v>146</v>
      </c>
      <c r="J95" s="10"/>
      <c r="K95" s="10"/>
      <c r="L95" s="9" t="s">
        <v>107</v>
      </c>
      <c r="M95" s="9" t="s">
        <v>100</v>
      </c>
      <c r="N95" s="9" t="s">
        <v>108</v>
      </c>
      <c r="O95" s="9">
        <v>10016.0</v>
      </c>
      <c r="P95" s="7" t="str">
        <f>vlookup(O95,'NYC Zips'!A:B,2,false)</f>
        <v>Manhattan</v>
      </c>
    </row>
    <row r="96">
      <c r="A96" s="2" t="s">
        <v>387</v>
      </c>
      <c r="B96" s="2">
        <v>40.711863</v>
      </c>
      <c r="C96" s="2">
        <v>-73.944024</v>
      </c>
      <c r="D96" s="2" t="s">
        <v>94</v>
      </c>
      <c r="E96" s="9" t="s">
        <v>388</v>
      </c>
      <c r="F96" s="10"/>
      <c r="G96" s="9" t="s">
        <v>337</v>
      </c>
      <c r="H96" s="9">
        <v>271.0</v>
      </c>
      <c r="I96" s="9" t="s">
        <v>389</v>
      </c>
      <c r="J96" s="10"/>
      <c r="K96" s="10"/>
      <c r="L96" s="9" t="s">
        <v>99</v>
      </c>
      <c r="M96" s="9" t="s">
        <v>100</v>
      </c>
      <c r="N96" s="9" t="s">
        <v>101</v>
      </c>
      <c r="O96" s="9">
        <v>11211.0</v>
      </c>
      <c r="P96" s="7" t="str">
        <f>vlookup(O96,'NYC Zips'!A:B,2,false)</f>
        <v>Brooklyn</v>
      </c>
    </row>
    <row r="97">
      <c r="A97" s="2" t="s">
        <v>390</v>
      </c>
      <c r="B97" s="2">
        <v>40.6902375</v>
      </c>
      <c r="C97" s="2">
        <v>-73.99203074</v>
      </c>
      <c r="D97" s="2" t="s">
        <v>94</v>
      </c>
      <c r="E97" s="9" t="s">
        <v>391</v>
      </c>
      <c r="F97" s="10"/>
      <c r="G97" s="9" t="s">
        <v>97</v>
      </c>
      <c r="H97" s="9">
        <v>121.0</v>
      </c>
      <c r="I97" s="9" t="s">
        <v>392</v>
      </c>
      <c r="J97" s="10"/>
      <c r="K97" s="10"/>
      <c r="L97" s="9" t="s">
        <v>99</v>
      </c>
      <c r="M97" s="9" t="s">
        <v>100</v>
      </c>
      <c r="N97" s="9" t="s">
        <v>101</v>
      </c>
      <c r="O97" s="9">
        <v>11201.0</v>
      </c>
      <c r="P97" s="7" t="str">
        <f>vlookup(O97,'NYC Zips'!A:B,2,false)</f>
        <v>Brooklyn</v>
      </c>
    </row>
    <row r="98">
      <c r="A98" s="2" t="s">
        <v>393</v>
      </c>
      <c r="B98" s="2">
        <v>40.73454567</v>
      </c>
      <c r="C98" s="2">
        <v>-73.99074142</v>
      </c>
      <c r="D98" s="2" t="s">
        <v>92</v>
      </c>
      <c r="E98" s="9" t="s">
        <v>394</v>
      </c>
      <c r="F98" s="10"/>
      <c r="G98" s="9" t="s">
        <v>105</v>
      </c>
      <c r="H98" s="9">
        <v>853.0</v>
      </c>
      <c r="I98" s="9" t="s">
        <v>120</v>
      </c>
      <c r="J98" s="10"/>
      <c r="K98" s="10"/>
      <c r="L98" s="9" t="s">
        <v>107</v>
      </c>
      <c r="M98" s="9" t="s">
        <v>100</v>
      </c>
      <c r="N98" s="9" t="s">
        <v>108</v>
      </c>
      <c r="O98" s="9">
        <v>10003.0</v>
      </c>
      <c r="P98" s="7" t="str">
        <f>vlookup(O98,'NYC Zips'!A:B,2,false)</f>
        <v>Manhattan</v>
      </c>
    </row>
    <row r="99">
      <c r="A99" s="2" t="s">
        <v>395</v>
      </c>
      <c r="B99" s="2">
        <v>40.73535398</v>
      </c>
      <c r="C99" s="2">
        <v>-74.00483091</v>
      </c>
      <c r="D99" s="2" t="s">
        <v>94</v>
      </c>
      <c r="E99" s="9" t="s">
        <v>396</v>
      </c>
      <c r="F99" s="10"/>
      <c r="G99" s="9" t="s">
        <v>226</v>
      </c>
      <c r="H99" s="9">
        <v>87.0</v>
      </c>
      <c r="I99" s="9" t="s">
        <v>397</v>
      </c>
      <c r="J99" s="10"/>
      <c r="K99" s="10"/>
      <c r="L99" s="9" t="s">
        <v>107</v>
      </c>
      <c r="M99" s="9" t="s">
        <v>100</v>
      </c>
      <c r="N99" s="9" t="s">
        <v>108</v>
      </c>
      <c r="O99" s="9">
        <v>10014.0</v>
      </c>
      <c r="P99" s="7" t="str">
        <f>vlookup(O99,'NYC Zips'!A:B,2,false)</f>
        <v>Manhattan</v>
      </c>
    </row>
    <row r="100">
      <c r="A100" s="2" t="s">
        <v>398</v>
      </c>
      <c r="B100" s="2">
        <v>40.7284186</v>
      </c>
      <c r="C100" s="2">
        <v>-73.98713956</v>
      </c>
      <c r="D100" s="2" t="s">
        <v>92</v>
      </c>
      <c r="E100" s="9" t="s">
        <v>399</v>
      </c>
      <c r="F100" s="10"/>
      <c r="G100" s="9" t="s">
        <v>105</v>
      </c>
      <c r="H100" s="9">
        <v>41.0</v>
      </c>
      <c r="I100" s="9" t="s">
        <v>400</v>
      </c>
      <c r="J100" s="10"/>
      <c r="K100" s="10"/>
      <c r="L100" s="9" t="s">
        <v>107</v>
      </c>
      <c r="M100" s="9" t="s">
        <v>100</v>
      </c>
      <c r="N100" s="9" t="s">
        <v>108</v>
      </c>
      <c r="O100" s="9">
        <v>10003.0</v>
      </c>
      <c r="P100" s="7" t="str">
        <f>vlookup(O100,'NYC Zips'!A:B,2,false)</f>
        <v>Manhattan</v>
      </c>
    </row>
    <row r="101">
      <c r="A101" s="2" t="s">
        <v>45</v>
      </c>
      <c r="B101" s="2">
        <v>40.76344058</v>
      </c>
      <c r="C101" s="2">
        <v>-73.98268129</v>
      </c>
      <c r="D101" s="2" t="s">
        <v>94</v>
      </c>
      <c r="E101" s="9" t="s">
        <v>401</v>
      </c>
      <c r="F101" s="10"/>
      <c r="G101" s="9" t="s">
        <v>242</v>
      </c>
      <c r="H101" s="9">
        <v>1693.0</v>
      </c>
      <c r="I101" s="9" t="s">
        <v>120</v>
      </c>
      <c r="J101" s="10"/>
      <c r="K101" s="10"/>
      <c r="L101" s="9" t="s">
        <v>107</v>
      </c>
      <c r="M101" s="9" t="s">
        <v>100</v>
      </c>
      <c r="N101" s="9" t="s">
        <v>108</v>
      </c>
      <c r="O101" s="9">
        <v>10019.0</v>
      </c>
      <c r="P101" s="7" t="str">
        <f>vlookup(O101,'NYC Zips'!A:B,2,false)</f>
        <v>Manhattan</v>
      </c>
    </row>
    <row r="102">
      <c r="A102" s="2" t="s">
        <v>402</v>
      </c>
      <c r="B102" s="2">
        <v>40.69760127</v>
      </c>
      <c r="C102" s="2">
        <v>-73.99344559</v>
      </c>
      <c r="D102" s="2" t="s">
        <v>94</v>
      </c>
      <c r="E102" s="9" t="s">
        <v>403</v>
      </c>
      <c r="F102" s="10"/>
      <c r="G102" s="9" t="s">
        <v>97</v>
      </c>
      <c r="H102" s="9">
        <v>73.0</v>
      </c>
      <c r="I102" s="9" t="s">
        <v>404</v>
      </c>
      <c r="J102" s="10"/>
      <c r="K102" s="10"/>
      <c r="L102" s="9" t="s">
        <v>99</v>
      </c>
      <c r="M102" s="9" t="s">
        <v>100</v>
      </c>
      <c r="N102" s="9" t="s">
        <v>101</v>
      </c>
      <c r="O102" s="9">
        <v>11201.0</v>
      </c>
      <c r="P102" s="7" t="str">
        <f>vlookup(O102,'NYC Zips'!A:B,2,false)</f>
        <v>Brooklyn</v>
      </c>
    </row>
    <row r="103">
      <c r="A103" s="2" t="s">
        <v>40</v>
      </c>
      <c r="B103" s="2">
        <v>40.76663814</v>
      </c>
      <c r="C103" s="2">
        <v>-73.95348296</v>
      </c>
      <c r="D103" s="2" t="s">
        <v>94</v>
      </c>
      <c r="E103" s="9" t="s">
        <v>405</v>
      </c>
      <c r="F103" s="10"/>
      <c r="G103" s="9" t="s">
        <v>274</v>
      </c>
      <c r="H103" s="9">
        <v>1334.0</v>
      </c>
      <c r="I103" s="9" t="s">
        <v>406</v>
      </c>
      <c r="J103" s="10"/>
      <c r="K103" s="10"/>
      <c r="L103" s="9" t="s">
        <v>107</v>
      </c>
      <c r="M103" s="9" t="s">
        <v>100</v>
      </c>
      <c r="N103" s="9" t="s">
        <v>108</v>
      </c>
      <c r="O103" s="9">
        <v>10021.0</v>
      </c>
      <c r="P103" s="7" t="str">
        <f>vlookup(O103,'NYC Zips'!A:B,2,false)</f>
        <v>Manhattan</v>
      </c>
    </row>
    <row r="104">
      <c r="A104" s="2" t="s">
        <v>407</v>
      </c>
      <c r="B104" s="2">
        <v>40.77862688</v>
      </c>
      <c r="C104" s="2">
        <v>-73.95772073</v>
      </c>
      <c r="D104" s="2" t="s">
        <v>94</v>
      </c>
      <c r="E104" s="9" t="s">
        <v>408</v>
      </c>
      <c r="F104" s="10"/>
      <c r="G104" s="9" t="s">
        <v>264</v>
      </c>
      <c r="H104" s="9">
        <v>100.0</v>
      </c>
      <c r="I104" s="9" t="s">
        <v>409</v>
      </c>
      <c r="J104" s="10"/>
      <c r="K104" s="10"/>
      <c r="L104" s="9" t="s">
        <v>107</v>
      </c>
      <c r="M104" s="9" t="s">
        <v>100</v>
      </c>
      <c r="N104" s="9" t="s">
        <v>108</v>
      </c>
      <c r="O104" s="9">
        <v>10028.0</v>
      </c>
      <c r="P104" s="7" t="str">
        <f>vlookup(O104,'NYC Zips'!A:B,2,false)</f>
        <v>Manhattan</v>
      </c>
    </row>
    <row r="105">
      <c r="A105" s="2" t="s">
        <v>410</v>
      </c>
      <c r="B105" s="2">
        <v>40.75797322</v>
      </c>
      <c r="C105" s="2">
        <v>-73.96603308</v>
      </c>
      <c r="D105" s="2" t="s">
        <v>94</v>
      </c>
      <c r="E105" s="9" t="s">
        <v>411</v>
      </c>
      <c r="F105" s="10"/>
      <c r="G105" s="9" t="s">
        <v>412</v>
      </c>
      <c r="H105" s="9">
        <v>301.0</v>
      </c>
      <c r="I105" s="9" t="s">
        <v>413</v>
      </c>
      <c r="J105" s="10"/>
      <c r="K105" s="10"/>
      <c r="L105" s="9" t="s">
        <v>107</v>
      </c>
      <c r="M105" s="9" t="s">
        <v>100</v>
      </c>
      <c r="N105" s="9" t="s">
        <v>108</v>
      </c>
      <c r="O105" s="9">
        <v>10022.0</v>
      </c>
      <c r="P105" s="7" t="str">
        <f>vlookup(O105,'NYC Zips'!A:B,2,false)</f>
        <v>Manhattan</v>
      </c>
    </row>
    <row r="106">
      <c r="A106" s="2" t="s">
        <v>414</v>
      </c>
      <c r="B106" s="2">
        <v>40.71782143</v>
      </c>
      <c r="C106" s="2">
        <v>-73.97628939</v>
      </c>
      <c r="D106" s="2" t="s">
        <v>94</v>
      </c>
      <c r="E106" s="9" t="s">
        <v>415</v>
      </c>
      <c r="F106" s="10"/>
      <c r="G106" s="9" t="s">
        <v>153</v>
      </c>
      <c r="H106" s="9">
        <v>128.0</v>
      </c>
      <c r="I106" s="9" t="s">
        <v>416</v>
      </c>
      <c r="J106" s="10"/>
      <c r="K106" s="10"/>
      <c r="L106" s="9" t="s">
        <v>107</v>
      </c>
      <c r="M106" s="9" t="s">
        <v>100</v>
      </c>
      <c r="N106" s="9" t="s">
        <v>108</v>
      </c>
      <c r="O106" s="9">
        <v>10002.0</v>
      </c>
      <c r="P106" s="7" t="str">
        <f>vlookup(O106,'NYC Zips'!A:B,2,false)</f>
        <v>Manhattan</v>
      </c>
    </row>
    <row r="107">
      <c r="A107" s="2" t="s">
        <v>417</v>
      </c>
      <c r="B107" s="2">
        <v>40.75066386</v>
      </c>
      <c r="C107" s="2">
        <v>-74.00176802</v>
      </c>
      <c r="D107" s="2" t="s">
        <v>94</v>
      </c>
      <c r="E107" s="9" t="s">
        <v>418</v>
      </c>
      <c r="F107" s="10"/>
      <c r="G107" s="9" t="s">
        <v>119</v>
      </c>
      <c r="H107" s="9">
        <v>309.0</v>
      </c>
      <c r="I107" s="9" t="s">
        <v>183</v>
      </c>
      <c r="J107" s="10"/>
      <c r="K107" s="10"/>
      <c r="L107" s="9" t="s">
        <v>107</v>
      </c>
      <c r="M107" s="9" t="s">
        <v>100</v>
      </c>
      <c r="N107" s="9" t="s">
        <v>108</v>
      </c>
      <c r="O107" s="9">
        <v>10001.0</v>
      </c>
      <c r="P107" s="7" t="str">
        <f>vlookup(O107,'NYC Zips'!A:B,2,false)</f>
        <v>Manhattan</v>
      </c>
    </row>
    <row r="108">
      <c r="A108" s="2" t="s">
        <v>419</v>
      </c>
      <c r="B108" s="2">
        <v>40.742753828659</v>
      </c>
      <c r="C108" s="2">
        <v>-74.0074735879898</v>
      </c>
      <c r="D108" s="2" t="s">
        <v>94</v>
      </c>
      <c r="E108" s="9" t="s">
        <v>420</v>
      </c>
      <c r="F108" s="10"/>
      <c r="G108" s="9" t="s">
        <v>123</v>
      </c>
      <c r="H108" s="9">
        <v>459.0</v>
      </c>
      <c r="I108" s="9" t="s">
        <v>421</v>
      </c>
      <c r="J108" s="10"/>
      <c r="K108" s="10"/>
      <c r="L108" s="9" t="s">
        <v>107</v>
      </c>
      <c r="M108" s="9" t="s">
        <v>100</v>
      </c>
      <c r="N108" s="9" t="s">
        <v>108</v>
      </c>
      <c r="O108" s="9">
        <v>10011.0</v>
      </c>
      <c r="P108" s="7" t="str">
        <f>vlookup(O108,'NYC Zips'!A:B,2,false)</f>
        <v>Manhattan</v>
      </c>
    </row>
    <row r="109">
      <c r="A109" s="2" t="s">
        <v>422</v>
      </c>
      <c r="B109" s="2">
        <v>40.73726186</v>
      </c>
      <c r="C109" s="2">
        <v>-73.99238967</v>
      </c>
      <c r="D109" s="2" t="s">
        <v>92</v>
      </c>
      <c r="E109" s="9" t="s">
        <v>423</v>
      </c>
      <c r="F109" s="10"/>
      <c r="G109" s="9" t="s">
        <v>105</v>
      </c>
      <c r="H109" s="9">
        <v>85.0</v>
      </c>
      <c r="I109" s="9" t="s">
        <v>146</v>
      </c>
      <c r="J109" s="10"/>
      <c r="K109" s="10"/>
      <c r="L109" s="9" t="s">
        <v>107</v>
      </c>
      <c r="M109" s="9" t="s">
        <v>100</v>
      </c>
      <c r="N109" s="9" t="s">
        <v>108</v>
      </c>
      <c r="O109" s="9">
        <v>10003.0</v>
      </c>
      <c r="P109" s="7" t="str">
        <f>vlookup(O109,'NYC Zips'!A:B,2,false)</f>
        <v>Manhattan</v>
      </c>
    </row>
    <row r="110">
      <c r="A110" s="2" t="s">
        <v>424</v>
      </c>
      <c r="B110" s="2">
        <v>40.72317958</v>
      </c>
      <c r="C110" s="2">
        <v>-73.99480012</v>
      </c>
      <c r="D110" s="2" t="s">
        <v>92</v>
      </c>
      <c r="E110" s="9" t="s">
        <v>425</v>
      </c>
      <c r="F110" s="10"/>
      <c r="G110" s="9" t="s">
        <v>111</v>
      </c>
      <c r="H110" s="9">
        <v>242.0</v>
      </c>
      <c r="I110" s="9" t="s">
        <v>426</v>
      </c>
      <c r="J110" s="10"/>
      <c r="K110" s="10"/>
      <c r="L110" s="9" t="s">
        <v>107</v>
      </c>
      <c r="M110" s="9" t="s">
        <v>100</v>
      </c>
      <c r="N110" s="9" t="s">
        <v>108</v>
      </c>
      <c r="O110" s="9">
        <v>10012.0</v>
      </c>
      <c r="P110" s="7" t="str">
        <f>vlookup(O110,'NYC Zips'!A:B,2,false)</f>
        <v>Manhattan</v>
      </c>
    </row>
    <row r="111">
      <c r="A111" s="2" t="s">
        <v>427</v>
      </c>
      <c r="B111" s="2">
        <v>40.722103786686</v>
      </c>
      <c r="C111" s="2">
        <v>-73.997249007225</v>
      </c>
      <c r="D111" s="2" t="s">
        <v>92</v>
      </c>
      <c r="E111" s="9" t="s">
        <v>428</v>
      </c>
      <c r="F111" s="10"/>
      <c r="G111" s="9" t="s">
        <v>111</v>
      </c>
      <c r="H111" s="9">
        <v>225.0</v>
      </c>
      <c r="I111" s="9" t="s">
        <v>294</v>
      </c>
      <c r="J111" s="10"/>
      <c r="K111" s="10"/>
      <c r="L111" s="9" t="s">
        <v>107</v>
      </c>
      <c r="M111" s="9" t="s">
        <v>100</v>
      </c>
      <c r="N111" s="9" t="s">
        <v>108</v>
      </c>
      <c r="O111" s="9">
        <v>10012.0</v>
      </c>
      <c r="P111" s="7" t="str">
        <f>vlookup(O111,'NYC Zips'!A:B,2,false)</f>
        <v>Manhattan</v>
      </c>
    </row>
    <row r="112">
      <c r="A112" s="2" t="s">
        <v>429</v>
      </c>
      <c r="B112" s="2">
        <v>40.70037867</v>
      </c>
      <c r="C112" s="2">
        <v>-73.99548059</v>
      </c>
      <c r="D112" s="2" t="s">
        <v>94</v>
      </c>
      <c r="E112" s="9" t="s">
        <v>430</v>
      </c>
      <c r="F112" s="10"/>
      <c r="G112" s="9" t="s">
        <v>97</v>
      </c>
      <c r="H112" s="9">
        <v>77.0</v>
      </c>
      <c r="I112" s="9" t="s">
        <v>431</v>
      </c>
      <c r="J112" s="10"/>
      <c r="K112" s="10"/>
      <c r="L112" s="9" t="s">
        <v>99</v>
      </c>
      <c r="M112" s="9" t="s">
        <v>100</v>
      </c>
      <c r="N112" s="9" t="s">
        <v>101</v>
      </c>
      <c r="O112" s="9">
        <v>11201.0</v>
      </c>
      <c r="P112" s="7" t="str">
        <f>vlookup(O112,'NYC Zips'!A:B,2,false)</f>
        <v>Brooklyn</v>
      </c>
    </row>
    <row r="113">
      <c r="A113" s="2" t="s">
        <v>432</v>
      </c>
      <c r="B113" s="2">
        <v>40.78720869</v>
      </c>
      <c r="C113" s="2">
        <v>-73.98128127</v>
      </c>
      <c r="D113" s="2" t="s">
        <v>94</v>
      </c>
      <c r="E113" s="9" t="s">
        <v>433</v>
      </c>
      <c r="F113" s="10"/>
      <c r="G113" s="9" t="s">
        <v>434</v>
      </c>
      <c r="H113" s="9">
        <v>103.0</v>
      </c>
      <c r="I113" s="9" t="s">
        <v>435</v>
      </c>
      <c r="J113" s="10"/>
      <c r="K113" s="10"/>
      <c r="L113" s="9" t="s">
        <v>107</v>
      </c>
      <c r="M113" s="9" t="s">
        <v>100</v>
      </c>
      <c r="N113" s="9" t="s">
        <v>108</v>
      </c>
      <c r="O113" s="9">
        <v>10024.0</v>
      </c>
      <c r="P113" s="7" t="str">
        <f>vlookup(O113,'NYC Zips'!A:B,2,false)</f>
        <v>Manhattan</v>
      </c>
    </row>
    <row r="114">
      <c r="A114" s="2" t="s">
        <v>436</v>
      </c>
      <c r="B114" s="2">
        <v>40.710451</v>
      </c>
      <c r="C114" s="2">
        <v>-73.960876</v>
      </c>
      <c r="D114" s="2" t="s">
        <v>94</v>
      </c>
      <c r="E114" s="9" t="s">
        <v>437</v>
      </c>
      <c r="F114" s="10"/>
      <c r="G114" s="9" t="s">
        <v>337</v>
      </c>
      <c r="H114" s="9">
        <v>177.0</v>
      </c>
      <c r="I114" s="9" t="s">
        <v>438</v>
      </c>
      <c r="J114" s="10"/>
      <c r="K114" s="10"/>
      <c r="L114" s="9" t="s">
        <v>99</v>
      </c>
      <c r="M114" s="9" t="s">
        <v>100</v>
      </c>
      <c r="N114" s="9" t="s">
        <v>101</v>
      </c>
      <c r="O114" s="9">
        <v>11211.0</v>
      </c>
      <c r="P114" s="7" t="str">
        <f>vlookup(O114,'NYC Zips'!A:B,2,false)</f>
        <v>Brooklyn</v>
      </c>
    </row>
    <row r="115">
      <c r="A115" s="2" t="s">
        <v>439</v>
      </c>
      <c r="B115" s="2">
        <v>40.694546087246</v>
      </c>
      <c r="C115" s="2">
        <v>-73.9580136537551</v>
      </c>
      <c r="D115" s="2" t="s">
        <v>93</v>
      </c>
      <c r="E115" s="9" t="s">
        <v>440</v>
      </c>
      <c r="F115" s="10"/>
      <c r="G115" s="9" t="s">
        <v>352</v>
      </c>
      <c r="H115" s="9">
        <v>141.0</v>
      </c>
      <c r="I115" s="9" t="s">
        <v>441</v>
      </c>
      <c r="J115" s="10"/>
      <c r="K115" s="10"/>
      <c r="L115" s="9" t="s">
        <v>99</v>
      </c>
      <c r="M115" s="9" t="s">
        <v>100</v>
      </c>
      <c r="N115" s="9" t="s">
        <v>101</v>
      </c>
      <c r="O115" s="9">
        <v>11205.0</v>
      </c>
      <c r="P115" s="7" t="str">
        <f>vlookup(O115,'NYC Zips'!A:B,2,false)</f>
        <v>Brooklyn</v>
      </c>
    </row>
    <row r="116">
      <c r="A116" s="2" t="s">
        <v>442</v>
      </c>
      <c r="B116" s="2">
        <v>40.72431</v>
      </c>
      <c r="C116" s="2">
        <v>-74.00473</v>
      </c>
      <c r="D116" s="2" t="s">
        <v>94</v>
      </c>
      <c r="E116" s="9" t="s">
        <v>443</v>
      </c>
      <c r="F116" s="10"/>
      <c r="G116" s="9" t="s">
        <v>149</v>
      </c>
      <c r="H116" s="9">
        <v>555.0</v>
      </c>
      <c r="I116" s="9" t="s">
        <v>444</v>
      </c>
      <c r="J116" s="10"/>
      <c r="K116" s="10"/>
      <c r="L116" s="9" t="s">
        <v>107</v>
      </c>
      <c r="M116" s="9" t="s">
        <v>100</v>
      </c>
      <c r="N116" s="9" t="s">
        <v>108</v>
      </c>
      <c r="O116" s="9">
        <v>10013.0</v>
      </c>
      <c r="P116" s="7" t="str">
        <f>vlookup(O116,'NYC Zips'!A:B,2,false)</f>
        <v>Manhattan</v>
      </c>
    </row>
    <row r="117">
      <c r="A117" s="2" t="s">
        <v>43</v>
      </c>
      <c r="B117" s="2">
        <v>40.739445</v>
      </c>
      <c r="C117" s="2">
        <v>-73.976806</v>
      </c>
      <c r="D117" s="2" t="s">
        <v>94</v>
      </c>
      <c r="E117" s="9" t="s">
        <v>445</v>
      </c>
      <c r="F117" s="10"/>
      <c r="G117" s="9" t="s">
        <v>145</v>
      </c>
      <c r="H117" s="9">
        <v>461.0</v>
      </c>
      <c r="I117" s="9" t="s">
        <v>239</v>
      </c>
      <c r="J117" s="10"/>
      <c r="K117" s="10"/>
      <c r="L117" s="9" t="s">
        <v>107</v>
      </c>
      <c r="M117" s="9" t="s">
        <v>100</v>
      </c>
      <c r="N117" s="9" t="s">
        <v>108</v>
      </c>
      <c r="O117" s="9">
        <v>10016.0</v>
      </c>
      <c r="P117" s="7" t="str">
        <f>vlookup(O117,'NYC Zips'!A:B,2,false)</f>
        <v>Manhattan</v>
      </c>
    </row>
    <row r="118">
      <c r="A118" s="2" t="s">
        <v>446</v>
      </c>
      <c r="B118" s="2">
        <v>40.67434</v>
      </c>
      <c r="C118" s="2">
        <v>-74.00194698</v>
      </c>
      <c r="D118" s="2" t="s">
        <v>93</v>
      </c>
      <c r="E118" s="9" t="s">
        <v>447</v>
      </c>
      <c r="F118" s="10"/>
      <c r="G118" s="9" t="s">
        <v>384</v>
      </c>
      <c r="H118" s="9">
        <v>133.0</v>
      </c>
      <c r="I118" s="9" t="s">
        <v>313</v>
      </c>
      <c r="J118" s="10"/>
      <c r="K118" s="10"/>
      <c r="L118" s="9" t="s">
        <v>99</v>
      </c>
      <c r="M118" s="9" t="s">
        <v>100</v>
      </c>
      <c r="N118" s="9" t="s">
        <v>101</v>
      </c>
      <c r="O118" s="9">
        <v>11231.0</v>
      </c>
      <c r="P118" s="7" t="str">
        <f>vlookup(O118,'NYC Zips'!A:B,2,false)</f>
        <v>Brooklyn</v>
      </c>
    </row>
    <row r="119">
      <c r="A119" s="2" t="s">
        <v>448</v>
      </c>
      <c r="B119" s="2">
        <v>40.6850680730817</v>
      </c>
      <c r="C119" s="2">
        <v>-73.9779075980186</v>
      </c>
      <c r="D119" s="2" t="s">
        <v>94</v>
      </c>
      <c r="E119" s="9" t="s">
        <v>449</v>
      </c>
      <c r="F119" s="10"/>
      <c r="G119" s="9" t="s">
        <v>450</v>
      </c>
      <c r="H119" s="9">
        <v>1.0</v>
      </c>
      <c r="I119" s="9" t="s">
        <v>451</v>
      </c>
      <c r="J119" s="10"/>
      <c r="K119" s="10"/>
      <c r="L119" s="9" t="s">
        <v>99</v>
      </c>
      <c r="M119" s="9" t="s">
        <v>100</v>
      </c>
      <c r="N119" s="9" t="s">
        <v>101</v>
      </c>
      <c r="O119" s="9">
        <v>11217.0</v>
      </c>
      <c r="P119" s="7" t="str">
        <f>vlookup(O119,'NYC Zips'!A:B,2,false)</f>
        <v>Brooklyn</v>
      </c>
    </row>
    <row r="120">
      <c r="A120" s="2" t="s">
        <v>452</v>
      </c>
      <c r="B120" s="2">
        <v>40.69766564</v>
      </c>
      <c r="C120" s="2">
        <v>-73.98476437</v>
      </c>
      <c r="D120" s="2" t="s">
        <v>94</v>
      </c>
      <c r="E120" s="9" t="s">
        <v>453</v>
      </c>
      <c r="F120" s="10"/>
      <c r="G120" s="9" t="s">
        <v>97</v>
      </c>
      <c r="H120" s="9">
        <v>165.0</v>
      </c>
      <c r="I120" s="9" t="s">
        <v>454</v>
      </c>
      <c r="J120" s="10"/>
      <c r="K120" s="10"/>
      <c r="L120" s="9" t="s">
        <v>99</v>
      </c>
      <c r="M120" s="9" t="s">
        <v>100</v>
      </c>
      <c r="N120" s="9" t="s">
        <v>101</v>
      </c>
      <c r="O120" s="9">
        <v>11201.0</v>
      </c>
      <c r="P120" s="7" t="str">
        <f>vlookup(O120,'NYC Zips'!A:B,2,false)</f>
        <v>Brooklyn</v>
      </c>
    </row>
    <row r="121">
      <c r="A121" s="2" t="s">
        <v>455</v>
      </c>
      <c r="B121" s="2">
        <v>40.73401143</v>
      </c>
      <c r="C121" s="2">
        <v>-74.00293877</v>
      </c>
      <c r="D121" s="2" t="s">
        <v>92</v>
      </c>
      <c r="E121" s="9" t="s">
        <v>456</v>
      </c>
      <c r="F121" s="10"/>
      <c r="G121" s="9" t="s">
        <v>226</v>
      </c>
      <c r="H121" s="9">
        <v>226.0</v>
      </c>
      <c r="I121" s="9" t="s">
        <v>457</v>
      </c>
      <c r="J121" s="10"/>
      <c r="K121" s="10"/>
      <c r="L121" s="9" t="s">
        <v>107</v>
      </c>
      <c r="M121" s="9" t="s">
        <v>100</v>
      </c>
      <c r="N121" s="9" t="s">
        <v>108</v>
      </c>
      <c r="O121" s="9">
        <v>10014.0</v>
      </c>
      <c r="P121" s="7" t="str">
        <f>vlookup(O121,'NYC Zips'!A:B,2,false)</f>
        <v>Manhattan</v>
      </c>
    </row>
    <row r="122">
      <c r="A122" s="2" t="s">
        <v>458</v>
      </c>
      <c r="B122" s="2">
        <v>40.748036</v>
      </c>
      <c r="C122" s="2">
        <v>-73.946705</v>
      </c>
      <c r="D122" s="2" t="s">
        <v>94</v>
      </c>
      <c r="E122" s="9" t="s">
        <v>459</v>
      </c>
      <c r="F122" s="10"/>
      <c r="G122" s="9" t="s">
        <v>460</v>
      </c>
      <c r="H122" s="9" t="s">
        <v>461</v>
      </c>
      <c r="I122" s="9" t="s">
        <v>462</v>
      </c>
      <c r="J122" s="10"/>
      <c r="K122" s="10"/>
      <c r="L122" s="9" t="s">
        <v>463</v>
      </c>
      <c r="M122" s="9" t="s">
        <v>100</v>
      </c>
      <c r="N122" s="9" t="s">
        <v>367</v>
      </c>
      <c r="O122" s="9">
        <v>11101.0</v>
      </c>
      <c r="P122" s="7" t="str">
        <f>vlookup(O122,'NYC Zips'!A:B,2,false)</f>
        <v>Queens</v>
      </c>
    </row>
    <row r="123">
      <c r="A123" s="2" t="s">
        <v>464</v>
      </c>
      <c r="B123" s="2">
        <v>40.722055</v>
      </c>
      <c r="C123" s="2">
        <v>-73.989111</v>
      </c>
      <c r="D123" s="2" t="s">
        <v>92</v>
      </c>
      <c r="E123" s="9" t="s">
        <v>465</v>
      </c>
      <c r="F123" s="10"/>
      <c r="G123" s="9" t="s">
        <v>153</v>
      </c>
      <c r="H123" s="9">
        <v>189.0</v>
      </c>
      <c r="I123" s="9" t="s">
        <v>466</v>
      </c>
      <c r="J123" s="10"/>
      <c r="K123" s="10"/>
      <c r="L123" s="9" t="s">
        <v>107</v>
      </c>
      <c r="M123" s="9" t="s">
        <v>100</v>
      </c>
      <c r="N123" s="9" t="s">
        <v>108</v>
      </c>
      <c r="O123" s="9">
        <v>10002.0</v>
      </c>
      <c r="P123" s="7" t="str">
        <f>vlookup(O123,'NYC Zips'!A:B,2,false)</f>
        <v>Manhattan</v>
      </c>
    </row>
    <row r="124">
      <c r="A124" s="2" t="s">
        <v>467</v>
      </c>
      <c r="B124" s="2">
        <v>40.74444921</v>
      </c>
      <c r="C124" s="2">
        <v>-73.98303529</v>
      </c>
      <c r="D124" s="2" t="s">
        <v>94</v>
      </c>
      <c r="E124" s="9" t="s">
        <v>468</v>
      </c>
      <c r="F124" s="10"/>
      <c r="G124" s="9" t="s">
        <v>145</v>
      </c>
      <c r="H124" s="9">
        <v>441.0</v>
      </c>
      <c r="I124" s="9" t="s">
        <v>469</v>
      </c>
      <c r="J124" s="10"/>
      <c r="K124" s="10"/>
      <c r="L124" s="9" t="s">
        <v>107</v>
      </c>
      <c r="M124" s="9" t="s">
        <v>100</v>
      </c>
      <c r="N124" s="9" t="s">
        <v>108</v>
      </c>
      <c r="O124" s="9">
        <v>10016.0</v>
      </c>
      <c r="P124" s="7" t="str">
        <f>vlookup(O124,'NYC Zips'!A:B,2,false)</f>
        <v>Manhattan</v>
      </c>
    </row>
    <row r="125">
      <c r="A125" s="2" t="s">
        <v>470</v>
      </c>
      <c r="B125" s="2">
        <v>40.7775070275479</v>
      </c>
      <c r="C125" s="2">
        <v>-73.9888858795165</v>
      </c>
      <c r="D125" s="2" t="s">
        <v>94</v>
      </c>
      <c r="E125" s="9" t="s">
        <v>471</v>
      </c>
      <c r="F125" s="10"/>
      <c r="G125" s="9" t="s">
        <v>472</v>
      </c>
      <c r="H125" s="9">
        <v>144.0</v>
      </c>
      <c r="I125" s="9" t="s">
        <v>473</v>
      </c>
      <c r="J125" s="10"/>
      <c r="K125" s="10"/>
      <c r="L125" s="9" t="s">
        <v>107</v>
      </c>
      <c r="M125" s="9" t="s">
        <v>100</v>
      </c>
      <c r="N125" s="9" t="s">
        <v>108</v>
      </c>
      <c r="O125" s="9">
        <v>10069.0</v>
      </c>
      <c r="P125" s="7" t="str">
        <f>vlookup(O125,'NYC Zips'!A:B,2,false)</f>
        <v>Manhattan</v>
      </c>
    </row>
    <row r="126">
      <c r="A126" s="2" t="s">
        <v>474</v>
      </c>
      <c r="B126" s="2">
        <v>40.7796680900731</v>
      </c>
      <c r="C126" s="2">
        <v>-73.9809304475784</v>
      </c>
      <c r="D126" s="2" t="s">
        <v>94</v>
      </c>
      <c r="E126" s="9" t="s">
        <v>475</v>
      </c>
      <c r="F126" s="10"/>
      <c r="G126" s="9" t="s">
        <v>216</v>
      </c>
      <c r="H126" s="9">
        <v>280.0</v>
      </c>
      <c r="I126" s="9" t="s">
        <v>217</v>
      </c>
      <c r="J126" s="10"/>
      <c r="K126" s="10"/>
      <c r="L126" s="9" t="s">
        <v>107</v>
      </c>
      <c r="M126" s="9" t="s">
        <v>100</v>
      </c>
      <c r="N126" s="9" t="s">
        <v>108</v>
      </c>
      <c r="O126" s="9">
        <v>10023.0</v>
      </c>
      <c r="P126" s="7" t="str">
        <f>vlookup(O126,'NYC Zips'!A:B,2,false)</f>
        <v>Manhattan</v>
      </c>
    </row>
    <row r="127">
      <c r="A127" s="2" t="s">
        <v>476</v>
      </c>
      <c r="B127" s="2">
        <v>40.6686744</v>
      </c>
      <c r="C127" s="2">
        <v>-73.9618148</v>
      </c>
      <c r="D127" s="2" t="s">
        <v>93</v>
      </c>
      <c r="E127" s="9" t="s">
        <v>477</v>
      </c>
      <c r="F127" s="10"/>
      <c r="G127" s="9" t="s">
        <v>478</v>
      </c>
      <c r="H127" s="9">
        <v>881.0</v>
      </c>
      <c r="I127" s="9" t="s">
        <v>479</v>
      </c>
      <c r="J127" s="10"/>
      <c r="K127" s="10"/>
      <c r="L127" s="9" t="s">
        <v>99</v>
      </c>
      <c r="M127" s="9" t="s">
        <v>100</v>
      </c>
      <c r="N127" s="9" t="s">
        <v>101</v>
      </c>
      <c r="O127" s="9">
        <v>11225.0</v>
      </c>
      <c r="P127" s="7" t="str">
        <f>vlookup(O127,'NYC Zips'!A:B,2,false)</f>
        <v>Brooklyn</v>
      </c>
    </row>
    <row r="128">
      <c r="A128" s="2" t="s">
        <v>480</v>
      </c>
      <c r="B128" s="2">
        <v>40.69308257</v>
      </c>
      <c r="C128" s="2">
        <v>-73.97178913</v>
      </c>
      <c r="D128" s="2" t="s">
        <v>94</v>
      </c>
      <c r="E128" s="9" t="s">
        <v>481</v>
      </c>
      <c r="F128" s="10"/>
      <c r="G128" s="9" t="s">
        <v>352</v>
      </c>
      <c r="H128" s="9">
        <v>362.0</v>
      </c>
      <c r="I128" s="9" t="s">
        <v>379</v>
      </c>
      <c r="J128" s="10"/>
      <c r="K128" s="10"/>
      <c r="L128" s="9" t="s">
        <v>99</v>
      </c>
      <c r="M128" s="9" t="s">
        <v>100</v>
      </c>
      <c r="N128" s="9" t="s">
        <v>101</v>
      </c>
      <c r="O128" s="9">
        <v>11205.0</v>
      </c>
      <c r="P128" s="7" t="str">
        <f>vlookup(O128,'NYC Zips'!A:B,2,false)</f>
        <v>Brooklyn</v>
      </c>
    </row>
    <row r="129">
      <c r="A129" s="2" t="s">
        <v>482</v>
      </c>
      <c r="B129" s="2">
        <v>40.6809833854</v>
      </c>
      <c r="C129" s="2">
        <v>-73.9500479759</v>
      </c>
      <c r="D129" s="2" t="s">
        <v>94</v>
      </c>
      <c r="E129" s="9" t="s">
        <v>483</v>
      </c>
      <c r="F129" s="10"/>
      <c r="G129" s="9" t="s">
        <v>484</v>
      </c>
      <c r="H129" s="9">
        <v>24.0</v>
      </c>
      <c r="I129" s="9" t="s">
        <v>485</v>
      </c>
      <c r="J129" s="10"/>
      <c r="K129" s="10"/>
      <c r="L129" s="9" t="s">
        <v>99</v>
      </c>
      <c r="M129" s="9" t="s">
        <v>100</v>
      </c>
      <c r="N129" s="9" t="s">
        <v>101</v>
      </c>
      <c r="O129" s="9">
        <v>11216.0</v>
      </c>
      <c r="P129" s="7" t="str">
        <f>vlookup(O129,'NYC Zips'!A:B,2,false)</f>
        <v>Brooklyn</v>
      </c>
    </row>
    <row r="130">
      <c r="A130" s="2" t="s">
        <v>486</v>
      </c>
      <c r="B130" s="2">
        <v>40.7763214218227</v>
      </c>
      <c r="C130" s="2">
        <v>-73.9642739295959</v>
      </c>
      <c r="D130" s="2" t="s">
        <v>94</v>
      </c>
      <c r="E130" s="9" t="s">
        <v>487</v>
      </c>
      <c r="F130" s="10"/>
      <c r="G130" s="9" t="s">
        <v>488</v>
      </c>
      <c r="H130" s="9">
        <v>970.0</v>
      </c>
      <c r="I130" s="9" t="s">
        <v>146</v>
      </c>
      <c r="J130" s="10"/>
      <c r="K130" s="10"/>
      <c r="L130" s="9" t="s">
        <v>107</v>
      </c>
      <c r="M130" s="9" t="s">
        <v>100</v>
      </c>
      <c r="N130" s="9" t="s">
        <v>108</v>
      </c>
      <c r="O130" s="9">
        <v>10075.0</v>
      </c>
      <c r="P130" s="7" t="str">
        <f>vlookup(O130,'NYC Zips'!A:B,2,false)</f>
        <v>Manhattan</v>
      </c>
    </row>
    <row r="131">
      <c r="A131" s="2" t="s">
        <v>489</v>
      </c>
      <c r="B131" s="2">
        <v>40.740983</v>
      </c>
      <c r="C131" s="2">
        <v>-74.001702</v>
      </c>
      <c r="D131" s="2" t="s">
        <v>92</v>
      </c>
      <c r="E131" s="9" t="s">
        <v>490</v>
      </c>
      <c r="F131" s="10"/>
      <c r="G131" s="9" t="s">
        <v>123</v>
      </c>
      <c r="H131" s="9">
        <v>116.0</v>
      </c>
      <c r="I131" s="9" t="s">
        <v>143</v>
      </c>
      <c r="J131" s="10"/>
      <c r="K131" s="10"/>
      <c r="L131" s="9" t="s">
        <v>107</v>
      </c>
      <c r="M131" s="9" t="s">
        <v>100</v>
      </c>
      <c r="N131" s="9" t="s">
        <v>108</v>
      </c>
      <c r="O131" s="9">
        <v>10011.0</v>
      </c>
      <c r="P131" s="7" t="str">
        <f>vlookup(O131,'NYC Zips'!A:B,2,false)</f>
        <v>Manhattan</v>
      </c>
    </row>
    <row r="132">
      <c r="A132" s="2" t="s">
        <v>491</v>
      </c>
      <c r="B132" s="2">
        <v>40.6737236</v>
      </c>
      <c r="C132" s="2">
        <v>-73.9631611</v>
      </c>
      <c r="D132" s="2" t="s">
        <v>93</v>
      </c>
      <c r="E132" s="9" t="s">
        <v>492</v>
      </c>
      <c r="F132" s="10"/>
      <c r="G132" s="9" t="s">
        <v>493</v>
      </c>
      <c r="H132" s="9">
        <v>810.0</v>
      </c>
      <c r="I132" s="9" t="s">
        <v>479</v>
      </c>
      <c r="J132" s="10"/>
      <c r="K132" s="10"/>
      <c r="L132" s="9" t="s">
        <v>99</v>
      </c>
      <c r="M132" s="9" t="s">
        <v>100</v>
      </c>
      <c r="N132" s="9" t="s">
        <v>101</v>
      </c>
      <c r="O132" s="9">
        <v>11238.0</v>
      </c>
      <c r="P132" s="7" t="str">
        <f>vlookup(O132,'NYC Zips'!A:B,2,false)</f>
        <v>Brooklyn</v>
      </c>
    </row>
    <row r="133">
      <c r="A133" s="2" t="s">
        <v>22</v>
      </c>
      <c r="B133" s="2">
        <v>40.75172632</v>
      </c>
      <c r="C133" s="2">
        <v>-73.98753523</v>
      </c>
      <c r="D133" s="2" t="s">
        <v>94</v>
      </c>
      <c r="E133" s="9" t="s">
        <v>494</v>
      </c>
      <c r="F133" s="10"/>
      <c r="G133" s="9" t="s">
        <v>142</v>
      </c>
      <c r="H133" s="9">
        <v>1356.0</v>
      </c>
      <c r="I133" s="9" t="s">
        <v>120</v>
      </c>
      <c r="J133" s="10"/>
      <c r="K133" s="10"/>
      <c r="L133" s="9" t="s">
        <v>107</v>
      </c>
      <c r="M133" s="9" t="s">
        <v>100</v>
      </c>
      <c r="N133" s="9" t="s">
        <v>108</v>
      </c>
      <c r="O133" s="9">
        <v>10018.0</v>
      </c>
      <c r="P133" s="7" t="str">
        <f>vlookup(O133,'NYC Zips'!A:B,2,false)</f>
        <v>Manhattan</v>
      </c>
    </row>
    <row r="134">
      <c r="A134" s="2" t="s">
        <v>495</v>
      </c>
      <c r="B134" s="2">
        <v>40.7190095</v>
      </c>
      <c r="C134" s="2">
        <v>-73.95852515</v>
      </c>
      <c r="D134" s="2" t="s">
        <v>94</v>
      </c>
      <c r="E134" s="9" t="s">
        <v>496</v>
      </c>
      <c r="F134" s="10"/>
      <c r="G134" s="9" t="s">
        <v>270</v>
      </c>
      <c r="H134" s="9">
        <v>105.0</v>
      </c>
      <c r="I134" s="9" t="s">
        <v>497</v>
      </c>
      <c r="J134" s="10"/>
      <c r="K134" s="10"/>
      <c r="L134" s="9" t="s">
        <v>99</v>
      </c>
      <c r="M134" s="9" t="s">
        <v>100</v>
      </c>
      <c r="N134" s="9" t="s">
        <v>101</v>
      </c>
      <c r="O134" s="9">
        <v>11249.0</v>
      </c>
      <c r="P134" s="7" t="str">
        <f>vlookup(O134,'NYC Zips'!A:B,2,false)</f>
        <v>Brooklyn</v>
      </c>
    </row>
    <row r="135">
      <c r="A135" s="2" t="s">
        <v>498</v>
      </c>
      <c r="B135" s="2">
        <v>40.68415748</v>
      </c>
      <c r="C135" s="2">
        <v>-73.96922273</v>
      </c>
      <c r="D135" s="2" t="s">
        <v>94</v>
      </c>
      <c r="E135" s="9" t="s">
        <v>499</v>
      </c>
      <c r="F135" s="10"/>
      <c r="G135" s="9" t="s">
        <v>493</v>
      </c>
      <c r="H135" s="9">
        <v>443.0</v>
      </c>
      <c r="I135" s="9" t="s">
        <v>353</v>
      </c>
      <c r="J135" s="10"/>
      <c r="K135" s="10"/>
      <c r="L135" s="9" t="s">
        <v>99</v>
      </c>
      <c r="M135" s="9" t="s">
        <v>100</v>
      </c>
      <c r="N135" s="9" t="s">
        <v>101</v>
      </c>
      <c r="O135" s="9">
        <v>11238.0</v>
      </c>
      <c r="P135" s="7" t="str">
        <f>vlookup(O135,'NYC Zips'!A:B,2,false)</f>
        <v>Brooklyn</v>
      </c>
    </row>
    <row r="136">
      <c r="A136" s="2" t="s">
        <v>500</v>
      </c>
      <c r="B136" s="2">
        <v>40.680342423</v>
      </c>
      <c r="C136" s="2">
        <v>-73.9557689392</v>
      </c>
      <c r="D136" s="2" t="s">
        <v>94</v>
      </c>
      <c r="E136" s="9" t="s">
        <v>501</v>
      </c>
      <c r="F136" s="10"/>
      <c r="G136" s="9" t="s">
        <v>493</v>
      </c>
      <c r="H136" s="9">
        <v>214.0</v>
      </c>
      <c r="I136" s="9" t="s">
        <v>502</v>
      </c>
      <c r="J136" s="10"/>
      <c r="K136" s="10"/>
      <c r="L136" s="9" t="s">
        <v>99</v>
      </c>
      <c r="M136" s="9" t="s">
        <v>100</v>
      </c>
      <c r="N136" s="9" t="s">
        <v>101</v>
      </c>
      <c r="O136" s="9">
        <v>11238.0</v>
      </c>
      <c r="P136" s="7" t="str">
        <f>vlookup(O136,'NYC Zips'!A:B,2,false)</f>
        <v>Brooklyn</v>
      </c>
    </row>
    <row r="137">
      <c r="A137" s="2" t="s">
        <v>503</v>
      </c>
      <c r="B137" s="2">
        <v>40.7770575</v>
      </c>
      <c r="C137" s="2">
        <v>-73.97898475</v>
      </c>
      <c r="D137" s="2" t="s">
        <v>94</v>
      </c>
      <c r="E137" s="9" t="s">
        <v>504</v>
      </c>
      <c r="F137" s="10"/>
      <c r="G137" s="9" t="s">
        <v>216</v>
      </c>
      <c r="H137" s="9">
        <v>249.0</v>
      </c>
      <c r="I137" s="9" t="s">
        <v>202</v>
      </c>
      <c r="J137" s="10"/>
      <c r="K137" s="10"/>
      <c r="L137" s="9" t="s">
        <v>107</v>
      </c>
      <c r="M137" s="9" t="s">
        <v>100</v>
      </c>
      <c r="N137" s="9" t="s">
        <v>108</v>
      </c>
      <c r="O137" s="9">
        <v>10023.0</v>
      </c>
      <c r="P137" s="7" t="str">
        <f>vlookup(O137,'NYC Zips'!A:B,2,false)</f>
        <v>Manhattan</v>
      </c>
    </row>
    <row r="138">
      <c r="A138" s="2" t="s">
        <v>505</v>
      </c>
      <c r="B138" s="2">
        <v>40.77518615</v>
      </c>
      <c r="C138" s="2">
        <v>-73.94446054</v>
      </c>
      <c r="D138" s="2" t="s">
        <v>94</v>
      </c>
      <c r="E138" s="9" t="s">
        <v>506</v>
      </c>
      <c r="F138" s="10"/>
      <c r="G138" s="9" t="s">
        <v>264</v>
      </c>
      <c r="H138" s="9">
        <v>142.0</v>
      </c>
      <c r="I138" s="9" t="s">
        <v>507</v>
      </c>
      <c r="J138" s="10"/>
      <c r="K138" s="10"/>
      <c r="L138" s="9" t="s">
        <v>107</v>
      </c>
      <c r="M138" s="9" t="s">
        <v>100</v>
      </c>
      <c r="N138" s="9" t="s">
        <v>108</v>
      </c>
      <c r="O138" s="9">
        <v>10028.0</v>
      </c>
      <c r="P138" s="7" t="str">
        <f>vlookup(O138,'NYC Zips'!A:B,2,false)</f>
        <v>Manhattan</v>
      </c>
    </row>
    <row r="139">
      <c r="A139" s="2" t="s">
        <v>508</v>
      </c>
      <c r="B139" s="2">
        <v>40.74708586</v>
      </c>
      <c r="C139" s="2">
        <v>-73.94977234</v>
      </c>
      <c r="D139" s="2" t="s">
        <v>94</v>
      </c>
      <c r="E139" s="9" t="s">
        <v>509</v>
      </c>
      <c r="F139" s="10"/>
      <c r="G139" s="9" t="s">
        <v>460</v>
      </c>
      <c r="H139" s="11">
        <v>45967.0</v>
      </c>
      <c r="I139" s="9" t="s">
        <v>510</v>
      </c>
      <c r="J139" s="10"/>
      <c r="K139" s="10"/>
      <c r="L139" s="9" t="s">
        <v>463</v>
      </c>
      <c r="M139" s="9" t="s">
        <v>100</v>
      </c>
      <c r="N139" s="9" t="s">
        <v>367</v>
      </c>
      <c r="O139" s="9">
        <v>11101.0</v>
      </c>
      <c r="P139" s="7" t="str">
        <f>vlookup(O139,'NYC Zips'!A:B,2,false)</f>
        <v>Queens</v>
      </c>
    </row>
    <row r="140">
      <c r="A140" s="2" t="s">
        <v>511</v>
      </c>
      <c r="B140" s="2">
        <v>40.6793307</v>
      </c>
      <c r="C140" s="2">
        <v>-73.97519523</v>
      </c>
      <c r="D140" s="2" t="s">
        <v>94</v>
      </c>
      <c r="E140" s="9" t="s">
        <v>512</v>
      </c>
      <c r="F140" s="10"/>
      <c r="G140" s="9" t="s">
        <v>450</v>
      </c>
      <c r="H140" s="9">
        <v>95.0</v>
      </c>
      <c r="I140" s="9" t="s">
        <v>513</v>
      </c>
      <c r="J140" s="10"/>
      <c r="K140" s="10"/>
      <c r="L140" s="9" t="s">
        <v>99</v>
      </c>
      <c r="M140" s="9" t="s">
        <v>100</v>
      </c>
      <c r="N140" s="9" t="s">
        <v>101</v>
      </c>
      <c r="O140" s="9">
        <v>11217.0</v>
      </c>
      <c r="P140" s="7" t="str">
        <f>vlookup(O140,'NYC Zips'!A:B,2,false)</f>
        <v>Brooklyn</v>
      </c>
    </row>
    <row r="141">
      <c r="A141" s="2" t="s">
        <v>514</v>
      </c>
      <c r="B141" s="2">
        <v>40.72179134</v>
      </c>
      <c r="C141" s="2">
        <v>-73.9504154</v>
      </c>
      <c r="D141" s="2" t="s">
        <v>94</v>
      </c>
      <c r="E141" s="9" t="s">
        <v>515</v>
      </c>
      <c r="F141" s="10"/>
      <c r="G141" s="9" t="s">
        <v>167</v>
      </c>
      <c r="H141" s="9">
        <v>332.0</v>
      </c>
      <c r="I141" s="9" t="s">
        <v>516</v>
      </c>
      <c r="J141" s="10"/>
      <c r="K141" s="10"/>
      <c r="L141" s="9" t="s">
        <v>99</v>
      </c>
      <c r="M141" s="9" t="s">
        <v>100</v>
      </c>
      <c r="N141" s="9" t="s">
        <v>101</v>
      </c>
      <c r="O141" s="9">
        <v>11222.0</v>
      </c>
      <c r="P141" s="7" t="str">
        <f>vlookup(O141,'NYC Zips'!A:B,2,false)</f>
        <v>Brooklyn</v>
      </c>
    </row>
    <row r="142">
      <c r="A142" s="2" t="s">
        <v>517</v>
      </c>
      <c r="B142" s="2">
        <v>40.718822</v>
      </c>
      <c r="C142" s="2">
        <v>-73.99596</v>
      </c>
      <c r="D142" s="2" t="s">
        <v>92</v>
      </c>
      <c r="E142" s="9" t="s">
        <v>518</v>
      </c>
      <c r="F142" s="10"/>
      <c r="G142" s="9" t="s">
        <v>149</v>
      </c>
      <c r="H142" s="9">
        <v>217.0</v>
      </c>
      <c r="I142" s="9" t="s">
        <v>223</v>
      </c>
      <c r="J142" s="10"/>
      <c r="K142" s="10"/>
      <c r="L142" s="9" t="s">
        <v>107</v>
      </c>
      <c r="M142" s="9" t="s">
        <v>100</v>
      </c>
      <c r="N142" s="9" t="s">
        <v>108</v>
      </c>
      <c r="O142" s="9">
        <v>10013.0</v>
      </c>
      <c r="P142" s="7" t="str">
        <f>vlookup(O142,'NYC Zips'!A:B,2,false)</f>
        <v>Manhattan</v>
      </c>
    </row>
    <row r="143">
      <c r="A143" s="2" t="s">
        <v>519</v>
      </c>
      <c r="B143" s="2">
        <v>40.71469</v>
      </c>
      <c r="C143" s="2">
        <v>-73.95739</v>
      </c>
      <c r="D143" s="2" t="s">
        <v>94</v>
      </c>
      <c r="E143" s="9" t="s">
        <v>520</v>
      </c>
      <c r="F143" s="10"/>
      <c r="G143" s="9" t="s">
        <v>337</v>
      </c>
      <c r="H143" s="9">
        <v>144.0</v>
      </c>
      <c r="I143" s="9" t="s">
        <v>521</v>
      </c>
      <c r="J143" s="10"/>
      <c r="K143" s="10"/>
      <c r="L143" s="9" t="s">
        <v>99</v>
      </c>
      <c r="M143" s="9" t="s">
        <v>100</v>
      </c>
      <c r="N143" s="9" t="s">
        <v>101</v>
      </c>
      <c r="O143" s="9">
        <v>11211.0</v>
      </c>
      <c r="P143" s="7" t="str">
        <f>vlookup(O143,'NYC Zips'!A:B,2,false)</f>
        <v>Brooklyn</v>
      </c>
    </row>
    <row r="144">
      <c r="A144" s="2" t="s">
        <v>522</v>
      </c>
      <c r="B144" s="2">
        <v>40.7728384</v>
      </c>
      <c r="C144" s="2">
        <v>-73.94989233</v>
      </c>
      <c r="D144" s="2" t="s">
        <v>94</v>
      </c>
      <c r="E144" s="9" t="s">
        <v>523</v>
      </c>
      <c r="F144" s="10"/>
      <c r="G144" s="9" t="s">
        <v>264</v>
      </c>
      <c r="H144" s="9">
        <v>450.0</v>
      </c>
      <c r="I144" s="9" t="s">
        <v>524</v>
      </c>
      <c r="J144" s="10"/>
      <c r="K144" s="10"/>
      <c r="L144" s="9" t="s">
        <v>107</v>
      </c>
      <c r="M144" s="9" t="s">
        <v>100</v>
      </c>
      <c r="N144" s="9" t="s">
        <v>108</v>
      </c>
      <c r="O144" s="9">
        <v>10028.0</v>
      </c>
      <c r="P144" s="7" t="str">
        <f>vlookup(O144,'NYC Zips'!A:B,2,false)</f>
        <v>Manhattan</v>
      </c>
    </row>
    <row r="145">
      <c r="A145" s="2" t="s">
        <v>525</v>
      </c>
      <c r="B145" s="2">
        <v>40.7671284034954</v>
      </c>
      <c r="C145" s="2">
        <v>-73.9622461795806</v>
      </c>
      <c r="D145" s="2" t="s">
        <v>94</v>
      </c>
      <c r="E145" s="9" t="s">
        <v>526</v>
      </c>
      <c r="F145" s="10"/>
      <c r="G145" s="9" t="s">
        <v>297</v>
      </c>
      <c r="H145" s="9">
        <v>1175.0</v>
      </c>
      <c r="I145" s="9" t="s">
        <v>527</v>
      </c>
      <c r="J145" s="10"/>
      <c r="K145" s="10"/>
      <c r="L145" s="9" t="s">
        <v>107</v>
      </c>
      <c r="M145" s="9" t="s">
        <v>100</v>
      </c>
      <c r="N145" s="9" t="s">
        <v>108</v>
      </c>
      <c r="O145" s="9">
        <v>10065.0</v>
      </c>
      <c r="P145" s="7" t="str">
        <f>vlookup(O145,'NYC Zips'!A:B,2,false)</f>
        <v>Manhattan</v>
      </c>
    </row>
    <row r="146">
      <c r="A146" s="2" t="s">
        <v>528</v>
      </c>
      <c r="B146" s="2">
        <v>40.76313</v>
      </c>
      <c r="C146" s="2">
        <v>-73.96527</v>
      </c>
      <c r="D146" s="2" t="s">
        <v>94</v>
      </c>
      <c r="E146" s="9" t="s">
        <v>529</v>
      </c>
      <c r="F146" s="10"/>
      <c r="G146" s="9" t="s">
        <v>297</v>
      </c>
      <c r="H146" s="9">
        <v>1045.0</v>
      </c>
      <c r="I146" s="9" t="s">
        <v>527</v>
      </c>
      <c r="J146" s="10"/>
      <c r="K146" s="10"/>
      <c r="L146" s="9" t="s">
        <v>107</v>
      </c>
      <c r="M146" s="9" t="s">
        <v>100</v>
      </c>
      <c r="N146" s="9" t="s">
        <v>108</v>
      </c>
      <c r="O146" s="9">
        <v>10065.0</v>
      </c>
      <c r="P146" s="7" t="str">
        <f>vlookup(O146,'NYC Zips'!A:B,2,false)</f>
        <v>Manhattan</v>
      </c>
    </row>
    <row r="147">
      <c r="A147" s="2" t="s">
        <v>24</v>
      </c>
      <c r="B147" s="2">
        <v>40.7546011026</v>
      </c>
      <c r="C147" s="2">
        <v>-73.971878855</v>
      </c>
      <c r="D147" s="2" t="s">
        <v>94</v>
      </c>
      <c r="E147" s="9" t="s">
        <v>530</v>
      </c>
      <c r="F147" s="10"/>
      <c r="G147" s="9" t="s">
        <v>219</v>
      </c>
      <c r="H147" s="9">
        <v>770.0</v>
      </c>
      <c r="I147" s="9" t="s">
        <v>527</v>
      </c>
      <c r="J147" s="10"/>
      <c r="K147" s="10"/>
      <c r="L147" s="9" t="s">
        <v>107</v>
      </c>
      <c r="M147" s="9" t="s">
        <v>100</v>
      </c>
      <c r="N147" s="9" t="s">
        <v>108</v>
      </c>
      <c r="O147" s="9">
        <v>10017.0</v>
      </c>
      <c r="P147" s="7" t="str">
        <f>vlookup(O147,'NYC Zips'!A:B,2,false)</f>
        <v>Manhattan</v>
      </c>
    </row>
    <row r="148">
      <c r="A148" s="2" t="s">
        <v>531</v>
      </c>
      <c r="B148" s="2">
        <v>40.75110165</v>
      </c>
      <c r="C148" s="2">
        <v>-73.94073717</v>
      </c>
      <c r="D148" s="2" t="s">
        <v>94</v>
      </c>
      <c r="E148" s="9" t="s">
        <v>532</v>
      </c>
      <c r="F148" s="10"/>
      <c r="G148" s="9" t="s">
        <v>460</v>
      </c>
      <c r="H148" s="9" t="s">
        <v>533</v>
      </c>
      <c r="I148" s="9" t="s">
        <v>534</v>
      </c>
      <c r="J148" s="10"/>
      <c r="K148" s="10"/>
      <c r="L148" s="9" t="s">
        <v>463</v>
      </c>
      <c r="M148" s="9" t="s">
        <v>100</v>
      </c>
      <c r="N148" s="9" t="s">
        <v>367</v>
      </c>
      <c r="O148" s="9">
        <v>11101.0</v>
      </c>
      <c r="P148" s="7" t="str">
        <f>vlookup(O148,'NYC Zips'!A:B,2,false)</f>
        <v>Queens</v>
      </c>
    </row>
    <row r="149">
      <c r="A149" s="2" t="s">
        <v>535</v>
      </c>
      <c r="B149" s="2">
        <v>40.7997568</v>
      </c>
      <c r="C149" s="2">
        <v>-73.9621128676</v>
      </c>
      <c r="D149" s="2" t="s">
        <v>94</v>
      </c>
      <c r="E149" s="9" t="s">
        <v>536</v>
      </c>
      <c r="F149" s="10"/>
      <c r="G149" s="9" t="s">
        <v>201</v>
      </c>
      <c r="H149" s="9">
        <v>70.0</v>
      </c>
      <c r="I149" s="9" t="s">
        <v>537</v>
      </c>
      <c r="J149" s="10"/>
      <c r="K149" s="10"/>
      <c r="L149" s="9" t="s">
        <v>107</v>
      </c>
      <c r="M149" s="9" t="s">
        <v>100</v>
      </c>
      <c r="N149" s="9" t="s">
        <v>108</v>
      </c>
      <c r="O149" s="9">
        <v>10025.0</v>
      </c>
      <c r="P149" s="7" t="str">
        <f>vlookup(O149,'NYC Zips'!A:B,2,false)</f>
        <v>Manhattan</v>
      </c>
    </row>
    <row r="150">
      <c r="A150" s="2" t="s">
        <v>538</v>
      </c>
      <c r="B150" s="2">
        <v>40.8008363</v>
      </c>
      <c r="C150" s="2">
        <v>-73.9664492472</v>
      </c>
      <c r="D150" s="2" t="s">
        <v>94</v>
      </c>
      <c r="E150" s="9" t="s">
        <v>539</v>
      </c>
      <c r="F150" s="10"/>
      <c r="G150" s="9" t="s">
        <v>201</v>
      </c>
      <c r="H150" s="9">
        <v>207.0</v>
      </c>
      <c r="I150" s="9" t="s">
        <v>540</v>
      </c>
      <c r="J150" s="10"/>
      <c r="K150" s="10"/>
      <c r="L150" s="9" t="s">
        <v>107</v>
      </c>
      <c r="M150" s="9" t="s">
        <v>100</v>
      </c>
      <c r="N150" s="9" t="s">
        <v>108</v>
      </c>
      <c r="O150" s="9">
        <v>10025.0</v>
      </c>
      <c r="P150" s="7" t="str">
        <f>vlookup(O150,'NYC Zips'!A:B,2,false)</f>
        <v>Manhattan</v>
      </c>
    </row>
    <row r="151">
      <c r="A151" s="2" t="s">
        <v>541</v>
      </c>
      <c r="B151" s="2">
        <v>40.71269042</v>
      </c>
      <c r="C151" s="2">
        <v>-73.98776323</v>
      </c>
      <c r="D151" s="2" t="s">
        <v>94</v>
      </c>
      <c r="E151" s="9" t="s">
        <v>542</v>
      </c>
      <c r="F151" s="10"/>
      <c r="G151" s="9" t="s">
        <v>153</v>
      </c>
      <c r="H151" s="9">
        <v>240.0</v>
      </c>
      <c r="I151" s="9" t="s">
        <v>543</v>
      </c>
      <c r="J151" s="10"/>
      <c r="K151" s="10"/>
      <c r="L151" s="9" t="s">
        <v>107</v>
      </c>
      <c r="M151" s="9" t="s">
        <v>100</v>
      </c>
      <c r="N151" s="9" t="s">
        <v>108</v>
      </c>
      <c r="O151" s="9">
        <v>10002.0</v>
      </c>
      <c r="P151" s="7" t="str">
        <f>vlookup(O151,'NYC Zips'!A:B,2,false)</f>
        <v>Manhattan</v>
      </c>
    </row>
    <row r="152">
      <c r="A152" s="2" t="s">
        <v>544</v>
      </c>
      <c r="B152" s="2">
        <v>40.71494807</v>
      </c>
      <c r="C152" s="2">
        <v>-74.00234482</v>
      </c>
      <c r="D152" s="2" t="s">
        <v>94</v>
      </c>
      <c r="E152" s="9" t="s">
        <v>545</v>
      </c>
      <c r="F152" s="10"/>
      <c r="G152" s="9" t="s">
        <v>149</v>
      </c>
      <c r="H152" s="9">
        <v>141.0</v>
      </c>
      <c r="I152" s="9" t="s">
        <v>546</v>
      </c>
      <c r="J152" s="10"/>
      <c r="K152" s="10"/>
      <c r="L152" s="9" t="s">
        <v>107</v>
      </c>
      <c r="M152" s="9" t="s">
        <v>100</v>
      </c>
      <c r="N152" s="9" t="s">
        <v>108</v>
      </c>
      <c r="O152" s="9">
        <v>10013.0</v>
      </c>
      <c r="P152" s="7" t="str">
        <f>vlookup(O152,'NYC Zips'!A:B,2,false)</f>
        <v>Manhattan</v>
      </c>
    </row>
    <row r="153">
      <c r="A153" s="2" t="s">
        <v>547</v>
      </c>
      <c r="B153" s="2">
        <v>40.697787</v>
      </c>
      <c r="C153" s="2">
        <v>-73.973736</v>
      </c>
      <c r="D153" s="2" t="s">
        <v>94</v>
      </c>
      <c r="E153" s="9" t="s">
        <v>548</v>
      </c>
      <c r="F153" s="10"/>
      <c r="G153" s="9" t="s">
        <v>352</v>
      </c>
      <c r="H153" s="9">
        <v>1.0</v>
      </c>
      <c r="I153" s="9" t="s">
        <v>549</v>
      </c>
      <c r="J153" s="10"/>
      <c r="K153" s="10"/>
      <c r="L153" s="9" t="s">
        <v>99</v>
      </c>
      <c r="M153" s="9" t="s">
        <v>100</v>
      </c>
      <c r="N153" s="9" t="s">
        <v>101</v>
      </c>
      <c r="O153" s="9">
        <v>11205.0</v>
      </c>
      <c r="P153" s="7" t="str">
        <f>vlookup(O153,'NYC Zips'!A:B,2,false)</f>
        <v>Brooklyn</v>
      </c>
    </row>
    <row r="154">
      <c r="A154" s="2" t="s">
        <v>550</v>
      </c>
      <c r="B154" s="2">
        <v>40.76341379</v>
      </c>
      <c r="C154" s="2">
        <v>-73.99667444</v>
      </c>
      <c r="D154" s="2" t="s">
        <v>94</v>
      </c>
      <c r="E154" s="9" t="s">
        <v>551</v>
      </c>
      <c r="F154" s="10"/>
      <c r="G154" s="9" t="s">
        <v>134</v>
      </c>
      <c r="H154" s="9">
        <v>623.0</v>
      </c>
      <c r="I154" s="9" t="s">
        <v>552</v>
      </c>
      <c r="J154" s="10"/>
      <c r="K154" s="10"/>
      <c r="L154" s="9" t="s">
        <v>107</v>
      </c>
      <c r="M154" s="9" t="s">
        <v>100</v>
      </c>
      <c r="N154" s="9" t="s">
        <v>108</v>
      </c>
      <c r="O154" s="9">
        <v>10036.0</v>
      </c>
      <c r="P154" s="7" t="str">
        <f>vlookup(O154,'NYC Zips'!A:B,2,false)</f>
        <v>Manhattan</v>
      </c>
    </row>
    <row r="155">
      <c r="A155" s="2" t="s">
        <v>553</v>
      </c>
      <c r="B155" s="2">
        <v>40.73564</v>
      </c>
      <c r="C155" s="2">
        <v>-73.95866</v>
      </c>
      <c r="D155" s="2" t="s">
        <v>94</v>
      </c>
      <c r="E155" s="9" t="s">
        <v>554</v>
      </c>
      <c r="F155" s="10"/>
      <c r="G155" s="9" t="s">
        <v>167</v>
      </c>
      <c r="H155" s="9">
        <v>276.0</v>
      </c>
      <c r="I155" s="9" t="s">
        <v>555</v>
      </c>
      <c r="J155" s="10"/>
      <c r="K155" s="10"/>
      <c r="L155" s="9" t="s">
        <v>99</v>
      </c>
      <c r="M155" s="9" t="s">
        <v>100</v>
      </c>
      <c r="N155" s="9" t="s">
        <v>101</v>
      </c>
      <c r="O155" s="9">
        <v>11222.0</v>
      </c>
      <c r="P155" s="7" t="str">
        <f>vlookup(O155,'NYC Zips'!A:B,2,false)</f>
        <v>Brooklyn</v>
      </c>
    </row>
    <row r="156">
      <c r="A156" s="2" t="s">
        <v>556</v>
      </c>
      <c r="B156" s="2">
        <v>40.78414472</v>
      </c>
      <c r="C156" s="2">
        <v>-73.98362492</v>
      </c>
      <c r="D156" s="2" t="s">
        <v>94</v>
      </c>
      <c r="E156" s="9" t="s">
        <v>557</v>
      </c>
      <c r="F156" s="10"/>
      <c r="G156" s="9" t="s">
        <v>434</v>
      </c>
      <c r="H156" s="9">
        <v>51.0</v>
      </c>
      <c r="I156" s="9" t="s">
        <v>435</v>
      </c>
      <c r="J156" s="10"/>
      <c r="K156" s="10"/>
      <c r="L156" s="9" t="s">
        <v>107</v>
      </c>
      <c r="M156" s="9" t="s">
        <v>100</v>
      </c>
      <c r="N156" s="9" t="s">
        <v>108</v>
      </c>
      <c r="O156" s="9">
        <v>10024.0</v>
      </c>
      <c r="P156" s="7" t="str">
        <f>vlookup(O156,'NYC Zips'!A:B,2,false)</f>
        <v>Manhattan</v>
      </c>
    </row>
    <row r="157">
      <c r="A157" s="2" t="s">
        <v>558</v>
      </c>
      <c r="B157" s="2">
        <v>40.6870657987591</v>
      </c>
      <c r="C157" s="2">
        <v>-74.0167558512166</v>
      </c>
      <c r="D157" s="2" t="s">
        <v>94</v>
      </c>
      <c r="E157" s="9" t="s">
        <v>559</v>
      </c>
      <c r="F157" s="10"/>
      <c r="G157" s="9" t="s">
        <v>130</v>
      </c>
      <c r="H157" s="9">
        <v>315.0</v>
      </c>
      <c r="I157" s="9" t="s">
        <v>560</v>
      </c>
      <c r="J157" s="10"/>
      <c r="K157" s="10"/>
      <c r="L157" s="9" t="s">
        <v>107</v>
      </c>
      <c r="M157" s="9" t="s">
        <v>100</v>
      </c>
      <c r="N157" s="9" t="s">
        <v>108</v>
      </c>
      <c r="O157" s="9">
        <v>10004.0</v>
      </c>
      <c r="P157" s="7" t="str">
        <f>vlookup(O157,'NYC Zips'!A:B,2,false)</f>
        <v>Manhattan</v>
      </c>
    </row>
    <row r="158">
      <c r="A158" s="2" t="s">
        <v>561</v>
      </c>
      <c r="B158" s="2">
        <v>40.71247661</v>
      </c>
      <c r="C158" s="2">
        <v>-73.94100005</v>
      </c>
      <c r="D158" s="2" t="s">
        <v>94</v>
      </c>
      <c r="E158" s="9" t="s">
        <v>562</v>
      </c>
      <c r="F158" s="10"/>
      <c r="G158" s="9" t="s">
        <v>337</v>
      </c>
      <c r="H158" s="9">
        <v>78.0</v>
      </c>
      <c r="I158" s="9" t="s">
        <v>563</v>
      </c>
      <c r="J158" s="10"/>
      <c r="K158" s="10"/>
      <c r="L158" s="9" t="s">
        <v>99</v>
      </c>
      <c r="M158" s="9" t="s">
        <v>100</v>
      </c>
      <c r="N158" s="9" t="s">
        <v>101</v>
      </c>
      <c r="O158" s="9">
        <v>11211.0</v>
      </c>
      <c r="P158" s="7" t="str">
        <f>vlookup(O158,'NYC Zips'!A:B,2,false)</f>
        <v>Brooklyn</v>
      </c>
    </row>
    <row r="159">
      <c r="A159" s="2" t="s">
        <v>14</v>
      </c>
      <c r="B159" s="2">
        <v>40.749156</v>
      </c>
      <c r="C159" s="2">
        <v>-73.9916</v>
      </c>
      <c r="D159" s="2" t="s">
        <v>92</v>
      </c>
      <c r="E159" s="9" t="s">
        <v>564</v>
      </c>
      <c r="F159" s="10"/>
      <c r="G159" s="9" t="s">
        <v>119</v>
      </c>
      <c r="H159" s="9">
        <v>393.0</v>
      </c>
      <c r="I159" s="9" t="s">
        <v>360</v>
      </c>
      <c r="J159" s="10"/>
      <c r="K159" s="10"/>
      <c r="L159" s="9" t="s">
        <v>107</v>
      </c>
      <c r="M159" s="9" t="s">
        <v>100</v>
      </c>
      <c r="N159" s="9" t="s">
        <v>108</v>
      </c>
      <c r="O159" s="9">
        <v>10001.0</v>
      </c>
      <c r="P159" s="7" t="str">
        <f>vlookup(O159,'NYC Zips'!A:B,2,false)</f>
        <v>Manhattan</v>
      </c>
    </row>
    <row r="160">
      <c r="A160" s="2" t="s">
        <v>565</v>
      </c>
      <c r="B160" s="2">
        <v>40.72110063</v>
      </c>
      <c r="C160" s="2">
        <v>-73.9919254</v>
      </c>
      <c r="D160" s="2" t="s">
        <v>94</v>
      </c>
      <c r="E160" s="9" t="s">
        <v>566</v>
      </c>
      <c r="F160" s="10"/>
      <c r="G160" s="9" t="s">
        <v>153</v>
      </c>
      <c r="H160" s="9">
        <v>17.0</v>
      </c>
      <c r="I160" s="9" t="s">
        <v>567</v>
      </c>
      <c r="J160" s="10"/>
      <c r="K160" s="10"/>
      <c r="L160" s="9" t="s">
        <v>107</v>
      </c>
      <c r="M160" s="9" t="s">
        <v>100</v>
      </c>
      <c r="N160" s="9" t="s">
        <v>108</v>
      </c>
      <c r="O160" s="9">
        <v>10002.0</v>
      </c>
      <c r="P160" s="7" t="str">
        <f>vlookup(O160,'NYC Zips'!A:B,2,false)</f>
        <v>Manhattan</v>
      </c>
    </row>
    <row r="161">
      <c r="A161" s="2" t="s">
        <v>568</v>
      </c>
      <c r="B161" s="2">
        <v>40.72066442</v>
      </c>
      <c r="C161" s="2">
        <v>-73.98517977</v>
      </c>
      <c r="D161" s="2" t="s">
        <v>94</v>
      </c>
      <c r="E161" s="9" t="s">
        <v>569</v>
      </c>
      <c r="F161" s="10"/>
      <c r="G161" s="9" t="s">
        <v>153</v>
      </c>
      <c r="H161" s="9">
        <v>164.0</v>
      </c>
      <c r="I161" s="9" t="s">
        <v>570</v>
      </c>
      <c r="J161" s="10"/>
      <c r="K161" s="10"/>
      <c r="L161" s="9" t="s">
        <v>107</v>
      </c>
      <c r="M161" s="9" t="s">
        <v>100</v>
      </c>
      <c r="N161" s="9" t="s">
        <v>108</v>
      </c>
      <c r="O161" s="9">
        <v>10002.0</v>
      </c>
      <c r="P161" s="7" t="str">
        <f>vlookup(O161,'NYC Zips'!A:B,2,false)</f>
        <v>Manhattan</v>
      </c>
    </row>
    <row r="162">
      <c r="A162" s="2" t="s">
        <v>571</v>
      </c>
      <c r="B162" s="2">
        <v>40.76879</v>
      </c>
      <c r="C162" s="2">
        <v>-73.9614</v>
      </c>
      <c r="D162" s="2" t="s">
        <v>94</v>
      </c>
      <c r="E162" s="9" t="s">
        <v>572</v>
      </c>
      <c r="F162" s="10"/>
      <c r="G162" s="9" t="s">
        <v>274</v>
      </c>
      <c r="H162" s="9">
        <v>1220.0</v>
      </c>
      <c r="I162" s="9" t="s">
        <v>527</v>
      </c>
      <c r="J162" s="10"/>
      <c r="K162" s="10"/>
      <c r="L162" s="9" t="s">
        <v>107</v>
      </c>
      <c r="M162" s="9" t="s">
        <v>100</v>
      </c>
      <c r="N162" s="9" t="s">
        <v>108</v>
      </c>
      <c r="O162" s="9">
        <v>10021.0</v>
      </c>
      <c r="P162" s="7" t="str">
        <f>vlookup(O162,'NYC Zips'!A:B,2,false)</f>
        <v>Manhattan</v>
      </c>
    </row>
    <row r="163">
      <c r="A163" s="2" t="s">
        <v>573</v>
      </c>
      <c r="B163" s="2">
        <v>40.70255088</v>
      </c>
      <c r="C163" s="2">
        <v>-73.98940236</v>
      </c>
      <c r="D163" s="2" t="s">
        <v>94</v>
      </c>
      <c r="E163" s="9" t="s">
        <v>574</v>
      </c>
      <c r="F163" s="10"/>
      <c r="G163" s="9" t="s">
        <v>97</v>
      </c>
      <c r="H163" s="9">
        <v>80.0</v>
      </c>
      <c r="I163" s="9" t="s">
        <v>575</v>
      </c>
      <c r="J163" s="10"/>
      <c r="K163" s="10"/>
      <c r="L163" s="9" t="s">
        <v>99</v>
      </c>
      <c r="M163" s="9" t="s">
        <v>100</v>
      </c>
      <c r="N163" s="9" t="s">
        <v>101</v>
      </c>
      <c r="O163" s="9">
        <v>11201.0</v>
      </c>
      <c r="P163" s="7" t="str">
        <f>vlookup(O163,'NYC Zips'!A:B,2,false)</f>
        <v>Brooklyn</v>
      </c>
    </row>
    <row r="164">
      <c r="A164" s="2" t="s">
        <v>576</v>
      </c>
      <c r="B164" s="2">
        <v>40.7500727</v>
      </c>
      <c r="C164" s="2">
        <v>-73.99839279</v>
      </c>
      <c r="D164" s="2" t="s">
        <v>94</v>
      </c>
      <c r="E164" s="9" t="s">
        <v>577</v>
      </c>
      <c r="F164" s="10"/>
      <c r="G164" s="9" t="s">
        <v>119</v>
      </c>
      <c r="H164" s="9">
        <v>372.0</v>
      </c>
      <c r="I164" s="9" t="s">
        <v>578</v>
      </c>
      <c r="J164" s="10"/>
      <c r="K164" s="10"/>
      <c r="L164" s="9" t="s">
        <v>107</v>
      </c>
      <c r="M164" s="9" t="s">
        <v>100</v>
      </c>
      <c r="N164" s="9" t="s">
        <v>108</v>
      </c>
      <c r="O164" s="9">
        <v>10001.0</v>
      </c>
      <c r="P164" s="7" t="str">
        <f>vlookup(O164,'NYC Zips'!A:B,2,false)</f>
        <v>Manhattan</v>
      </c>
    </row>
    <row r="165">
      <c r="A165" s="2" t="s">
        <v>579</v>
      </c>
      <c r="B165" s="2">
        <v>40.71929301</v>
      </c>
      <c r="C165" s="2">
        <v>-73.94500379</v>
      </c>
      <c r="D165" s="2" t="s">
        <v>93</v>
      </c>
      <c r="E165" s="9" t="s">
        <v>580</v>
      </c>
      <c r="F165" s="10"/>
      <c r="G165" s="9" t="s">
        <v>167</v>
      </c>
      <c r="H165" s="9">
        <v>457.0</v>
      </c>
      <c r="I165" s="9" t="s">
        <v>389</v>
      </c>
      <c r="J165" s="10"/>
      <c r="K165" s="10"/>
      <c r="L165" s="9" t="s">
        <v>99</v>
      </c>
      <c r="M165" s="9" t="s">
        <v>100</v>
      </c>
      <c r="N165" s="9" t="s">
        <v>101</v>
      </c>
      <c r="O165" s="9">
        <v>11222.0</v>
      </c>
      <c r="P165" s="7" t="str">
        <f>vlookup(O165,'NYC Zips'!A:B,2,false)</f>
        <v>Brooklyn</v>
      </c>
    </row>
    <row r="166">
      <c r="A166" s="2" t="s">
        <v>581</v>
      </c>
      <c r="B166" s="2">
        <v>40.7862586</v>
      </c>
      <c r="C166" s="2">
        <v>-73.94552579</v>
      </c>
      <c r="D166" s="2" t="s">
        <v>93</v>
      </c>
      <c r="E166" s="9" t="s">
        <v>582</v>
      </c>
      <c r="F166" s="10"/>
      <c r="G166" s="9" t="s">
        <v>583</v>
      </c>
      <c r="H166" s="9">
        <v>1924.0</v>
      </c>
      <c r="I166" s="9" t="s">
        <v>233</v>
      </c>
      <c r="J166" s="10"/>
      <c r="K166" s="10"/>
      <c r="L166" s="9" t="s">
        <v>107</v>
      </c>
      <c r="M166" s="9" t="s">
        <v>100</v>
      </c>
      <c r="N166" s="9" t="s">
        <v>108</v>
      </c>
      <c r="O166" s="9">
        <v>10029.0</v>
      </c>
      <c r="P166" s="7" t="str">
        <f>vlookup(O166,'NYC Zips'!A:B,2,false)</f>
        <v>Manhattan</v>
      </c>
    </row>
    <row r="167">
      <c r="A167" s="2" t="s">
        <v>584</v>
      </c>
      <c r="B167" s="2">
        <v>40.71622644</v>
      </c>
      <c r="C167" s="2">
        <v>-73.98261206</v>
      </c>
      <c r="D167" s="2" t="s">
        <v>94</v>
      </c>
      <c r="E167" s="9" t="s">
        <v>585</v>
      </c>
      <c r="F167" s="10"/>
      <c r="G167" s="9" t="s">
        <v>153</v>
      </c>
      <c r="H167" s="9">
        <v>25.0</v>
      </c>
      <c r="I167" s="9" t="s">
        <v>586</v>
      </c>
      <c r="J167" s="10"/>
      <c r="K167" s="10"/>
      <c r="L167" s="9" t="s">
        <v>107</v>
      </c>
      <c r="M167" s="9" t="s">
        <v>100</v>
      </c>
      <c r="N167" s="9" t="s">
        <v>108</v>
      </c>
      <c r="O167" s="9">
        <v>10002.0</v>
      </c>
      <c r="P167" s="7" t="str">
        <f>vlookup(O167,'NYC Zips'!A:B,2,false)</f>
        <v>Manhattan</v>
      </c>
    </row>
    <row r="168">
      <c r="A168" s="2" t="s">
        <v>587</v>
      </c>
      <c r="B168" s="2">
        <v>40.70411791</v>
      </c>
      <c r="C168" s="2">
        <v>-73.94818595</v>
      </c>
      <c r="D168" s="2" t="s">
        <v>93</v>
      </c>
      <c r="E168" s="9" t="s">
        <v>588</v>
      </c>
      <c r="F168" s="10"/>
      <c r="G168" s="9" t="s">
        <v>306</v>
      </c>
      <c r="H168" s="9">
        <v>30.0</v>
      </c>
      <c r="I168" s="9" t="s">
        <v>589</v>
      </c>
      <c r="J168" s="10"/>
      <c r="K168" s="10"/>
      <c r="L168" s="9" t="s">
        <v>99</v>
      </c>
      <c r="M168" s="9" t="s">
        <v>100</v>
      </c>
      <c r="N168" s="9" t="s">
        <v>101</v>
      </c>
      <c r="O168" s="9">
        <v>11206.0</v>
      </c>
      <c r="P168" s="7" t="str">
        <f>vlookup(O168,'NYC Zips'!A:B,2,false)</f>
        <v>Brooklyn</v>
      </c>
    </row>
    <row r="169">
      <c r="A169" s="2" t="s">
        <v>590</v>
      </c>
      <c r="B169" s="2">
        <v>40.72903917</v>
      </c>
      <c r="C169" s="2">
        <v>-73.99404649</v>
      </c>
      <c r="D169" s="2" t="s">
        <v>94</v>
      </c>
      <c r="E169" s="9" t="s">
        <v>591</v>
      </c>
      <c r="F169" s="10"/>
      <c r="G169" s="9" t="s">
        <v>105</v>
      </c>
      <c r="H169" s="9">
        <v>711.0</v>
      </c>
      <c r="I169" s="9" t="s">
        <v>120</v>
      </c>
      <c r="J169" s="10"/>
      <c r="K169" s="10"/>
      <c r="L169" s="9" t="s">
        <v>107</v>
      </c>
      <c r="M169" s="9" t="s">
        <v>100</v>
      </c>
      <c r="N169" s="9" t="s">
        <v>108</v>
      </c>
      <c r="O169" s="9">
        <v>10003.0</v>
      </c>
      <c r="P169" s="7" t="str">
        <f>vlookup(O169,'NYC Zips'!A:B,2,false)</f>
        <v>Manhattan</v>
      </c>
    </row>
    <row r="170">
      <c r="A170" s="2" t="s">
        <v>592</v>
      </c>
      <c r="B170" s="2">
        <v>40.74317449</v>
      </c>
      <c r="C170" s="2">
        <v>-74.00366443</v>
      </c>
      <c r="D170" s="2" t="s">
        <v>94</v>
      </c>
      <c r="E170" s="9" t="s">
        <v>593</v>
      </c>
      <c r="F170" s="10"/>
      <c r="G170" s="9" t="s">
        <v>123</v>
      </c>
      <c r="H170" s="9">
        <v>112.0</v>
      </c>
      <c r="I170" s="9" t="s">
        <v>255</v>
      </c>
      <c r="J170" s="10"/>
      <c r="K170" s="10"/>
      <c r="L170" s="9" t="s">
        <v>107</v>
      </c>
      <c r="M170" s="9" t="s">
        <v>100</v>
      </c>
      <c r="N170" s="9" t="s">
        <v>108</v>
      </c>
      <c r="O170" s="9">
        <v>10011.0</v>
      </c>
      <c r="P170" s="7" t="str">
        <f>vlookup(O170,'NYC Zips'!A:B,2,false)</f>
        <v>Manhattan</v>
      </c>
    </row>
    <row r="171">
      <c r="A171" s="2" t="s">
        <v>594</v>
      </c>
      <c r="B171" s="2">
        <v>40.72362738</v>
      </c>
      <c r="C171" s="2">
        <v>-73.99949601</v>
      </c>
      <c r="D171" s="2" t="s">
        <v>94</v>
      </c>
      <c r="E171" s="9" t="s">
        <v>595</v>
      </c>
      <c r="F171" s="10"/>
      <c r="G171" s="9" t="s">
        <v>111</v>
      </c>
      <c r="H171" s="9">
        <v>103.0</v>
      </c>
      <c r="I171" s="9" t="s">
        <v>596</v>
      </c>
      <c r="J171" s="10"/>
      <c r="K171" s="10"/>
      <c r="L171" s="9" t="s">
        <v>107</v>
      </c>
      <c r="M171" s="9" t="s">
        <v>100</v>
      </c>
      <c r="N171" s="9" t="s">
        <v>108</v>
      </c>
      <c r="O171" s="9">
        <v>10012.0</v>
      </c>
      <c r="P171" s="7" t="str">
        <f>vlookup(O171,'NYC Zips'!A:B,2,false)</f>
        <v>Manhattan</v>
      </c>
    </row>
    <row r="172">
      <c r="A172" s="2" t="s">
        <v>597</v>
      </c>
      <c r="B172" s="2">
        <v>40.72710258</v>
      </c>
      <c r="C172" s="2">
        <v>-74.00297088</v>
      </c>
      <c r="D172" s="2" t="s">
        <v>92</v>
      </c>
      <c r="E172" s="9" t="s">
        <v>598</v>
      </c>
      <c r="F172" s="10"/>
      <c r="G172" s="9" t="s">
        <v>111</v>
      </c>
      <c r="H172" s="9">
        <v>38.0</v>
      </c>
      <c r="I172" s="9" t="s">
        <v>599</v>
      </c>
      <c r="J172" s="10"/>
      <c r="K172" s="10"/>
      <c r="L172" s="9" t="s">
        <v>107</v>
      </c>
      <c r="M172" s="9" t="s">
        <v>100</v>
      </c>
      <c r="N172" s="9" t="s">
        <v>108</v>
      </c>
      <c r="O172" s="9">
        <v>10012.0</v>
      </c>
      <c r="P172" s="7" t="str">
        <f>vlookup(O172,'NYC Zips'!A:B,2,false)</f>
        <v>Manhattan</v>
      </c>
    </row>
    <row r="173">
      <c r="A173" s="2" t="s">
        <v>600</v>
      </c>
      <c r="B173" s="2">
        <v>40.6847514</v>
      </c>
      <c r="C173" s="2">
        <v>-73.99917254</v>
      </c>
      <c r="D173" s="2" t="s">
        <v>94</v>
      </c>
      <c r="E173" s="9" t="s">
        <v>601</v>
      </c>
      <c r="F173" s="10"/>
      <c r="G173" s="9" t="s">
        <v>384</v>
      </c>
      <c r="H173" s="9">
        <v>493.0</v>
      </c>
      <c r="I173" s="9" t="s">
        <v>602</v>
      </c>
      <c r="J173" s="10"/>
      <c r="K173" s="10"/>
      <c r="L173" s="9" t="s">
        <v>99</v>
      </c>
      <c r="M173" s="9" t="s">
        <v>100</v>
      </c>
      <c r="N173" s="9" t="s">
        <v>101</v>
      </c>
      <c r="O173" s="9">
        <v>11231.0</v>
      </c>
      <c r="P173" s="7" t="str">
        <f>vlookup(O173,'NYC Zips'!A:B,2,false)</f>
        <v>Brooklyn</v>
      </c>
    </row>
    <row r="174">
      <c r="A174" s="2" t="s">
        <v>603</v>
      </c>
      <c r="B174" s="2">
        <v>40.6729679</v>
      </c>
      <c r="C174" s="2">
        <v>-73.97087984</v>
      </c>
      <c r="D174" s="2" t="s">
        <v>94</v>
      </c>
      <c r="E174" s="9" t="s">
        <v>604</v>
      </c>
      <c r="F174" s="10"/>
      <c r="G174" s="9" t="s">
        <v>450</v>
      </c>
      <c r="H174" s="9">
        <v>47.0</v>
      </c>
      <c r="I174" s="9" t="s">
        <v>605</v>
      </c>
      <c r="J174" s="10"/>
      <c r="K174" s="10"/>
      <c r="L174" s="9" t="s">
        <v>99</v>
      </c>
      <c r="M174" s="9" t="s">
        <v>100</v>
      </c>
      <c r="N174" s="9" t="s">
        <v>101</v>
      </c>
      <c r="O174" s="9">
        <v>11217.0</v>
      </c>
      <c r="P174" s="7" t="str">
        <f>vlookup(O174,'NYC Zips'!A:B,2,false)</f>
        <v>Brooklyn</v>
      </c>
    </row>
    <row r="175">
      <c r="A175" s="2" t="s">
        <v>606</v>
      </c>
      <c r="B175" s="2">
        <v>40.721700052356</v>
      </c>
      <c r="C175" s="2">
        <v>-74.002381414175</v>
      </c>
      <c r="D175" s="2" t="s">
        <v>94</v>
      </c>
      <c r="E175" s="9" t="s">
        <v>607</v>
      </c>
      <c r="F175" s="10"/>
      <c r="G175" s="9" t="s">
        <v>149</v>
      </c>
      <c r="H175" s="9">
        <v>85.0</v>
      </c>
      <c r="I175" s="9" t="s">
        <v>223</v>
      </c>
      <c r="J175" s="10"/>
      <c r="K175" s="10"/>
      <c r="L175" s="9" t="s">
        <v>107</v>
      </c>
      <c r="M175" s="9" t="s">
        <v>100</v>
      </c>
      <c r="N175" s="9" t="s">
        <v>108</v>
      </c>
      <c r="O175" s="9">
        <v>10013.0</v>
      </c>
      <c r="P175" s="7" t="str">
        <f>vlookup(O175,'NYC Zips'!A:B,2,false)</f>
        <v>Manhattan</v>
      </c>
    </row>
    <row r="176">
      <c r="A176" s="2" t="s">
        <v>51</v>
      </c>
      <c r="B176" s="2">
        <v>40.75097711</v>
      </c>
      <c r="C176" s="2">
        <v>-73.98765428</v>
      </c>
      <c r="D176" s="2" t="s">
        <v>94</v>
      </c>
      <c r="E176" s="9" t="s">
        <v>608</v>
      </c>
      <c r="F176" s="10"/>
      <c r="G176" s="9" t="s">
        <v>142</v>
      </c>
      <c r="H176" s="9" t="s">
        <v>609</v>
      </c>
      <c r="I176" s="9" t="s">
        <v>120</v>
      </c>
      <c r="J176" s="10"/>
      <c r="K176" s="10"/>
      <c r="L176" s="9" t="s">
        <v>107</v>
      </c>
      <c r="M176" s="9" t="s">
        <v>100</v>
      </c>
      <c r="N176" s="9" t="s">
        <v>108</v>
      </c>
      <c r="O176" s="9">
        <v>10018.0</v>
      </c>
      <c r="P176" s="7" t="str">
        <f>vlookup(O176,'NYC Zips'!A:B,2,false)</f>
        <v>Manhattan</v>
      </c>
    </row>
    <row r="177">
      <c r="A177" s="2" t="s">
        <v>610</v>
      </c>
      <c r="B177" s="2">
        <v>40.70834698</v>
      </c>
      <c r="C177" s="2">
        <v>-74.01713445</v>
      </c>
      <c r="D177" s="2" t="s">
        <v>94</v>
      </c>
      <c r="E177" s="9" t="s">
        <v>611</v>
      </c>
      <c r="F177" s="10"/>
      <c r="G177" s="9" t="s">
        <v>612</v>
      </c>
      <c r="H177" s="9">
        <v>295.0</v>
      </c>
      <c r="I177" s="9" t="s">
        <v>613</v>
      </c>
      <c r="J177" s="10"/>
      <c r="K177" s="10"/>
      <c r="L177" s="9" t="s">
        <v>107</v>
      </c>
      <c r="M177" s="9" t="s">
        <v>100</v>
      </c>
      <c r="N177" s="9" t="s">
        <v>108</v>
      </c>
      <c r="O177" s="9">
        <v>10280.0</v>
      </c>
      <c r="P177" s="7" t="str">
        <f>vlookup(O177,'NYC Zips'!A:B,2,false)</f>
        <v>Other</v>
      </c>
    </row>
    <row r="178">
      <c r="A178" s="2" t="s">
        <v>614</v>
      </c>
      <c r="B178" s="2">
        <v>40.7160751</v>
      </c>
      <c r="C178" s="2">
        <v>-73.952029</v>
      </c>
      <c r="D178" s="2" t="s">
        <v>94</v>
      </c>
      <c r="E178" s="9" t="s">
        <v>615</v>
      </c>
      <c r="F178" s="10"/>
      <c r="G178" s="9" t="s">
        <v>337</v>
      </c>
      <c r="H178" s="9">
        <v>520.0</v>
      </c>
      <c r="I178" s="9" t="s">
        <v>616</v>
      </c>
      <c r="J178" s="10"/>
      <c r="K178" s="10"/>
      <c r="L178" s="9" t="s">
        <v>99</v>
      </c>
      <c r="M178" s="9" t="s">
        <v>100</v>
      </c>
      <c r="N178" s="9" t="s">
        <v>101</v>
      </c>
      <c r="O178" s="9">
        <v>11211.0</v>
      </c>
      <c r="P178" s="7" t="str">
        <f>vlookup(O178,'NYC Zips'!A:B,2,false)</f>
        <v>Brooklyn</v>
      </c>
    </row>
    <row r="179">
      <c r="A179" s="2" t="s">
        <v>617</v>
      </c>
      <c r="B179" s="2">
        <v>40.70122128</v>
      </c>
      <c r="C179" s="2">
        <v>-74.01234218</v>
      </c>
      <c r="D179" s="2" t="s">
        <v>94</v>
      </c>
      <c r="E179" s="9" t="s">
        <v>618</v>
      </c>
      <c r="F179" s="10"/>
      <c r="G179" s="9" t="s">
        <v>130</v>
      </c>
      <c r="H179" s="9">
        <v>4.0</v>
      </c>
      <c r="I179" s="9" t="s">
        <v>190</v>
      </c>
      <c r="J179" s="10"/>
      <c r="K179" s="10"/>
      <c r="L179" s="9" t="s">
        <v>107</v>
      </c>
      <c r="M179" s="9" t="s">
        <v>100</v>
      </c>
      <c r="N179" s="9" t="s">
        <v>108</v>
      </c>
      <c r="O179" s="9">
        <v>10004.0</v>
      </c>
      <c r="P179" s="7" t="str">
        <f>vlookup(O179,'NYC Zips'!A:B,2,false)</f>
        <v>Manhattan</v>
      </c>
    </row>
    <row r="180">
      <c r="A180" s="2" t="s">
        <v>619</v>
      </c>
      <c r="B180" s="2">
        <v>40.68917</v>
      </c>
      <c r="C180" s="2">
        <v>-73.9886</v>
      </c>
      <c r="D180" s="2" t="s">
        <v>94</v>
      </c>
      <c r="E180" s="9" t="s">
        <v>620</v>
      </c>
      <c r="F180" s="10"/>
      <c r="G180" s="9" t="s">
        <v>97</v>
      </c>
      <c r="H180" s="9">
        <v>75.0</v>
      </c>
      <c r="I180" s="9" t="s">
        <v>621</v>
      </c>
      <c r="J180" s="10"/>
      <c r="K180" s="10"/>
      <c r="L180" s="9" t="s">
        <v>99</v>
      </c>
      <c r="M180" s="9" t="s">
        <v>100</v>
      </c>
      <c r="N180" s="9" t="s">
        <v>101</v>
      </c>
      <c r="O180" s="9">
        <v>11201.0</v>
      </c>
      <c r="P180" s="7" t="str">
        <f>vlookup(O180,'NYC Zips'!A:B,2,false)</f>
        <v>Brooklyn</v>
      </c>
    </row>
    <row r="181">
      <c r="A181" s="2" t="s">
        <v>622</v>
      </c>
      <c r="B181" s="2">
        <v>40.734232</v>
      </c>
      <c r="C181" s="2">
        <v>-73.986923</v>
      </c>
      <c r="D181" s="2" t="s">
        <v>92</v>
      </c>
      <c r="E181" s="9" t="s">
        <v>623</v>
      </c>
      <c r="F181" s="10"/>
      <c r="G181" s="9" t="s">
        <v>105</v>
      </c>
      <c r="H181" s="9">
        <v>145.0</v>
      </c>
      <c r="I181" s="9" t="s">
        <v>624</v>
      </c>
      <c r="J181" s="10"/>
      <c r="K181" s="10"/>
      <c r="L181" s="9" t="s">
        <v>107</v>
      </c>
      <c r="M181" s="9" t="s">
        <v>100</v>
      </c>
      <c r="N181" s="9" t="s">
        <v>108</v>
      </c>
      <c r="O181" s="9">
        <v>10003.0</v>
      </c>
      <c r="P181" s="7" t="str">
        <f>vlookup(O181,'NYC Zips'!A:B,2,false)</f>
        <v>Manhattan</v>
      </c>
    </row>
    <row r="182">
      <c r="A182" s="2" t="s">
        <v>625</v>
      </c>
      <c r="B182" s="2">
        <v>40.68539567</v>
      </c>
      <c r="C182" s="2">
        <v>-73.97431458</v>
      </c>
      <c r="D182" s="2" t="s">
        <v>94</v>
      </c>
      <c r="E182" s="9" t="s">
        <v>626</v>
      </c>
      <c r="F182" s="10"/>
      <c r="G182" s="9" t="s">
        <v>450</v>
      </c>
      <c r="H182" s="9">
        <v>80.0</v>
      </c>
      <c r="I182" s="9" t="s">
        <v>451</v>
      </c>
      <c r="J182" s="10"/>
      <c r="K182" s="10"/>
      <c r="L182" s="9" t="s">
        <v>99</v>
      </c>
      <c r="M182" s="9" t="s">
        <v>100</v>
      </c>
      <c r="N182" s="9" t="s">
        <v>101</v>
      </c>
      <c r="O182" s="9">
        <v>11217.0</v>
      </c>
      <c r="P182" s="7" t="str">
        <f>vlookup(O182,'NYC Zips'!A:B,2,false)</f>
        <v>Brooklyn</v>
      </c>
    </row>
    <row r="183">
      <c r="A183" s="2" t="s">
        <v>627</v>
      </c>
      <c r="B183" s="2">
        <v>40.76009437</v>
      </c>
      <c r="C183" s="2">
        <v>-73.99461843</v>
      </c>
      <c r="D183" s="2" t="s">
        <v>94</v>
      </c>
      <c r="E183" s="9" t="s">
        <v>628</v>
      </c>
      <c r="F183" s="10"/>
      <c r="G183" s="9" t="s">
        <v>134</v>
      </c>
      <c r="H183" s="9">
        <v>456.0</v>
      </c>
      <c r="I183" s="9" t="s">
        <v>629</v>
      </c>
      <c r="J183" s="10"/>
      <c r="K183" s="10"/>
      <c r="L183" s="9" t="s">
        <v>107</v>
      </c>
      <c r="M183" s="9" t="s">
        <v>100</v>
      </c>
      <c r="N183" s="9" t="s">
        <v>108</v>
      </c>
      <c r="O183" s="9">
        <v>10036.0</v>
      </c>
      <c r="P183" s="7" t="str">
        <f>vlookup(O183,'NYC Zips'!A:B,2,false)</f>
        <v>Manhattan</v>
      </c>
    </row>
    <row r="184">
      <c r="A184" s="2" t="s">
        <v>630</v>
      </c>
      <c r="B184" s="2">
        <v>40.75455731</v>
      </c>
      <c r="C184" s="2">
        <v>-73.96592976</v>
      </c>
      <c r="D184" s="2" t="s">
        <v>94</v>
      </c>
      <c r="E184" s="9" t="s">
        <v>631</v>
      </c>
      <c r="F184" s="10"/>
      <c r="G184" s="9" t="s">
        <v>412</v>
      </c>
      <c r="H184" s="9">
        <v>358.0</v>
      </c>
      <c r="I184" s="9" t="s">
        <v>632</v>
      </c>
      <c r="J184" s="10"/>
      <c r="K184" s="10"/>
      <c r="L184" s="9" t="s">
        <v>107</v>
      </c>
      <c r="M184" s="9" t="s">
        <v>100</v>
      </c>
      <c r="N184" s="9" t="s">
        <v>108</v>
      </c>
      <c r="O184" s="9">
        <v>10022.0</v>
      </c>
      <c r="P184" s="7" t="str">
        <f>vlookup(O184,'NYC Zips'!A:B,2,false)</f>
        <v>Manhattan</v>
      </c>
    </row>
    <row r="185">
      <c r="A185" s="2" t="s">
        <v>633</v>
      </c>
      <c r="B185" s="2">
        <v>40.766368</v>
      </c>
      <c r="C185" s="2">
        <v>-73.971518</v>
      </c>
      <c r="D185" s="2" t="s">
        <v>94</v>
      </c>
      <c r="E185" s="9" t="s">
        <v>634</v>
      </c>
      <c r="F185" s="10"/>
      <c r="G185" s="9" t="s">
        <v>297</v>
      </c>
      <c r="H185" s="9">
        <v>812.0</v>
      </c>
      <c r="I185" s="9" t="s">
        <v>146</v>
      </c>
      <c r="J185" s="10"/>
      <c r="K185" s="10"/>
      <c r="L185" s="9" t="s">
        <v>107</v>
      </c>
      <c r="M185" s="9" t="s">
        <v>100</v>
      </c>
      <c r="N185" s="9" t="s">
        <v>108</v>
      </c>
      <c r="O185" s="9">
        <v>10065.0</v>
      </c>
      <c r="P185" s="7" t="str">
        <f>vlookup(O185,'NYC Zips'!A:B,2,false)</f>
        <v>Manhattan</v>
      </c>
    </row>
    <row r="186">
      <c r="A186" s="2" t="s">
        <v>635</v>
      </c>
      <c r="B186" s="2">
        <v>40.71285887</v>
      </c>
      <c r="C186" s="2">
        <v>-73.96590294</v>
      </c>
      <c r="D186" s="2" t="s">
        <v>94</v>
      </c>
      <c r="E186" s="9" t="s">
        <v>636</v>
      </c>
      <c r="F186" s="10"/>
      <c r="G186" s="9" t="s">
        <v>270</v>
      </c>
      <c r="H186" s="9">
        <v>52.0</v>
      </c>
      <c r="I186" s="9" t="s">
        <v>637</v>
      </c>
      <c r="J186" s="10"/>
      <c r="K186" s="10"/>
      <c r="L186" s="9" t="s">
        <v>99</v>
      </c>
      <c r="M186" s="9" t="s">
        <v>100</v>
      </c>
      <c r="N186" s="9" t="s">
        <v>101</v>
      </c>
      <c r="O186" s="9">
        <v>11249.0</v>
      </c>
      <c r="P186" s="7" t="str">
        <f>vlookup(O186,'NYC Zips'!A:B,2,false)</f>
        <v>Brooklyn</v>
      </c>
    </row>
    <row r="187">
      <c r="A187" s="2" t="s">
        <v>638</v>
      </c>
      <c r="B187" s="2">
        <v>40.7277140777778</v>
      </c>
      <c r="C187" s="2">
        <v>-74.011295735836</v>
      </c>
      <c r="D187" s="2" t="s">
        <v>92</v>
      </c>
      <c r="E187" s="9" t="s">
        <v>291</v>
      </c>
      <c r="F187" s="10"/>
      <c r="G187" s="9" t="s">
        <v>226</v>
      </c>
      <c r="H187" s="10"/>
      <c r="I187" s="9" t="s">
        <v>291</v>
      </c>
      <c r="J187" s="10"/>
      <c r="K187" s="10"/>
      <c r="L187" s="9" t="s">
        <v>107</v>
      </c>
      <c r="M187" s="9" t="s">
        <v>100</v>
      </c>
      <c r="N187" s="9" t="s">
        <v>108</v>
      </c>
      <c r="O187" s="9">
        <v>10014.0</v>
      </c>
      <c r="P187" s="7" t="str">
        <f>vlookup(O187,'NYC Zips'!A:B,2,false)</f>
        <v>Manhattan</v>
      </c>
    </row>
    <row r="188">
      <c r="A188" s="2" t="s">
        <v>639</v>
      </c>
      <c r="B188" s="2">
        <v>40.68683208</v>
      </c>
      <c r="C188" s="2">
        <v>-73.9796772</v>
      </c>
      <c r="D188" s="2" t="s">
        <v>93</v>
      </c>
      <c r="E188" s="9" t="s">
        <v>640</v>
      </c>
      <c r="F188" s="10"/>
      <c r="G188" s="9" t="s">
        <v>450</v>
      </c>
      <c r="H188" s="9">
        <v>63.0</v>
      </c>
      <c r="I188" s="9" t="s">
        <v>641</v>
      </c>
      <c r="J188" s="10"/>
      <c r="K188" s="10"/>
      <c r="L188" s="9" t="s">
        <v>99</v>
      </c>
      <c r="M188" s="9" t="s">
        <v>100</v>
      </c>
      <c r="N188" s="9" t="s">
        <v>101</v>
      </c>
      <c r="O188" s="9">
        <v>11217.0</v>
      </c>
      <c r="P188" s="7" t="str">
        <f>vlookup(O188,'NYC Zips'!A:B,2,false)</f>
        <v>Brooklyn</v>
      </c>
    </row>
    <row r="189">
      <c r="A189" s="2" t="s">
        <v>642</v>
      </c>
      <c r="B189" s="2">
        <v>40.8125511</v>
      </c>
      <c r="C189" s="2">
        <v>-73.9492286</v>
      </c>
      <c r="D189" s="2" t="s">
        <v>93</v>
      </c>
      <c r="E189" s="9" t="s">
        <v>643</v>
      </c>
      <c r="F189" s="10"/>
      <c r="G189" s="9" t="s">
        <v>644</v>
      </c>
      <c r="H189" s="9">
        <v>2407.0</v>
      </c>
      <c r="I189" s="9" t="s">
        <v>645</v>
      </c>
      <c r="J189" s="10"/>
      <c r="K189" s="10"/>
      <c r="L189" s="9" t="s">
        <v>107</v>
      </c>
      <c r="M189" s="9" t="s">
        <v>100</v>
      </c>
      <c r="N189" s="9" t="s">
        <v>108</v>
      </c>
      <c r="O189" s="9">
        <v>10027.0</v>
      </c>
      <c r="P189" s="7" t="str">
        <f>vlookup(O189,'NYC Zips'!A:B,2,false)</f>
        <v>Manhattan</v>
      </c>
    </row>
    <row r="190">
      <c r="A190" s="2" t="s">
        <v>646</v>
      </c>
      <c r="B190" s="2">
        <v>40.74718234</v>
      </c>
      <c r="C190" s="2">
        <v>-73.9432635</v>
      </c>
      <c r="D190" s="2" t="s">
        <v>94</v>
      </c>
      <c r="E190" s="9" t="s">
        <v>647</v>
      </c>
      <c r="F190" s="10"/>
      <c r="G190" s="9" t="s">
        <v>460</v>
      </c>
      <c r="H190" s="9" t="s">
        <v>648</v>
      </c>
      <c r="I190" s="9" t="s">
        <v>649</v>
      </c>
      <c r="J190" s="10"/>
      <c r="K190" s="10"/>
      <c r="L190" s="9" t="s">
        <v>463</v>
      </c>
      <c r="M190" s="9" t="s">
        <v>100</v>
      </c>
      <c r="N190" s="9" t="s">
        <v>367</v>
      </c>
      <c r="O190" s="9">
        <v>11101.0</v>
      </c>
      <c r="P190" s="7" t="str">
        <f>vlookup(O190,'NYC Zips'!A:B,2,false)</f>
        <v>Queens</v>
      </c>
    </row>
    <row r="191">
      <c r="A191" s="2" t="s">
        <v>650</v>
      </c>
      <c r="B191" s="2">
        <v>40.741459</v>
      </c>
      <c r="C191" s="2">
        <v>-73.983293</v>
      </c>
      <c r="D191" s="2" t="s">
        <v>94</v>
      </c>
      <c r="E191" s="9" t="s">
        <v>651</v>
      </c>
      <c r="F191" s="10"/>
      <c r="G191" s="9" t="s">
        <v>145</v>
      </c>
      <c r="H191" s="9">
        <v>81.0</v>
      </c>
      <c r="I191" s="9" t="s">
        <v>161</v>
      </c>
      <c r="J191" s="10"/>
      <c r="K191" s="10"/>
      <c r="L191" s="9" t="s">
        <v>107</v>
      </c>
      <c r="M191" s="9" t="s">
        <v>100</v>
      </c>
      <c r="N191" s="9" t="s">
        <v>108</v>
      </c>
      <c r="O191" s="9">
        <v>10016.0</v>
      </c>
      <c r="P191" s="7" t="str">
        <f>vlookup(O191,'NYC Zips'!A:B,2,false)</f>
        <v>Manhattan</v>
      </c>
    </row>
    <row r="192">
      <c r="A192" s="2" t="s">
        <v>652</v>
      </c>
      <c r="B192" s="2">
        <v>40.69474881</v>
      </c>
      <c r="C192" s="2">
        <v>-73.98362464</v>
      </c>
      <c r="D192" s="2" t="s">
        <v>94</v>
      </c>
      <c r="E192" s="9" t="s">
        <v>653</v>
      </c>
      <c r="F192" s="10"/>
      <c r="G192" s="9" t="s">
        <v>97</v>
      </c>
      <c r="H192" s="9">
        <v>185.0</v>
      </c>
      <c r="I192" s="9" t="s">
        <v>654</v>
      </c>
      <c r="J192" s="10"/>
      <c r="K192" s="10"/>
      <c r="L192" s="9" t="s">
        <v>99</v>
      </c>
      <c r="M192" s="9" t="s">
        <v>100</v>
      </c>
      <c r="N192" s="9" t="s">
        <v>101</v>
      </c>
      <c r="O192" s="9">
        <v>11201.0</v>
      </c>
      <c r="P192" s="7" t="str">
        <f>vlookup(O192,'NYC Zips'!A:B,2,false)</f>
        <v>Brooklyn</v>
      </c>
    </row>
    <row r="193">
      <c r="A193" s="2" t="s">
        <v>655</v>
      </c>
      <c r="B193" s="2">
        <v>40.74475148</v>
      </c>
      <c r="C193" s="2">
        <v>-73.99915362</v>
      </c>
      <c r="D193" s="2" t="s">
        <v>92</v>
      </c>
      <c r="E193" s="9" t="s">
        <v>656</v>
      </c>
      <c r="F193" s="10"/>
      <c r="G193" s="9" t="s">
        <v>123</v>
      </c>
      <c r="H193" s="9">
        <v>237.0</v>
      </c>
      <c r="I193" s="9" t="s">
        <v>143</v>
      </c>
      <c r="J193" s="10"/>
      <c r="K193" s="10"/>
      <c r="L193" s="9" t="s">
        <v>107</v>
      </c>
      <c r="M193" s="9" t="s">
        <v>100</v>
      </c>
      <c r="N193" s="9" t="s">
        <v>108</v>
      </c>
      <c r="O193" s="9">
        <v>10011.0</v>
      </c>
      <c r="P193" s="7" t="str">
        <f>vlookup(O193,'NYC Zips'!A:B,2,false)</f>
        <v>Manhattan</v>
      </c>
    </row>
    <row r="194">
      <c r="A194" s="2" t="s">
        <v>657</v>
      </c>
      <c r="B194" s="2">
        <v>40.71076228</v>
      </c>
      <c r="C194" s="2">
        <v>-73.99400398</v>
      </c>
      <c r="D194" s="2" t="s">
        <v>94</v>
      </c>
      <c r="E194" s="9" t="s">
        <v>658</v>
      </c>
      <c r="F194" s="10"/>
      <c r="G194" s="9" t="s">
        <v>153</v>
      </c>
      <c r="H194" s="9">
        <v>73.0</v>
      </c>
      <c r="I194" s="9" t="s">
        <v>659</v>
      </c>
      <c r="J194" s="10"/>
      <c r="K194" s="10"/>
      <c r="L194" s="9" t="s">
        <v>107</v>
      </c>
      <c r="M194" s="9" t="s">
        <v>100</v>
      </c>
      <c r="N194" s="9" t="s">
        <v>108</v>
      </c>
      <c r="O194" s="9">
        <v>10002.0</v>
      </c>
      <c r="P194" s="7" t="str">
        <f>vlookup(O194,'NYC Zips'!A:B,2,false)</f>
        <v>Manhattan</v>
      </c>
    </row>
    <row r="195">
      <c r="A195" s="2" t="s">
        <v>44</v>
      </c>
      <c r="B195" s="2">
        <v>40.7511838746327</v>
      </c>
      <c r="C195" s="2">
        <v>-73.9713871479034</v>
      </c>
      <c r="D195" s="2" t="s">
        <v>94</v>
      </c>
      <c r="E195" s="9" t="s">
        <v>660</v>
      </c>
      <c r="F195" s="10"/>
      <c r="G195" s="9" t="s">
        <v>219</v>
      </c>
      <c r="H195" s="9">
        <v>823.0</v>
      </c>
      <c r="I195" s="9" t="s">
        <v>233</v>
      </c>
      <c r="J195" s="10"/>
      <c r="K195" s="10"/>
      <c r="L195" s="9" t="s">
        <v>107</v>
      </c>
      <c r="M195" s="9" t="s">
        <v>100</v>
      </c>
      <c r="N195" s="9" t="s">
        <v>108</v>
      </c>
      <c r="O195" s="9">
        <v>10017.0</v>
      </c>
      <c r="P195" s="7" t="str">
        <f>vlookup(O195,'NYC Zips'!A:B,2,false)</f>
        <v>Manhattan</v>
      </c>
    </row>
    <row r="196">
      <c r="A196" s="2" t="s">
        <v>661</v>
      </c>
      <c r="B196" s="2">
        <v>40.70224</v>
      </c>
      <c r="C196" s="2">
        <v>-73.982578</v>
      </c>
      <c r="D196" s="2" t="s">
        <v>94</v>
      </c>
      <c r="E196" s="9" t="s">
        <v>662</v>
      </c>
      <c r="F196" s="10"/>
      <c r="G196" s="9" t="s">
        <v>97</v>
      </c>
      <c r="H196" s="9">
        <v>240.0</v>
      </c>
      <c r="I196" s="9" t="s">
        <v>575</v>
      </c>
      <c r="J196" s="10"/>
      <c r="K196" s="10"/>
      <c r="L196" s="9" t="s">
        <v>99</v>
      </c>
      <c r="M196" s="9" t="s">
        <v>100</v>
      </c>
      <c r="N196" s="9" t="s">
        <v>101</v>
      </c>
      <c r="O196" s="9">
        <v>11201.0</v>
      </c>
      <c r="P196" s="7" t="str">
        <f>vlookup(O196,'NYC Zips'!A:B,2,false)</f>
        <v>Brooklyn</v>
      </c>
    </row>
    <row r="197">
      <c r="A197" s="2" t="s">
        <v>663</v>
      </c>
      <c r="B197" s="2">
        <v>40.804213</v>
      </c>
      <c r="C197" s="2">
        <v>-73.96699104</v>
      </c>
      <c r="D197" s="2" t="s">
        <v>94</v>
      </c>
      <c r="E197" s="9" t="s">
        <v>664</v>
      </c>
      <c r="F197" s="10"/>
      <c r="G197" s="9" t="s">
        <v>201</v>
      </c>
      <c r="H197" s="9">
        <v>2833.0</v>
      </c>
      <c r="I197" s="9" t="s">
        <v>120</v>
      </c>
      <c r="J197" s="10"/>
      <c r="K197" s="10"/>
      <c r="L197" s="9" t="s">
        <v>107</v>
      </c>
      <c r="M197" s="9" t="s">
        <v>100</v>
      </c>
      <c r="N197" s="9" t="s">
        <v>108</v>
      </c>
      <c r="O197" s="9">
        <v>10025.0</v>
      </c>
      <c r="P197" s="7" t="str">
        <f>vlookup(O197,'NYC Zips'!A:B,2,false)</f>
        <v>Manhattan</v>
      </c>
    </row>
    <row r="198">
      <c r="A198" s="2" t="s">
        <v>665</v>
      </c>
      <c r="B198" s="2">
        <v>40.6917823</v>
      </c>
      <c r="C198" s="2">
        <v>-73.9737299</v>
      </c>
      <c r="D198" s="2" t="s">
        <v>94</v>
      </c>
      <c r="E198" s="9" t="s">
        <v>666</v>
      </c>
      <c r="F198" s="10"/>
      <c r="G198" s="9" t="s">
        <v>352</v>
      </c>
      <c r="H198" s="9">
        <v>177.0</v>
      </c>
      <c r="I198" s="9" t="s">
        <v>665</v>
      </c>
      <c r="J198" s="10"/>
      <c r="K198" s="10"/>
      <c r="L198" s="9" t="s">
        <v>99</v>
      </c>
      <c r="M198" s="9" t="s">
        <v>100</v>
      </c>
      <c r="N198" s="9" t="s">
        <v>101</v>
      </c>
      <c r="O198" s="9">
        <v>11205.0</v>
      </c>
      <c r="P198" s="7" t="str">
        <f>vlookup(O198,'NYC Zips'!A:B,2,false)</f>
        <v>Brooklyn</v>
      </c>
    </row>
    <row r="199">
      <c r="A199" s="2" t="s">
        <v>667</v>
      </c>
      <c r="B199" s="2">
        <v>40.809725</v>
      </c>
      <c r="C199" s="2">
        <v>-73.953149</v>
      </c>
      <c r="D199" s="2" t="s">
        <v>94</v>
      </c>
      <c r="E199" s="9" t="s">
        <v>668</v>
      </c>
      <c r="F199" s="10"/>
      <c r="G199" s="9" t="s">
        <v>644</v>
      </c>
      <c r="H199" s="9">
        <v>270.0</v>
      </c>
      <c r="I199" s="9" t="s">
        <v>669</v>
      </c>
      <c r="J199" s="10"/>
      <c r="K199" s="10"/>
      <c r="L199" s="9" t="s">
        <v>107</v>
      </c>
      <c r="M199" s="9" t="s">
        <v>100</v>
      </c>
      <c r="N199" s="9" t="s">
        <v>108</v>
      </c>
      <c r="O199" s="9">
        <v>10027.0</v>
      </c>
      <c r="P199" s="7" t="str">
        <f>vlookup(O199,'NYC Zips'!A:B,2,false)</f>
        <v>Manhattan</v>
      </c>
    </row>
    <row r="200">
      <c r="A200" s="2" t="s">
        <v>670</v>
      </c>
      <c r="B200" s="2">
        <v>40.7801839724239</v>
      </c>
      <c r="C200" s="2">
        <v>-73.9772853255271</v>
      </c>
      <c r="D200" s="2" t="s">
        <v>94</v>
      </c>
      <c r="E200" s="9" t="s">
        <v>671</v>
      </c>
      <c r="F200" s="10"/>
      <c r="G200" s="9" t="s">
        <v>216</v>
      </c>
      <c r="H200" s="9">
        <v>104.0</v>
      </c>
      <c r="I200" s="9" t="s">
        <v>672</v>
      </c>
      <c r="J200" s="10"/>
      <c r="K200" s="10"/>
      <c r="L200" s="9" t="s">
        <v>107</v>
      </c>
      <c r="M200" s="9" t="s">
        <v>100</v>
      </c>
      <c r="N200" s="9" t="s">
        <v>108</v>
      </c>
      <c r="O200" s="9">
        <v>10023.0</v>
      </c>
      <c r="P200" s="7" t="str">
        <f>vlookup(O200,'NYC Zips'!A:B,2,false)</f>
        <v>Manhattan</v>
      </c>
    </row>
    <row r="201">
      <c r="A201" s="2" t="s">
        <v>673</v>
      </c>
      <c r="B201" s="2">
        <v>40.74173969</v>
      </c>
      <c r="C201" s="2">
        <v>-73.99415556</v>
      </c>
      <c r="D201" s="2" t="s">
        <v>92</v>
      </c>
      <c r="E201" s="9" t="s">
        <v>674</v>
      </c>
      <c r="F201" s="10"/>
      <c r="G201" s="9" t="s">
        <v>123</v>
      </c>
      <c r="H201" s="9">
        <v>100.0</v>
      </c>
      <c r="I201" s="9" t="s">
        <v>675</v>
      </c>
      <c r="J201" s="10"/>
      <c r="K201" s="10"/>
      <c r="L201" s="9" t="s">
        <v>107</v>
      </c>
      <c r="M201" s="9" t="s">
        <v>100</v>
      </c>
      <c r="N201" s="9" t="s">
        <v>108</v>
      </c>
      <c r="O201" s="9">
        <v>10011.0</v>
      </c>
      <c r="P201" s="7" t="str">
        <f>vlookup(O201,'NYC Zips'!A:B,2,false)</f>
        <v>Manhattan</v>
      </c>
    </row>
    <row r="202">
      <c r="A202" s="2" t="s">
        <v>676</v>
      </c>
      <c r="B202" s="2">
        <v>40.797911</v>
      </c>
      <c r="C202" s="2">
        <v>-73.9423</v>
      </c>
      <c r="D202" s="2" t="s">
        <v>93</v>
      </c>
      <c r="E202" s="9" t="s">
        <v>677</v>
      </c>
      <c r="F202" s="10"/>
      <c r="G202" s="9" t="s">
        <v>583</v>
      </c>
      <c r="H202" s="9">
        <v>1858.0</v>
      </c>
      <c r="I202" s="9" t="s">
        <v>161</v>
      </c>
      <c r="J202" s="10"/>
      <c r="K202" s="10"/>
      <c r="L202" s="9" t="s">
        <v>107</v>
      </c>
      <c r="M202" s="9" t="s">
        <v>100</v>
      </c>
      <c r="N202" s="9" t="s">
        <v>108</v>
      </c>
      <c r="O202" s="9">
        <v>10029.0</v>
      </c>
      <c r="P202" s="7" t="str">
        <f>vlookup(O202,'NYC Zips'!A:B,2,false)</f>
        <v>Manhattan</v>
      </c>
    </row>
    <row r="203">
      <c r="A203" s="2" t="s">
        <v>678</v>
      </c>
      <c r="B203" s="2">
        <v>40.72405549</v>
      </c>
      <c r="C203" s="2">
        <v>-74.00965965</v>
      </c>
      <c r="D203" s="2" t="s">
        <v>94</v>
      </c>
      <c r="E203" s="9" t="s">
        <v>679</v>
      </c>
      <c r="F203" s="10"/>
      <c r="G203" s="9" t="s">
        <v>149</v>
      </c>
      <c r="H203" s="9">
        <v>131.0</v>
      </c>
      <c r="I203" s="9" t="s">
        <v>680</v>
      </c>
      <c r="J203" s="10"/>
      <c r="K203" s="10"/>
      <c r="L203" s="9" t="s">
        <v>107</v>
      </c>
      <c r="M203" s="9" t="s">
        <v>100</v>
      </c>
      <c r="N203" s="9" t="s">
        <v>108</v>
      </c>
      <c r="O203" s="9">
        <v>10013.0</v>
      </c>
      <c r="P203" s="7" t="str">
        <f>vlookup(O203,'NYC Zips'!A:B,2,false)</f>
        <v>Manhattan</v>
      </c>
    </row>
    <row r="204">
      <c r="A204" s="2" t="s">
        <v>681</v>
      </c>
      <c r="B204" s="2">
        <v>40.668603</v>
      </c>
      <c r="C204" s="2">
        <v>-73.9904394</v>
      </c>
      <c r="D204" s="2" t="s">
        <v>93</v>
      </c>
      <c r="E204" s="9" t="s">
        <v>682</v>
      </c>
      <c r="F204" s="10"/>
      <c r="G204" s="9" t="s">
        <v>127</v>
      </c>
      <c r="H204" s="9">
        <v>494.0</v>
      </c>
      <c r="I204" s="9" t="s">
        <v>683</v>
      </c>
      <c r="J204" s="10"/>
      <c r="K204" s="10"/>
      <c r="L204" s="9" t="s">
        <v>99</v>
      </c>
      <c r="M204" s="9" t="s">
        <v>100</v>
      </c>
      <c r="N204" s="9" t="s">
        <v>101</v>
      </c>
      <c r="O204" s="9">
        <v>11215.0</v>
      </c>
      <c r="P204" s="7" t="str">
        <f>vlookup(O204,'NYC Zips'!A:B,2,false)</f>
        <v>Brooklyn</v>
      </c>
    </row>
    <row r="205">
      <c r="A205" s="2" t="s">
        <v>684</v>
      </c>
      <c r="B205" s="2">
        <v>40.77748046</v>
      </c>
      <c r="C205" s="2">
        <v>-73.98288594</v>
      </c>
      <c r="D205" s="2" t="s">
        <v>94</v>
      </c>
      <c r="E205" s="9" t="s">
        <v>685</v>
      </c>
      <c r="F205" s="10"/>
      <c r="G205" s="9" t="s">
        <v>216</v>
      </c>
      <c r="H205" s="9">
        <v>201.0</v>
      </c>
      <c r="I205" s="9" t="s">
        <v>686</v>
      </c>
      <c r="J205" s="10"/>
      <c r="K205" s="10"/>
      <c r="L205" s="9" t="s">
        <v>107</v>
      </c>
      <c r="M205" s="9" t="s">
        <v>100</v>
      </c>
      <c r="N205" s="9" t="s">
        <v>108</v>
      </c>
      <c r="O205" s="9">
        <v>10023.0</v>
      </c>
      <c r="P205" s="7" t="str">
        <f>vlookup(O205,'NYC Zips'!A:B,2,false)</f>
        <v>Manhattan</v>
      </c>
    </row>
    <row r="206">
      <c r="A206" s="2" t="s">
        <v>687</v>
      </c>
      <c r="B206" s="2">
        <v>40.73935542</v>
      </c>
      <c r="C206" s="2">
        <v>-73.99931783</v>
      </c>
      <c r="D206" s="2" t="s">
        <v>92</v>
      </c>
      <c r="E206" s="9" t="s">
        <v>688</v>
      </c>
      <c r="F206" s="10"/>
      <c r="G206" s="9" t="s">
        <v>123</v>
      </c>
      <c r="H206" s="9">
        <v>78.0</v>
      </c>
      <c r="I206" s="9" t="s">
        <v>360</v>
      </c>
      <c r="J206" s="10"/>
      <c r="K206" s="10"/>
      <c r="L206" s="9" t="s">
        <v>107</v>
      </c>
      <c r="M206" s="9" t="s">
        <v>100</v>
      </c>
      <c r="N206" s="9" t="s">
        <v>108</v>
      </c>
      <c r="O206" s="9">
        <v>10011.0</v>
      </c>
      <c r="P206" s="7" t="str">
        <f>vlookup(O206,'NYC Zips'!A:B,2,false)</f>
        <v>Manhattan</v>
      </c>
    </row>
    <row r="207">
      <c r="A207" s="2" t="s">
        <v>689</v>
      </c>
      <c r="B207" s="2">
        <v>40.6802133</v>
      </c>
      <c r="C207" s="2">
        <v>-73.98432695</v>
      </c>
      <c r="D207" s="2" t="s">
        <v>94</v>
      </c>
      <c r="E207" s="9" t="s">
        <v>690</v>
      </c>
      <c r="F207" s="10"/>
      <c r="G207" s="9" t="s">
        <v>450</v>
      </c>
      <c r="H207" s="9">
        <v>190.0</v>
      </c>
      <c r="I207" s="9" t="s">
        <v>527</v>
      </c>
      <c r="J207" s="10"/>
      <c r="K207" s="10"/>
      <c r="L207" s="9" t="s">
        <v>99</v>
      </c>
      <c r="M207" s="9" t="s">
        <v>100</v>
      </c>
      <c r="N207" s="9" t="s">
        <v>101</v>
      </c>
      <c r="O207" s="9">
        <v>11217.0</v>
      </c>
      <c r="P207" s="7" t="str">
        <f>vlookup(O207,'NYC Zips'!A:B,2,false)</f>
        <v>Brooklyn</v>
      </c>
    </row>
    <row r="208">
      <c r="A208" s="2" t="s">
        <v>691</v>
      </c>
      <c r="B208" s="2">
        <v>40.76727216</v>
      </c>
      <c r="C208" s="2">
        <v>-73.99392888</v>
      </c>
      <c r="D208" s="2" t="s">
        <v>94</v>
      </c>
      <c r="E208" s="9" t="s">
        <v>692</v>
      </c>
      <c r="F208" s="10"/>
      <c r="G208" s="9" t="s">
        <v>242</v>
      </c>
      <c r="H208" s="9">
        <v>600.0</v>
      </c>
      <c r="I208" s="9" t="s">
        <v>693</v>
      </c>
      <c r="J208" s="10"/>
      <c r="K208" s="10"/>
      <c r="L208" s="9" t="s">
        <v>107</v>
      </c>
      <c r="M208" s="9" t="s">
        <v>100</v>
      </c>
      <c r="N208" s="9" t="s">
        <v>108</v>
      </c>
      <c r="O208" s="9">
        <v>10019.0</v>
      </c>
      <c r="P208" s="7" t="str">
        <f>vlookup(O208,'NYC Zips'!A:B,2,false)</f>
        <v>Manhattan</v>
      </c>
    </row>
    <row r="209">
      <c r="A209" s="2" t="s">
        <v>47</v>
      </c>
      <c r="B209" s="2">
        <v>40.751551</v>
      </c>
      <c r="C209" s="2">
        <v>-73.993934</v>
      </c>
      <c r="D209" s="2" t="s">
        <v>92</v>
      </c>
      <c r="E209" s="9" t="s">
        <v>694</v>
      </c>
      <c r="F209" s="10"/>
      <c r="G209" s="9" t="s">
        <v>695</v>
      </c>
      <c r="H209" s="9">
        <v>271.0</v>
      </c>
      <c r="I209" s="9" t="s">
        <v>696</v>
      </c>
      <c r="J209" s="10"/>
      <c r="K209" s="10"/>
      <c r="L209" s="9" t="s">
        <v>107</v>
      </c>
      <c r="M209" s="9" t="s">
        <v>100</v>
      </c>
      <c r="N209" s="9" t="s">
        <v>108</v>
      </c>
      <c r="O209" s="9">
        <v>10119.0</v>
      </c>
      <c r="P209" s="7" t="str">
        <f>vlookup(O209,'NYC Zips'!A:B,2,false)</f>
        <v>Manhattan</v>
      </c>
    </row>
    <row r="210">
      <c r="A210" s="2" t="s">
        <v>697</v>
      </c>
      <c r="B210" s="2">
        <v>40.69363137</v>
      </c>
      <c r="C210" s="2">
        <v>-73.96223558</v>
      </c>
      <c r="D210" s="2" t="s">
        <v>94</v>
      </c>
      <c r="E210" s="9" t="s">
        <v>698</v>
      </c>
      <c r="F210" s="10"/>
      <c r="G210" s="9" t="s">
        <v>352</v>
      </c>
      <c r="H210" s="9">
        <v>127.0</v>
      </c>
      <c r="I210" s="9" t="s">
        <v>699</v>
      </c>
      <c r="J210" s="10"/>
      <c r="K210" s="10"/>
      <c r="L210" s="9" t="s">
        <v>99</v>
      </c>
      <c r="M210" s="9" t="s">
        <v>100</v>
      </c>
      <c r="N210" s="9" t="s">
        <v>101</v>
      </c>
      <c r="O210" s="9">
        <v>11205.0</v>
      </c>
      <c r="P210" s="7" t="str">
        <f>vlookup(O210,'NYC Zips'!A:B,2,false)</f>
        <v>Brooklyn</v>
      </c>
    </row>
    <row r="211">
      <c r="A211" s="2" t="s">
        <v>700</v>
      </c>
      <c r="B211" s="2">
        <v>40.6703837</v>
      </c>
      <c r="C211" s="2">
        <v>-73.97839676</v>
      </c>
      <c r="D211" s="2" t="s">
        <v>94</v>
      </c>
      <c r="E211" s="9" t="s">
        <v>701</v>
      </c>
      <c r="F211" s="10"/>
      <c r="G211" s="9" t="s">
        <v>127</v>
      </c>
      <c r="H211" s="9">
        <v>506.0</v>
      </c>
      <c r="I211" s="9" t="s">
        <v>702</v>
      </c>
      <c r="J211" s="10"/>
      <c r="K211" s="10"/>
      <c r="L211" s="9" t="s">
        <v>99</v>
      </c>
      <c r="M211" s="9" t="s">
        <v>100</v>
      </c>
      <c r="N211" s="9" t="s">
        <v>101</v>
      </c>
      <c r="O211" s="9">
        <v>11215.0</v>
      </c>
      <c r="P211" s="7" t="str">
        <f>vlookup(O211,'NYC Zips'!A:B,2,false)</f>
        <v>Brooklyn</v>
      </c>
    </row>
    <row r="212">
      <c r="A212" s="2" t="s">
        <v>703</v>
      </c>
      <c r="B212" s="2">
        <v>40.751396</v>
      </c>
      <c r="C212" s="2">
        <v>-74.005226</v>
      </c>
      <c r="D212" s="2" t="s">
        <v>92</v>
      </c>
      <c r="E212" s="9" t="s">
        <v>704</v>
      </c>
      <c r="F212" s="10"/>
      <c r="G212" s="9" t="s">
        <v>119</v>
      </c>
      <c r="H212" s="9">
        <v>259.0</v>
      </c>
      <c r="I212" s="9" t="s">
        <v>552</v>
      </c>
      <c r="J212" s="10"/>
      <c r="K212" s="10"/>
      <c r="L212" s="9" t="s">
        <v>107</v>
      </c>
      <c r="M212" s="9" t="s">
        <v>100</v>
      </c>
      <c r="N212" s="9" t="s">
        <v>108</v>
      </c>
      <c r="O212" s="9">
        <v>10001.0</v>
      </c>
      <c r="P212" s="7" t="str">
        <f>vlookup(O212,'NYC Zips'!A:B,2,false)</f>
        <v>Manhattan</v>
      </c>
    </row>
    <row r="213">
      <c r="A213" s="2" t="s">
        <v>705</v>
      </c>
      <c r="B213" s="2">
        <v>40.72079821</v>
      </c>
      <c r="C213" s="2">
        <v>-73.95484712</v>
      </c>
      <c r="D213" s="2" t="s">
        <v>94</v>
      </c>
      <c r="E213" s="9" t="s">
        <v>706</v>
      </c>
      <c r="F213" s="10"/>
      <c r="G213" s="9" t="s">
        <v>337</v>
      </c>
      <c r="H213" s="9">
        <v>170.0</v>
      </c>
      <c r="I213" s="9" t="s">
        <v>707</v>
      </c>
      <c r="J213" s="10"/>
      <c r="K213" s="10"/>
      <c r="L213" s="9" t="s">
        <v>99</v>
      </c>
      <c r="M213" s="9" t="s">
        <v>100</v>
      </c>
      <c r="N213" s="9" t="s">
        <v>101</v>
      </c>
      <c r="O213" s="9">
        <v>11211.0</v>
      </c>
      <c r="P213" s="7" t="str">
        <f>vlookup(O213,'NYC Zips'!A:B,2,false)</f>
        <v>Brooklyn</v>
      </c>
    </row>
    <row r="214">
      <c r="A214" s="2" t="s">
        <v>708</v>
      </c>
      <c r="B214" s="2">
        <v>40.7153379</v>
      </c>
      <c r="C214" s="2">
        <v>-74.01658354</v>
      </c>
      <c r="D214" s="2" t="s">
        <v>92</v>
      </c>
      <c r="E214" s="9" t="s">
        <v>709</v>
      </c>
      <c r="F214" s="10"/>
      <c r="G214" s="9" t="s">
        <v>710</v>
      </c>
      <c r="H214" s="9">
        <v>6.0</v>
      </c>
      <c r="I214" s="9" t="s">
        <v>711</v>
      </c>
      <c r="J214" s="10"/>
      <c r="K214" s="10"/>
      <c r="L214" s="9" t="s">
        <v>107</v>
      </c>
      <c r="M214" s="9" t="s">
        <v>100</v>
      </c>
      <c r="N214" s="9" t="s">
        <v>108</v>
      </c>
      <c r="O214" s="9">
        <v>10282.0</v>
      </c>
      <c r="P214" s="7" t="str">
        <f>vlookup(O214,'NYC Zips'!A:B,2,false)</f>
        <v>Manhattan</v>
      </c>
    </row>
    <row r="215">
      <c r="A215" s="2" t="s">
        <v>712</v>
      </c>
      <c r="B215" s="2">
        <v>40.6924182925784</v>
      </c>
      <c r="C215" s="2">
        <v>-73.9894947409629</v>
      </c>
      <c r="D215" s="2" t="s">
        <v>94</v>
      </c>
      <c r="E215" s="9" t="s">
        <v>713</v>
      </c>
      <c r="F215" s="10"/>
      <c r="G215" s="9" t="s">
        <v>97</v>
      </c>
      <c r="H215" s="9">
        <v>261.0</v>
      </c>
      <c r="I215" s="9" t="s">
        <v>714</v>
      </c>
      <c r="J215" s="10"/>
      <c r="K215" s="10"/>
      <c r="L215" s="9" t="s">
        <v>99</v>
      </c>
      <c r="M215" s="9" t="s">
        <v>100</v>
      </c>
      <c r="N215" s="9" t="s">
        <v>101</v>
      </c>
      <c r="O215" s="9">
        <v>11201.0</v>
      </c>
      <c r="P215" s="7" t="str">
        <f>vlookup(O215,'NYC Zips'!A:B,2,false)</f>
        <v>Brooklyn</v>
      </c>
    </row>
    <row r="216">
      <c r="A216" s="2" t="s">
        <v>715</v>
      </c>
      <c r="B216" s="2">
        <v>40.76030096</v>
      </c>
      <c r="C216" s="2">
        <v>-73.99884222</v>
      </c>
      <c r="D216" s="2" t="s">
        <v>94</v>
      </c>
      <c r="E216" s="9" t="s">
        <v>716</v>
      </c>
      <c r="F216" s="10"/>
      <c r="G216" s="9" t="s">
        <v>142</v>
      </c>
      <c r="H216" s="9">
        <v>533.0</v>
      </c>
      <c r="I216" s="9" t="s">
        <v>552</v>
      </c>
      <c r="J216" s="10"/>
      <c r="K216" s="10"/>
      <c r="L216" s="9" t="s">
        <v>107</v>
      </c>
      <c r="M216" s="9" t="s">
        <v>100</v>
      </c>
      <c r="N216" s="9" t="s">
        <v>108</v>
      </c>
      <c r="O216" s="9">
        <v>10018.0</v>
      </c>
      <c r="P216" s="7" t="str">
        <f>vlookup(O216,'NYC Zips'!A:B,2,false)</f>
        <v>Manhattan</v>
      </c>
    </row>
    <row r="217">
      <c r="A217" s="2" t="s">
        <v>717</v>
      </c>
      <c r="B217" s="2">
        <v>40.773763</v>
      </c>
      <c r="C217" s="2">
        <v>-73.96222088</v>
      </c>
      <c r="D217" s="2" t="s">
        <v>94</v>
      </c>
      <c r="E217" s="9" t="s">
        <v>718</v>
      </c>
      <c r="F217" s="10"/>
      <c r="G217" s="9" t="s">
        <v>274</v>
      </c>
      <c r="H217" s="9">
        <v>830.0</v>
      </c>
      <c r="I217" s="9" t="s">
        <v>298</v>
      </c>
      <c r="J217" s="10"/>
      <c r="K217" s="10"/>
      <c r="L217" s="9" t="s">
        <v>107</v>
      </c>
      <c r="M217" s="9" t="s">
        <v>100</v>
      </c>
      <c r="N217" s="9" t="s">
        <v>108</v>
      </c>
      <c r="O217" s="9">
        <v>10021.0</v>
      </c>
      <c r="P217" s="7" t="str">
        <f>vlookup(O217,'NYC Zips'!A:B,2,false)</f>
        <v>Manhattan</v>
      </c>
    </row>
    <row r="218">
      <c r="A218" s="2" t="s">
        <v>719</v>
      </c>
      <c r="B218" s="2">
        <v>40.68216564</v>
      </c>
      <c r="C218" s="2">
        <v>-73.95399026</v>
      </c>
      <c r="D218" s="2" t="s">
        <v>93</v>
      </c>
      <c r="E218" s="9" t="s">
        <v>720</v>
      </c>
      <c r="F218" s="10"/>
      <c r="G218" s="9" t="s">
        <v>484</v>
      </c>
      <c r="H218" s="9">
        <v>48.0</v>
      </c>
      <c r="I218" s="9" t="s">
        <v>721</v>
      </c>
      <c r="J218" s="10"/>
      <c r="K218" s="10"/>
      <c r="L218" s="9" t="s">
        <v>99</v>
      </c>
      <c r="M218" s="9" t="s">
        <v>100</v>
      </c>
      <c r="N218" s="9" t="s">
        <v>101</v>
      </c>
      <c r="O218" s="9">
        <v>11216.0</v>
      </c>
      <c r="P218" s="7" t="str">
        <f>vlookup(O218,'NYC Zips'!A:B,2,false)</f>
        <v>Brooklyn</v>
      </c>
    </row>
    <row r="219">
      <c r="A219" s="2" t="s">
        <v>722</v>
      </c>
      <c r="B219" s="2">
        <v>40.73652889</v>
      </c>
      <c r="C219" s="2">
        <v>-74.00618026</v>
      </c>
      <c r="D219" s="2" t="s">
        <v>94</v>
      </c>
      <c r="E219" s="9" t="s">
        <v>723</v>
      </c>
      <c r="F219" s="10"/>
      <c r="G219" s="9" t="s">
        <v>226</v>
      </c>
      <c r="H219" s="9">
        <v>90.0</v>
      </c>
      <c r="I219" s="9" t="s">
        <v>261</v>
      </c>
      <c r="J219" s="10"/>
      <c r="K219" s="10"/>
      <c r="L219" s="9" t="s">
        <v>107</v>
      </c>
      <c r="M219" s="9" t="s">
        <v>100</v>
      </c>
      <c r="N219" s="9" t="s">
        <v>108</v>
      </c>
      <c r="O219" s="9">
        <v>10014.0</v>
      </c>
      <c r="P219" s="7" t="str">
        <f>vlookup(O219,'NYC Zips'!A:B,2,false)</f>
        <v>Manhattan</v>
      </c>
    </row>
    <row r="220">
      <c r="A220" s="2" t="s">
        <v>724</v>
      </c>
      <c r="B220" s="2">
        <v>40.6751468387097</v>
      </c>
      <c r="C220" s="2">
        <v>-73.9752320945262</v>
      </c>
      <c r="D220" s="2" t="s">
        <v>94</v>
      </c>
      <c r="E220" s="9" t="s">
        <v>725</v>
      </c>
      <c r="F220" s="10"/>
      <c r="G220" s="9" t="s">
        <v>450</v>
      </c>
      <c r="H220" s="9">
        <v>160.0</v>
      </c>
      <c r="I220" s="9" t="s">
        <v>726</v>
      </c>
      <c r="J220" s="10"/>
      <c r="K220" s="10"/>
      <c r="L220" s="9" t="s">
        <v>99</v>
      </c>
      <c r="M220" s="9" t="s">
        <v>100</v>
      </c>
      <c r="N220" s="9" t="s">
        <v>101</v>
      </c>
      <c r="O220" s="9">
        <v>11217.0</v>
      </c>
      <c r="P220" s="7" t="str">
        <f>vlookup(O220,'NYC Zips'!A:B,2,false)</f>
        <v>Brooklyn</v>
      </c>
    </row>
    <row r="221">
      <c r="A221" s="2" t="s">
        <v>12</v>
      </c>
      <c r="B221" s="2">
        <v>40.7613298312481</v>
      </c>
      <c r="C221" s="2">
        <v>-73.9798200130462</v>
      </c>
      <c r="D221" s="2" t="s">
        <v>92</v>
      </c>
      <c r="E221" s="9" t="s">
        <v>727</v>
      </c>
      <c r="F221" s="10"/>
      <c r="G221" s="9" t="s">
        <v>242</v>
      </c>
      <c r="H221" s="9">
        <v>1301.0</v>
      </c>
      <c r="I221" s="9" t="s">
        <v>150</v>
      </c>
      <c r="J221" s="10"/>
      <c r="K221" s="10"/>
      <c r="L221" s="9" t="s">
        <v>107</v>
      </c>
      <c r="M221" s="9" t="s">
        <v>100</v>
      </c>
      <c r="N221" s="9" t="s">
        <v>108</v>
      </c>
      <c r="O221" s="9">
        <v>10019.0</v>
      </c>
      <c r="P221" s="7" t="str">
        <f>vlookup(O221,'NYC Zips'!A:B,2,false)</f>
        <v>Manhattan</v>
      </c>
    </row>
    <row r="222">
      <c r="A222" s="2" t="s">
        <v>728</v>
      </c>
      <c r="B222" s="2">
        <v>40.737006</v>
      </c>
      <c r="C222" s="2">
        <v>-73.990134</v>
      </c>
      <c r="D222" s="2" t="s">
        <v>92</v>
      </c>
      <c r="E222" s="9" t="s">
        <v>729</v>
      </c>
      <c r="F222" s="10"/>
      <c r="G222" s="9" t="s">
        <v>105</v>
      </c>
      <c r="H222" s="9">
        <v>27.0</v>
      </c>
      <c r="I222" s="9" t="s">
        <v>730</v>
      </c>
      <c r="J222" s="10"/>
      <c r="K222" s="10"/>
      <c r="L222" s="9" t="s">
        <v>107</v>
      </c>
      <c r="M222" s="9" t="s">
        <v>100</v>
      </c>
      <c r="N222" s="9" t="s">
        <v>108</v>
      </c>
      <c r="O222" s="9">
        <v>10003.0</v>
      </c>
      <c r="P222" s="7" t="str">
        <f>vlookup(O222,'NYC Zips'!A:B,2,false)</f>
        <v>Manhattan</v>
      </c>
    </row>
    <row r="223">
      <c r="A223" s="2" t="s">
        <v>731</v>
      </c>
      <c r="B223" s="2">
        <v>40.7096008936353</v>
      </c>
      <c r="C223" s="2">
        <v>-74.0065509080886</v>
      </c>
      <c r="D223" s="2" t="s">
        <v>94</v>
      </c>
      <c r="E223" s="9" t="s">
        <v>732</v>
      </c>
      <c r="F223" s="10"/>
      <c r="G223" s="9" t="s">
        <v>733</v>
      </c>
      <c r="H223" s="9">
        <v>100.0</v>
      </c>
      <c r="I223" s="9" t="s">
        <v>734</v>
      </c>
      <c r="J223" s="10"/>
      <c r="K223" s="10"/>
      <c r="L223" s="9" t="s">
        <v>107</v>
      </c>
      <c r="M223" s="9" t="s">
        <v>100</v>
      </c>
      <c r="N223" s="9" t="s">
        <v>108</v>
      </c>
      <c r="O223" s="9">
        <v>10038.0</v>
      </c>
      <c r="P223" s="7" t="str">
        <f>vlookup(O223,'NYC Zips'!A:B,2,false)</f>
        <v>Manhattan</v>
      </c>
    </row>
    <row r="224">
      <c r="A224" s="2" t="s">
        <v>735</v>
      </c>
      <c r="B224" s="2">
        <v>40.7689738</v>
      </c>
      <c r="C224" s="2">
        <v>-73.95482273</v>
      </c>
      <c r="D224" s="2" t="s">
        <v>94</v>
      </c>
      <c r="E224" s="9" t="s">
        <v>736</v>
      </c>
      <c r="F224" s="10"/>
      <c r="G224" s="9" t="s">
        <v>274</v>
      </c>
      <c r="H224" s="9">
        <v>400.0</v>
      </c>
      <c r="I224" s="9" t="s">
        <v>737</v>
      </c>
      <c r="J224" s="10"/>
      <c r="K224" s="10"/>
      <c r="L224" s="9" t="s">
        <v>107</v>
      </c>
      <c r="M224" s="9" t="s">
        <v>100</v>
      </c>
      <c r="N224" s="9" t="s">
        <v>108</v>
      </c>
      <c r="O224" s="9">
        <v>10021.0</v>
      </c>
      <c r="P224" s="7" t="str">
        <f>vlookup(O224,'NYC Zips'!A:B,2,false)</f>
        <v>Manhattan</v>
      </c>
    </row>
    <row r="225">
      <c r="A225" s="2" t="s">
        <v>37</v>
      </c>
      <c r="B225" s="2">
        <v>40.7576322773944</v>
      </c>
      <c r="C225" s="2">
        <v>-73.9693057537078</v>
      </c>
      <c r="D225" s="2" t="s">
        <v>94</v>
      </c>
      <c r="E225" s="9" t="s">
        <v>738</v>
      </c>
      <c r="F225" s="10"/>
      <c r="G225" s="9" t="s">
        <v>412</v>
      </c>
      <c r="H225" s="9">
        <v>880.0</v>
      </c>
      <c r="I225" s="9" t="s">
        <v>527</v>
      </c>
      <c r="J225" s="10"/>
      <c r="K225" s="10"/>
      <c r="L225" s="9" t="s">
        <v>107</v>
      </c>
      <c r="M225" s="9" t="s">
        <v>100</v>
      </c>
      <c r="N225" s="9" t="s">
        <v>108</v>
      </c>
      <c r="O225" s="9">
        <v>10022.0</v>
      </c>
      <c r="P225" s="7" t="str">
        <f>vlookup(O225,'NYC Zips'!A:B,2,false)</f>
        <v>Manhattan</v>
      </c>
    </row>
    <row r="226">
      <c r="A226" s="2" t="s">
        <v>739</v>
      </c>
      <c r="B226" s="2">
        <v>40.681990442707</v>
      </c>
      <c r="C226" s="2">
        <v>-73.9907902479171</v>
      </c>
      <c r="D226" s="2" t="s">
        <v>93</v>
      </c>
      <c r="E226" s="9" t="s">
        <v>740</v>
      </c>
      <c r="F226" s="10"/>
      <c r="G226" s="9" t="s">
        <v>450</v>
      </c>
      <c r="H226" s="9">
        <v>405.0</v>
      </c>
      <c r="I226" s="9" t="s">
        <v>385</v>
      </c>
      <c r="J226" s="10"/>
      <c r="K226" s="10"/>
      <c r="L226" s="9" t="s">
        <v>99</v>
      </c>
      <c r="M226" s="9" t="s">
        <v>100</v>
      </c>
      <c r="N226" s="9" t="s">
        <v>101</v>
      </c>
      <c r="O226" s="9">
        <v>11217.0</v>
      </c>
      <c r="P226" s="7" t="str">
        <f>vlookup(O226,'NYC Zips'!A:B,2,false)</f>
        <v>Brooklyn</v>
      </c>
    </row>
    <row r="227">
      <c r="A227" s="2" t="s">
        <v>35</v>
      </c>
      <c r="B227" s="2">
        <v>40.7597108</v>
      </c>
      <c r="C227" s="2">
        <v>-73.97402311</v>
      </c>
      <c r="D227" s="2" t="s">
        <v>94</v>
      </c>
      <c r="E227" s="9" t="s">
        <v>741</v>
      </c>
      <c r="F227" s="10"/>
      <c r="G227" s="9" t="s">
        <v>412</v>
      </c>
      <c r="H227" s="9">
        <v>515.0</v>
      </c>
      <c r="I227" s="9" t="s">
        <v>742</v>
      </c>
      <c r="J227" s="10"/>
      <c r="K227" s="10"/>
      <c r="L227" s="9" t="s">
        <v>107</v>
      </c>
      <c r="M227" s="9" t="s">
        <v>100</v>
      </c>
      <c r="N227" s="9" t="s">
        <v>108</v>
      </c>
      <c r="O227" s="9">
        <v>10022.0</v>
      </c>
      <c r="P227" s="7" t="str">
        <f>vlookup(O227,'NYC Zips'!A:B,2,false)</f>
        <v>Manhattan</v>
      </c>
    </row>
    <row r="228">
      <c r="A228" s="2" t="s">
        <v>743</v>
      </c>
      <c r="B228" s="2">
        <v>40.7428687731211</v>
      </c>
      <c r="C228" s="2">
        <v>-73.9891862869262</v>
      </c>
      <c r="D228" s="2" t="s">
        <v>92</v>
      </c>
      <c r="E228" s="9" t="s">
        <v>744</v>
      </c>
      <c r="F228" s="10"/>
      <c r="G228" s="9" t="s">
        <v>245</v>
      </c>
      <c r="H228" s="9">
        <v>16.0</v>
      </c>
      <c r="I228" s="9" t="s">
        <v>745</v>
      </c>
      <c r="J228" s="10"/>
      <c r="K228" s="10"/>
      <c r="L228" s="9" t="s">
        <v>107</v>
      </c>
      <c r="M228" s="9" t="s">
        <v>100</v>
      </c>
      <c r="N228" s="9" t="s">
        <v>108</v>
      </c>
      <c r="O228" s="9">
        <v>10010.0</v>
      </c>
      <c r="P228" s="7" t="str">
        <f>vlookup(O228,'NYC Zips'!A:B,2,false)</f>
        <v>Manhattan</v>
      </c>
    </row>
    <row r="229">
      <c r="A229" s="2" t="s">
        <v>58</v>
      </c>
      <c r="B229" s="2">
        <v>40.75022392</v>
      </c>
      <c r="C229" s="2">
        <v>-73.97121414</v>
      </c>
      <c r="D229" s="2" t="s">
        <v>94</v>
      </c>
      <c r="E229" s="9" t="s">
        <v>746</v>
      </c>
      <c r="F229" s="10"/>
      <c r="G229" s="9" t="s">
        <v>219</v>
      </c>
      <c r="H229" s="9">
        <v>305.0</v>
      </c>
      <c r="I229" s="9" t="s">
        <v>747</v>
      </c>
      <c r="J229" s="10"/>
      <c r="K229" s="10"/>
      <c r="L229" s="9" t="s">
        <v>107</v>
      </c>
      <c r="M229" s="9" t="s">
        <v>100</v>
      </c>
      <c r="N229" s="9" t="s">
        <v>108</v>
      </c>
      <c r="O229" s="9">
        <v>10017.0</v>
      </c>
      <c r="P229" s="7" t="str">
        <f>vlookup(O229,'NYC Zips'!A:B,2,false)</f>
        <v>Manhattan</v>
      </c>
    </row>
    <row r="230">
      <c r="A230" s="2" t="s">
        <v>748</v>
      </c>
      <c r="B230" s="2">
        <v>40.6686627</v>
      </c>
      <c r="C230" s="2">
        <v>-73.97988067</v>
      </c>
      <c r="D230" s="2" t="s">
        <v>94</v>
      </c>
      <c r="E230" s="9" t="s">
        <v>749</v>
      </c>
      <c r="F230" s="10"/>
      <c r="G230" s="9" t="s">
        <v>127</v>
      </c>
      <c r="H230" s="9">
        <v>267.0</v>
      </c>
      <c r="I230" s="9" t="s">
        <v>360</v>
      </c>
      <c r="J230" s="10"/>
      <c r="K230" s="10"/>
      <c r="L230" s="9" t="s">
        <v>99</v>
      </c>
      <c r="M230" s="9" t="s">
        <v>100</v>
      </c>
      <c r="N230" s="9" t="s">
        <v>101</v>
      </c>
      <c r="O230" s="9">
        <v>11215.0</v>
      </c>
      <c r="P230" s="7" t="str">
        <f>vlookup(O230,'NYC Zips'!A:B,2,false)</f>
        <v>Brooklyn</v>
      </c>
    </row>
    <row r="231">
      <c r="A231" s="2" t="s">
        <v>750</v>
      </c>
      <c r="B231" s="2">
        <v>40.73172428</v>
      </c>
      <c r="C231" s="2">
        <v>-74.00674436</v>
      </c>
      <c r="D231" s="2" t="s">
        <v>92</v>
      </c>
      <c r="E231" s="9" t="s">
        <v>751</v>
      </c>
      <c r="F231" s="10"/>
      <c r="G231" s="9" t="s">
        <v>226</v>
      </c>
      <c r="H231" s="9">
        <v>463.0</v>
      </c>
      <c r="I231" s="9" t="s">
        <v>227</v>
      </c>
      <c r="J231" s="10"/>
      <c r="K231" s="10"/>
      <c r="L231" s="9" t="s">
        <v>107</v>
      </c>
      <c r="M231" s="9" t="s">
        <v>100</v>
      </c>
      <c r="N231" s="9" t="s">
        <v>108</v>
      </c>
      <c r="O231" s="9">
        <v>10014.0</v>
      </c>
      <c r="P231" s="7" t="str">
        <f>vlookup(O231,'NYC Zips'!A:B,2,false)</f>
        <v>Manhattan</v>
      </c>
    </row>
    <row r="232">
      <c r="A232" s="2" t="s">
        <v>752</v>
      </c>
      <c r="B232" s="2">
        <v>40.7092482627615</v>
      </c>
      <c r="C232" s="2">
        <v>-73.9606314897537</v>
      </c>
      <c r="D232" s="2" t="s">
        <v>94</v>
      </c>
      <c r="E232" s="9" t="s">
        <v>753</v>
      </c>
      <c r="F232" s="10"/>
      <c r="G232" s="9" t="s">
        <v>337</v>
      </c>
      <c r="H232" s="9">
        <v>226.0</v>
      </c>
      <c r="I232" s="9" t="s">
        <v>120</v>
      </c>
      <c r="J232" s="10"/>
      <c r="K232" s="10"/>
      <c r="L232" s="9" t="s">
        <v>99</v>
      </c>
      <c r="M232" s="9" t="s">
        <v>100</v>
      </c>
      <c r="N232" s="9" t="s">
        <v>101</v>
      </c>
      <c r="O232" s="9">
        <v>11211.0</v>
      </c>
      <c r="P232" s="7" t="str">
        <f>vlookup(O232,'NYC Zips'!A:B,2,false)</f>
        <v>Brooklyn</v>
      </c>
    </row>
    <row r="233">
      <c r="A233" s="2" t="s">
        <v>754</v>
      </c>
      <c r="B233" s="2">
        <v>40.71406667</v>
      </c>
      <c r="C233" s="2">
        <v>-73.99293911</v>
      </c>
      <c r="D233" s="2" t="s">
        <v>94</v>
      </c>
      <c r="E233" s="9" t="s">
        <v>755</v>
      </c>
      <c r="F233" s="10"/>
      <c r="G233" s="9" t="s">
        <v>153</v>
      </c>
      <c r="H233" s="9">
        <v>2.0</v>
      </c>
      <c r="I233" s="9" t="s">
        <v>756</v>
      </c>
      <c r="J233" s="10"/>
      <c r="K233" s="10"/>
      <c r="L233" s="9" t="s">
        <v>107</v>
      </c>
      <c r="M233" s="9" t="s">
        <v>100</v>
      </c>
      <c r="N233" s="9" t="s">
        <v>108</v>
      </c>
      <c r="O233" s="9">
        <v>10002.0</v>
      </c>
      <c r="P233" s="7" t="str">
        <f>vlookup(O233,'NYC Zips'!A:B,2,false)</f>
        <v>Manhattan</v>
      </c>
    </row>
    <row r="234">
      <c r="A234" s="2" t="s">
        <v>757</v>
      </c>
      <c r="B234" s="2">
        <v>40.673635513415</v>
      </c>
      <c r="C234" s="2">
        <v>-74.0119555592536</v>
      </c>
      <c r="D234" s="2" t="s">
        <v>93</v>
      </c>
      <c r="E234" s="9" t="s">
        <v>758</v>
      </c>
      <c r="F234" s="10"/>
      <c r="G234" s="9" t="s">
        <v>384</v>
      </c>
      <c r="H234" s="9">
        <v>34.0</v>
      </c>
      <c r="I234" s="9" t="s">
        <v>759</v>
      </c>
      <c r="J234" s="10"/>
      <c r="K234" s="10"/>
      <c r="L234" s="9" t="s">
        <v>99</v>
      </c>
      <c r="M234" s="9" t="s">
        <v>100</v>
      </c>
      <c r="N234" s="9" t="s">
        <v>101</v>
      </c>
      <c r="O234" s="9">
        <v>11231.0</v>
      </c>
      <c r="P234" s="7" t="str">
        <f>vlookup(O234,'NYC Zips'!A:B,2,false)</f>
        <v>Brooklyn</v>
      </c>
    </row>
    <row r="235">
      <c r="A235" s="2" t="s">
        <v>760</v>
      </c>
      <c r="B235" s="2">
        <v>40.69331716</v>
      </c>
      <c r="C235" s="2">
        <v>-73.95381995</v>
      </c>
      <c r="D235" s="2" t="s">
        <v>93</v>
      </c>
      <c r="E235" s="9" t="s">
        <v>761</v>
      </c>
      <c r="F235" s="10"/>
      <c r="G235" s="9" t="s">
        <v>352</v>
      </c>
      <c r="H235" s="9">
        <v>409.0</v>
      </c>
      <c r="I235" s="9" t="s">
        <v>762</v>
      </c>
      <c r="J235" s="10"/>
      <c r="K235" s="10"/>
      <c r="L235" s="9" t="s">
        <v>99</v>
      </c>
      <c r="M235" s="9" t="s">
        <v>100</v>
      </c>
      <c r="N235" s="9" t="s">
        <v>101</v>
      </c>
      <c r="O235" s="9">
        <v>11205.0</v>
      </c>
      <c r="P235" s="7" t="str">
        <f>vlookup(O235,'NYC Zips'!A:B,2,false)</f>
        <v>Brooklyn</v>
      </c>
    </row>
    <row r="236">
      <c r="A236" s="2" t="s">
        <v>763</v>
      </c>
      <c r="B236" s="2">
        <v>40.7680088930594</v>
      </c>
      <c r="C236" s="2">
        <v>-73.9684528112411</v>
      </c>
      <c r="D236" s="2" t="s">
        <v>94</v>
      </c>
      <c r="E236" s="9" t="s">
        <v>764</v>
      </c>
      <c r="F236" s="10"/>
      <c r="G236" s="9" t="s">
        <v>297</v>
      </c>
      <c r="H236" s="9">
        <v>24.0</v>
      </c>
      <c r="I236" s="9" t="s">
        <v>765</v>
      </c>
      <c r="J236" s="10"/>
      <c r="K236" s="10"/>
      <c r="L236" s="9" t="s">
        <v>107</v>
      </c>
      <c r="M236" s="9" t="s">
        <v>100</v>
      </c>
      <c r="N236" s="9" t="s">
        <v>108</v>
      </c>
      <c r="O236" s="9">
        <v>10065.0</v>
      </c>
      <c r="P236" s="7" t="str">
        <f>vlookup(O236,'NYC Zips'!A:B,2,false)</f>
        <v>Manhattan</v>
      </c>
    </row>
    <row r="237">
      <c r="A237" s="2" t="s">
        <v>766</v>
      </c>
      <c r="B237" s="2">
        <v>40.686371</v>
      </c>
      <c r="C237" s="2">
        <v>-73.99383324</v>
      </c>
      <c r="D237" s="2" t="s">
        <v>94</v>
      </c>
      <c r="E237" s="9" t="s">
        <v>767</v>
      </c>
      <c r="F237" s="10"/>
      <c r="G237" s="9" t="s">
        <v>97</v>
      </c>
      <c r="H237" s="9">
        <v>223.0</v>
      </c>
      <c r="I237" s="9" t="s">
        <v>392</v>
      </c>
      <c r="J237" s="10"/>
      <c r="K237" s="10"/>
      <c r="L237" s="9" t="s">
        <v>99</v>
      </c>
      <c r="M237" s="9" t="s">
        <v>100</v>
      </c>
      <c r="N237" s="9" t="s">
        <v>101</v>
      </c>
      <c r="O237" s="9">
        <v>11201.0</v>
      </c>
      <c r="P237" s="7" t="str">
        <f>vlookup(O237,'NYC Zips'!A:B,2,false)</f>
        <v>Brooklyn</v>
      </c>
    </row>
    <row r="238">
      <c r="A238" s="2" t="s">
        <v>768</v>
      </c>
      <c r="B238" s="2">
        <v>40.7811527642791</v>
      </c>
      <c r="C238" s="2">
        <v>-73.9496304094791</v>
      </c>
      <c r="D238" s="2" t="s">
        <v>94</v>
      </c>
      <c r="E238" s="9" t="s">
        <v>769</v>
      </c>
      <c r="F238" s="10"/>
      <c r="G238" s="9" t="s">
        <v>770</v>
      </c>
      <c r="H238" s="9">
        <v>1751.0</v>
      </c>
      <c r="I238" s="9" t="s">
        <v>233</v>
      </c>
      <c r="J238" s="10"/>
      <c r="K238" s="10"/>
      <c r="L238" s="9" t="s">
        <v>107</v>
      </c>
      <c r="M238" s="9" t="s">
        <v>100</v>
      </c>
      <c r="N238" s="9" t="s">
        <v>108</v>
      </c>
      <c r="O238" s="9">
        <v>10128.0</v>
      </c>
      <c r="P238" s="7" t="str">
        <f>vlookup(O238,'NYC Zips'!A:B,2,false)</f>
        <v>Manhattan</v>
      </c>
    </row>
    <row r="239">
      <c r="A239" s="2" t="s">
        <v>771</v>
      </c>
      <c r="B239" s="2">
        <v>40.6894932</v>
      </c>
      <c r="C239" s="2">
        <v>-73.942061</v>
      </c>
      <c r="D239" s="2" t="s">
        <v>93</v>
      </c>
      <c r="E239" s="9" t="s">
        <v>772</v>
      </c>
      <c r="F239" s="10"/>
      <c r="G239" s="9" t="s">
        <v>773</v>
      </c>
      <c r="H239" s="9">
        <v>665.0</v>
      </c>
      <c r="I239" s="9" t="s">
        <v>774</v>
      </c>
      <c r="J239" s="10"/>
      <c r="K239" s="10"/>
      <c r="L239" s="9" t="s">
        <v>99</v>
      </c>
      <c r="M239" s="9" t="s">
        <v>100</v>
      </c>
      <c r="N239" s="9" t="s">
        <v>101</v>
      </c>
      <c r="O239" s="9">
        <v>11221.0</v>
      </c>
      <c r="P239" s="7" t="str">
        <f>vlookup(O239,'NYC Zips'!A:B,2,false)</f>
        <v>Brooklyn</v>
      </c>
    </row>
    <row r="240">
      <c r="A240" s="2" t="s">
        <v>775</v>
      </c>
      <c r="B240" s="2">
        <v>40.6758324</v>
      </c>
      <c r="C240" s="2">
        <v>-73.9561677</v>
      </c>
      <c r="D240" s="2" t="s">
        <v>94</v>
      </c>
      <c r="E240" s="9" t="s">
        <v>776</v>
      </c>
      <c r="F240" s="10"/>
      <c r="G240" s="9" t="s">
        <v>493</v>
      </c>
      <c r="H240" s="9">
        <v>552.0</v>
      </c>
      <c r="I240" s="9" t="s">
        <v>777</v>
      </c>
      <c r="J240" s="10"/>
      <c r="K240" s="10"/>
      <c r="L240" s="9" t="s">
        <v>99</v>
      </c>
      <c r="M240" s="9" t="s">
        <v>100</v>
      </c>
      <c r="N240" s="9" t="s">
        <v>101</v>
      </c>
      <c r="O240" s="9">
        <v>11238.0</v>
      </c>
      <c r="P240" s="7" t="str">
        <f>vlookup(O240,'NYC Zips'!A:B,2,false)</f>
        <v>Brooklyn</v>
      </c>
    </row>
    <row r="241">
      <c r="A241" s="2" t="s">
        <v>778</v>
      </c>
      <c r="B241" s="2">
        <v>40.71739973</v>
      </c>
      <c r="C241" s="2">
        <v>-73.98016555</v>
      </c>
      <c r="D241" s="2" t="s">
        <v>94</v>
      </c>
      <c r="E241" s="9" t="s">
        <v>779</v>
      </c>
      <c r="F241" s="10"/>
      <c r="G241" s="9" t="s">
        <v>153</v>
      </c>
      <c r="H241" s="9">
        <v>69.0</v>
      </c>
      <c r="I241" s="9" t="s">
        <v>780</v>
      </c>
      <c r="J241" s="10"/>
      <c r="K241" s="10"/>
      <c r="L241" s="9" t="s">
        <v>107</v>
      </c>
      <c r="M241" s="9" t="s">
        <v>100</v>
      </c>
      <c r="N241" s="9" t="s">
        <v>108</v>
      </c>
      <c r="O241" s="9">
        <v>10002.0</v>
      </c>
      <c r="P241" s="7" t="str">
        <f>vlookup(O241,'NYC Zips'!A:B,2,false)</f>
        <v>Manhattan</v>
      </c>
    </row>
    <row r="242">
      <c r="A242" s="2" t="s">
        <v>781</v>
      </c>
      <c r="B242" s="2">
        <v>40.70583339</v>
      </c>
      <c r="C242" s="2">
        <v>-73.94644578</v>
      </c>
      <c r="D242" s="2" t="s">
        <v>93</v>
      </c>
      <c r="E242" s="9" t="s">
        <v>782</v>
      </c>
      <c r="F242" s="10"/>
      <c r="G242" s="9" t="s">
        <v>306</v>
      </c>
      <c r="H242" s="9">
        <v>68.0</v>
      </c>
      <c r="I242" s="9" t="s">
        <v>783</v>
      </c>
      <c r="J242" s="10"/>
      <c r="K242" s="10"/>
      <c r="L242" s="9" t="s">
        <v>99</v>
      </c>
      <c r="M242" s="9" t="s">
        <v>100</v>
      </c>
      <c r="N242" s="9" t="s">
        <v>101</v>
      </c>
      <c r="O242" s="9">
        <v>11206.0</v>
      </c>
      <c r="P242" s="7" t="str">
        <f>vlookup(O242,'NYC Zips'!A:B,2,false)</f>
        <v>Brooklyn</v>
      </c>
    </row>
    <row r="243">
      <c r="A243" s="2" t="s">
        <v>784</v>
      </c>
      <c r="B243" s="2">
        <v>40.74345335</v>
      </c>
      <c r="C243" s="2">
        <v>-74.00004031</v>
      </c>
      <c r="D243" s="2" t="s">
        <v>94</v>
      </c>
      <c r="E243" s="9" t="s">
        <v>785</v>
      </c>
      <c r="F243" s="10"/>
      <c r="G243" s="9" t="s">
        <v>123</v>
      </c>
      <c r="H243" s="9">
        <v>195.0</v>
      </c>
      <c r="I243" s="9" t="s">
        <v>143</v>
      </c>
      <c r="J243" s="10"/>
      <c r="K243" s="10"/>
      <c r="L243" s="9" t="s">
        <v>107</v>
      </c>
      <c r="M243" s="9" t="s">
        <v>100</v>
      </c>
      <c r="N243" s="9" t="s">
        <v>108</v>
      </c>
      <c r="O243" s="9">
        <v>10011.0</v>
      </c>
      <c r="P243" s="7" t="str">
        <f>vlookup(O243,'NYC Zips'!A:B,2,false)</f>
        <v>Manhattan</v>
      </c>
    </row>
    <row r="244">
      <c r="A244" s="2" t="s">
        <v>29</v>
      </c>
      <c r="B244" s="2">
        <v>40.75828065</v>
      </c>
      <c r="C244" s="2">
        <v>-73.97069431</v>
      </c>
      <c r="D244" s="2" t="s">
        <v>94</v>
      </c>
      <c r="E244" s="9" t="s">
        <v>786</v>
      </c>
      <c r="F244" s="10"/>
      <c r="G244" s="9" t="s">
        <v>412</v>
      </c>
      <c r="H244" s="9">
        <v>135.0</v>
      </c>
      <c r="I244" s="9" t="s">
        <v>787</v>
      </c>
      <c r="J244" s="10"/>
      <c r="K244" s="10"/>
      <c r="L244" s="9" t="s">
        <v>107</v>
      </c>
      <c r="M244" s="9" t="s">
        <v>100</v>
      </c>
      <c r="N244" s="9" t="s">
        <v>108</v>
      </c>
      <c r="O244" s="9">
        <v>10022.0</v>
      </c>
      <c r="P244" s="7" t="str">
        <f>vlookup(O244,'NYC Zips'!A:B,2,false)</f>
        <v>Manhattan</v>
      </c>
    </row>
    <row r="245">
      <c r="A245" s="2" t="s">
        <v>788</v>
      </c>
      <c r="B245" s="2">
        <v>40.6686273</v>
      </c>
      <c r="C245" s="2">
        <v>-73.98700053</v>
      </c>
      <c r="D245" s="2" t="s">
        <v>94</v>
      </c>
      <c r="E245" s="9" t="s">
        <v>789</v>
      </c>
      <c r="F245" s="10"/>
      <c r="G245" s="9" t="s">
        <v>127</v>
      </c>
      <c r="H245" s="9">
        <v>361.0</v>
      </c>
      <c r="I245" s="9" t="s">
        <v>790</v>
      </c>
      <c r="J245" s="10"/>
      <c r="K245" s="10"/>
      <c r="L245" s="9" t="s">
        <v>99</v>
      </c>
      <c r="M245" s="9" t="s">
        <v>100</v>
      </c>
      <c r="N245" s="9" t="s">
        <v>101</v>
      </c>
      <c r="O245" s="9">
        <v>11215.0</v>
      </c>
      <c r="P245" s="7" t="str">
        <f>vlookup(O245,'NYC Zips'!A:B,2,false)</f>
        <v>Brooklyn</v>
      </c>
    </row>
    <row r="246">
      <c r="A246" s="2" t="s">
        <v>791</v>
      </c>
      <c r="B246" s="2">
        <v>40.8006721</v>
      </c>
      <c r="C246" s="2">
        <v>-73.9349</v>
      </c>
      <c r="D246" s="2" t="s">
        <v>93</v>
      </c>
      <c r="E246" s="9" t="s">
        <v>792</v>
      </c>
      <c r="F246" s="10"/>
      <c r="G246" s="9" t="s">
        <v>793</v>
      </c>
      <c r="H246" s="9">
        <v>2371.0</v>
      </c>
      <c r="I246" s="9" t="s">
        <v>233</v>
      </c>
      <c r="J246" s="10"/>
      <c r="K246" s="10"/>
      <c r="L246" s="9" t="s">
        <v>107</v>
      </c>
      <c r="M246" s="9" t="s">
        <v>100</v>
      </c>
      <c r="N246" s="9" t="s">
        <v>108</v>
      </c>
      <c r="O246" s="9">
        <v>10035.0</v>
      </c>
      <c r="P246" s="7" t="str">
        <f>vlookup(O246,'NYC Zips'!A:B,2,false)</f>
        <v>Manhattan</v>
      </c>
    </row>
    <row r="247">
      <c r="A247" s="2" t="s">
        <v>794</v>
      </c>
      <c r="B247" s="2">
        <v>40.6849894</v>
      </c>
      <c r="C247" s="2">
        <v>-73.99440329</v>
      </c>
      <c r="D247" s="2" t="s">
        <v>94</v>
      </c>
      <c r="E247" s="9" t="s">
        <v>795</v>
      </c>
      <c r="F247" s="10"/>
      <c r="G247" s="9" t="s">
        <v>384</v>
      </c>
      <c r="H247" s="9">
        <v>265.0</v>
      </c>
      <c r="I247" s="9" t="s">
        <v>392</v>
      </c>
      <c r="J247" s="10"/>
      <c r="K247" s="10"/>
      <c r="L247" s="9" t="s">
        <v>99</v>
      </c>
      <c r="M247" s="9" t="s">
        <v>100</v>
      </c>
      <c r="N247" s="9" t="s">
        <v>101</v>
      </c>
      <c r="O247" s="9">
        <v>11231.0</v>
      </c>
      <c r="P247" s="7" t="str">
        <f>vlookup(O247,'NYC Zips'!A:B,2,false)</f>
        <v>Brooklyn</v>
      </c>
    </row>
    <row r="248">
      <c r="A248" s="2" t="s">
        <v>796</v>
      </c>
      <c r="B248" s="2">
        <v>40.7781314</v>
      </c>
      <c r="C248" s="2">
        <v>-73.96069399</v>
      </c>
      <c r="D248" s="2" t="s">
        <v>94</v>
      </c>
      <c r="E248" s="9" t="s">
        <v>797</v>
      </c>
      <c r="F248" s="10"/>
      <c r="G248" s="9" t="s">
        <v>264</v>
      </c>
      <c r="H248" s="9">
        <v>1090.0</v>
      </c>
      <c r="I248" s="9" t="s">
        <v>742</v>
      </c>
      <c r="J248" s="10"/>
      <c r="K248" s="10"/>
      <c r="L248" s="9" t="s">
        <v>107</v>
      </c>
      <c r="M248" s="9" t="s">
        <v>100</v>
      </c>
      <c r="N248" s="9" t="s">
        <v>108</v>
      </c>
      <c r="O248" s="9">
        <v>10028.0</v>
      </c>
      <c r="P248" s="7" t="str">
        <f>vlookup(O248,'NYC Zips'!A:B,2,false)</f>
        <v>Manhattan</v>
      </c>
    </row>
    <row r="249">
      <c r="A249" s="2" t="s">
        <v>798</v>
      </c>
      <c r="B249" s="2">
        <v>40.7774552</v>
      </c>
      <c r="C249" s="2">
        <v>-73.9225403</v>
      </c>
      <c r="D249" s="2" t="s">
        <v>93</v>
      </c>
      <c r="E249" s="9" t="s">
        <v>799</v>
      </c>
      <c r="F249" s="10"/>
      <c r="G249" s="9" t="s">
        <v>800</v>
      </c>
      <c r="H249" s="9" t="s">
        <v>801</v>
      </c>
      <c r="I249" s="9" t="s">
        <v>802</v>
      </c>
      <c r="J249" s="10"/>
      <c r="K249" s="10"/>
      <c r="L249" s="9" t="s">
        <v>366</v>
      </c>
      <c r="M249" s="9" t="s">
        <v>100</v>
      </c>
      <c r="N249" s="9" t="s">
        <v>367</v>
      </c>
      <c r="O249" s="9">
        <v>11102.0</v>
      </c>
      <c r="P249" s="7" t="str">
        <f>vlookup(O249,'NYC Zips'!A:B,2,false)</f>
        <v>Queens</v>
      </c>
    </row>
    <row r="250">
      <c r="A250" s="2" t="s">
        <v>803</v>
      </c>
      <c r="B250" s="2">
        <v>40.6704836</v>
      </c>
      <c r="C250" s="2">
        <v>-73.98208968</v>
      </c>
      <c r="D250" s="2" t="s">
        <v>94</v>
      </c>
      <c r="E250" s="9" t="s">
        <v>804</v>
      </c>
      <c r="F250" s="10"/>
      <c r="G250" s="9" t="s">
        <v>127</v>
      </c>
      <c r="H250" s="9">
        <v>358.0</v>
      </c>
      <c r="I250" s="9" t="s">
        <v>513</v>
      </c>
      <c r="J250" s="10"/>
      <c r="K250" s="10"/>
      <c r="L250" s="9" t="s">
        <v>99</v>
      </c>
      <c r="M250" s="9" t="s">
        <v>100</v>
      </c>
      <c r="N250" s="9" t="s">
        <v>101</v>
      </c>
      <c r="O250" s="9">
        <v>11215.0</v>
      </c>
      <c r="P250" s="7" t="str">
        <f>vlookup(O250,'NYC Zips'!A:B,2,false)</f>
        <v>Brooklyn</v>
      </c>
    </row>
    <row r="251">
      <c r="A251" s="2" t="s">
        <v>805</v>
      </c>
      <c r="B251" s="2">
        <v>40.6662078</v>
      </c>
      <c r="C251" s="2">
        <v>-73.98199886</v>
      </c>
      <c r="D251" s="2" t="s">
        <v>94</v>
      </c>
      <c r="E251" s="9" t="s">
        <v>806</v>
      </c>
      <c r="F251" s="10"/>
      <c r="G251" s="9" t="s">
        <v>127</v>
      </c>
      <c r="H251" s="9">
        <v>349.0</v>
      </c>
      <c r="I251" s="9" t="s">
        <v>360</v>
      </c>
      <c r="J251" s="10"/>
      <c r="K251" s="10"/>
      <c r="L251" s="9" t="s">
        <v>99</v>
      </c>
      <c r="M251" s="9" t="s">
        <v>100</v>
      </c>
      <c r="N251" s="9" t="s">
        <v>101</v>
      </c>
      <c r="O251" s="9">
        <v>11215.0</v>
      </c>
      <c r="P251" s="7" t="str">
        <f>vlookup(O251,'NYC Zips'!A:B,2,false)</f>
        <v>Brooklyn</v>
      </c>
    </row>
    <row r="252">
      <c r="A252" s="2" t="s">
        <v>807</v>
      </c>
      <c r="B252" s="2">
        <v>40.7630259428051</v>
      </c>
      <c r="C252" s="2">
        <v>-73.9720952510833</v>
      </c>
      <c r="D252" s="2" t="s">
        <v>94</v>
      </c>
      <c r="E252" s="9" t="s">
        <v>808</v>
      </c>
      <c r="F252" s="10"/>
      <c r="G252" s="9" t="s">
        <v>412</v>
      </c>
      <c r="H252" s="9">
        <v>18.0</v>
      </c>
      <c r="I252" s="9" t="s">
        <v>809</v>
      </c>
      <c r="J252" s="10"/>
      <c r="K252" s="10"/>
      <c r="L252" s="9" t="s">
        <v>107</v>
      </c>
      <c r="M252" s="9" t="s">
        <v>100</v>
      </c>
      <c r="N252" s="9" t="s">
        <v>108</v>
      </c>
      <c r="O252" s="9">
        <v>10022.0</v>
      </c>
      <c r="P252" s="7" t="str">
        <f>vlookup(O252,'NYC Zips'!A:B,2,false)</f>
        <v>Manhattan</v>
      </c>
    </row>
    <row r="253">
      <c r="A253" s="2" t="s">
        <v>23</v>
      </c>
      <c r="B253" s="2">
        <v>40.743</v>
      </c>
      <c r="C253" s="2">
        <v>-73.93561</v>
      </c>
      <c r="D253" s="2" t="s">
        <v>93</v>
      </c>
      <c r="E253" s="9" t="s">
        <v>810</v>
      </c>
      <c r="F253" s="10"/>
      <c r="G253" s="9" t="s">
        <v>460</v>
      </c>
      <c r="H253" s="9">
        <v>-31.0</v>
      </c>
      <c r="I253" s="9" t="s">
        <v>811</v>
      </c>
      <c r="J253" s="10"/>
      <c r="K253" s="10"/>
      <c r="L253" s="9" t="s">
        <v>463</v>
      </c>
      <c r="M253" s="9" t="s">
        <v>100</v>
      </c>
      <c r="N253" s="9" t="s">
        <v>367</v>
      </c>
      <c r="O253" s="9">
        <v>11101.0</v>
      </c>
      <c r="P253" s="7" t="str">
        <f>vlookup(O253,'NYC Zips'!A:B,2,false)</f>
        <v>Queens</v>
      </c>
    </row>
    <row r="254">
      <c r="A254" s="2" t="s">
        <v>812</v>
      </c>
      <c r="B254" s="2">
        <v>40.6740123</v>
      </c>
      <c r="C254" s="2">
        <v>-73.9671457</v>
      </c>
      <c r="D254" s="2" t="s">
        <v>94</v>
      </c>
      <c r="E254" s="9" t="s">
        <v>813</v>
      </c>
      <c r="F254" s="10"/>
      <c r="G254" s="9" t="s">
        <v>493</v>
      </c>
      <c r="H254" s="9">
        <v>314.0</v>
      </c>
      <c r="I254" s="9" t="s">
        <v>814</v>
      </c>
      <c r="J254" s="10"/>
      <c r="K254" s="10"/>
      <c r="L254" s="9" t="s">
        <v>99</v>
      </c>
      <c r="M254" s="9" t="s">
        <v>100</v>
      </c>
      <c r="N254" s="9" t="s">
        <v>101</v>
      </c>
      <c r="O254" s="9">
        <v>11238.0</v>
      </c>
      <c r="P254" s="7" t="str">
        <f>vlookup(O254,'NYC Zips'!A:B,2,false)</f>
        <v>Brooklyn</v>
      </c>
    </row>
    <row r="255">
      <c r="A255" s="2" t="s">
        <v>815</v>
      </c>
      <c r="B255" s="2">
        <v>40.7859201</v>
      </c>
      <c r="C255" s="2">
        <v>-73.94860294</v>
      </c>
      <c r="D255" s="2" t="s">
        <v>93</v>
      </c>
      <c r="E255" s="9" t="s">
        <v>816</v>
      </c>
      <c r="F255" s="10"/>
      <c r="G255" s="9" t="s">
        <v>583</v>
      </c>
      <c r="H255" s="9">
        <v>1760.0</v>
      </c>
      <c r="I255" s="9" t="s">
        <v>527</v>
      </c>
      <c r="J255" s="10"/>
      <c r="K255" s="10"/>
      <c r="L255" s="9" t="s">
        <v>107</v>
      </c>
      <c r="M255" s="9" t="s">
        <v>100</v>
      </c>
      <c r="N255" s="9" t="s">
        <v>108</v>
      </c>
      <c r="O255" s="9">
        <v>10029.0</v>
      </c>
      <c r="P255" s="7" t="str">
        <f>vlookup(O255,'NYC Zips'!A:B,2,false)</f>
        <v>Manhattan</v>
      </c>
    </row>
    <row r="256">
      <c r="A256" s="2" t="s">
        <v>817</v>
      </c>
      <c r="B256" s="2">
        <v>40.7711828754065</v>
      </c>
      <c r="C256" s="2">
        <v>-73.9640942215919</v>
      </c>
      <c r="D256" s="2" t="s">
        <v>94</v>
      </c>
      <c r="E256" s="9" t="s">
        <v>818</v>
      </c>
      <c r="F256" s="10"/>
      <c r="G256" s="9" t="s">
        <v>274</v>
      </c>
      <c r="H256" s="9">
        <v>56.0</v>
      </c>
      <c r="I256" s="9" t="s">
        <v>819</v>
      </c>
      <c r="J256" s="10"/>
      <c r="K256" s="10"/>
      <c r="L256" s="9" t="s">
        <v>107</v>
      </c>
      <c r="M256" s="9" t="s">
        <v>100</v>
      </c>
      <c r="N256" s="9" t="s">
        <v>108</v>
      </c>
      <c r="O256" s="9">
        <v>10021.0</v>
      </c>
      <c r="P256" s="7" t="str">
        <f>vlookup(O256,'NYC Zips'!A:B,2,false)</f>
        <v>Manhattan</v>
      </c>
    </row>
    <row r="257">
      <c r="A257" s="2" t="s">
        <v>18</v>
      </c>
      <c r="B257" s="2">
        <v>40.75527307</v>
      </c>
      <c r="C257" s="2">
        <v>-73.98316936</v>
      </c>
      <c r="D257" s="2" t="s">
        <v>94</v>
      </c>
      <c r="E257" s="9" t="s">
        <v>820</v>
      </c>
      <c r="F257" s="10"/>
      <c r="G257" s="9" t="s">
        <v>134</v>
      </c>
      <c r="H257" s="9">
        <v>51.0</v>
      </c>
      <c r="I257" s="9" t="s">
        <v>629</v>
      </c>
      <c r="J257" s="10"/>
      <c r="K257" s="10"/>
      <c r="L257" s="9" t="s">
        <v>107</v>
      </c>
      <c r="M257" s="9" t="s">
        <v>100</v>
      </c>
      <c r="N257" s="9" t="s">
        <v>108</v>
      </c>
      <c r="O257" s="9">
        <v>10036.0</v>
      </c>
      <c r="P257" s="7" t="str">
        <f>vlookup(O257,'NYC Zips'!A:B,2,false)</f>
        <v>Manhattan</v>
      </c>
    </row>
    <row r="258">
      <c r="A258" s="2" t="s">
        <v>821</v>
      </c>
      <c r="B258" s="2">
        <v>40.72953837</v>
      </c>
      <c r="C258" s="2">
        <v>-73.98426726</v>
      </c>
      <c r="D258" s="2" t="s">
        <v>94</v>
      </c>
      <c r="E258" s="9" t="s">
        <v>822</v>
      </c>
      <c r="F258" s="10"/>
      <c r="G258" s="9" t="s">
        <v>105</v>
      </c>
      <c r="H258" s="9">
        <v>344.0</v>
      </c>
      <c r="I258" s="9" t="s">
        <v>823</v>
      </c>
      <c r="J258" s="10"/>
      <c r="K258" s="10"/>
      <c r="L258" s="9" t="s">
        <v>107</v>
      </c>
      <c r="M258" s="9" t="s">
        <v>100</v>
      </c>
      <c r="N258" s="9" t="s">
        <v>108</v>
      </c>
      <c r="O258" s="9">
        <v>10003.0</v>
      </c>
      <c r="P258" s="7" t="str">
        <f>vlookup(O258,'NYC Zips'!A:B,2,false)</f>
        <v>Manhattan</v>
      </c>
    </row>
    <row r="259">
      <c r="A259" s="2" t="s">
        <v>824</v>
      </c>
      <c r="B259" s="2">
        <v>40.7934337</v>
      </c>
      <c r="C259" s="2">
        <v>-73.94945003</v>
      </c>
      <c r="D259" s="2" t="s">
        <v>93</v>
      </c>
      <c r="E259" s="9" t="s">
        <v>825</v>
      </c>
      <c r="F259" s="10"/>
      <c r="G259" s="9" t="s">
        <v>583</v>
      </c>
      <c r="H259" s="9">
        <v>1565.0</v>
      </c>
      <c r="I259" s="9" t="s">
        <v>742</v>
      </c>
      <c r="J259" s="10"/>
      <c r="K259" s="10"/>
      <c r="L259" s="9" t="s">
        <v>107</v>
      </c>
      <c r="M259" s="9" t="s">
        <v>100</v>
      </c>
      <c r="N259" s="9" t="s">
        <v>108</v>
      </c>
      <c r="O259" s="9">
        <v>10029.0</v>
      </c>
      <c r="P259" s="7" t="str">
        <f>vlookup(O259,'NYC Zips'!A:B,2,false)</f>
        <v>Manhattan</v>
      </c>
    </row>
    <row r="260">
      <c r="A260" s="2" t="s">
        <v>826</v>
      </c>
      <c r="B260" s="2">
        <v>40.6711978</v>
      </c>
      <c r="C260" s="2">
        <v>-73.97484126</v>
      </c>
      <c r="D260" s="2" t="s">
        <v>94</v>
      </c>
      <c r="E260" s="9" t="s">
        <v>827</v>
      </c>
      <c r="F260" s="10"/>
      <c r="G260" s="9" t="s">
        <v>127</v>
      </c>
      <c r="H260" s="9">
        <v>174.0</v>
      </c>
      <c r="I260" s="9" t="s">
        <v>143</v>
      </c>
      <c r="J260" s="10"/>
      <c r="K260" s="10"/>
      <c r="L260" s="9" t="s">
        <v>99</v>
      </c>
      <c r="M260" s="9" t="s">
        <v>100</v>
      </c>
      <c r="N260" s="9" t="s">
        <v>101</v>
      </c>
      <c r="O260" s="9">
        <v>11215.0</v>
      </c>
      <c r="P260" s="7" t="str">
        <f>vlookup(O260,'NYC Zips'!A:B,2,false)</f>
        <v>Brooklyn</v>
      </c>
    </row>
    <row r="261">
      <c r="A261" s="2" t="s">
        <v>828</v>
      </c>
      <c r="B261" s="2">
        <v>40.71602118</v>
      </c>
      <c r="C261" s="2">
        <v>-73.99974372</v>
      </c>
      <c r="D261" s="2" t="s">
        <v>94</v>
      </c>
      <c r="E261" s="9" t="s">
        <v>829</v>
      </c>
      <c r="F261" s="10"/>
      <c r="G261" s="9" t="s">
        <v>149</v>
      </c>
      <c r="H261" s="9">
        <v>95.0</v>
      </c>
      <c r="I261" s="9" t="s">
        <v>830</v>
      </c>
      <c r="J261" s="10"/>
      <c r="K261" s="10"/>
      <c r="L261" s="9" t="s">
        <v>107</v>
      </c>
      <c r="M261" s="9" t="s">
        <v>100</v>
      </c>
      <c r="N261" s="9" t="s">
        <v>108</v>
      </c>
      <c r="O261" s="9">
        <v>10013.0</v>
      </c>
      <c r="P261" s="7" t="str">
        <f>vlookup(O261,'NYC Zips'!A:B,2,false)</f>
        <v>Manhattan</v>
      </c>
    </row>
    <row r="262">
      <c r="A262" s="2" t="s">
        <v>831</v>
      </c>
      <c r="B262" s="2">
        <v>40.6610633719006</v>
      </c>
      <c r="C262" s="2">
        <v>-73.9794525504112</v>
      </c>
      <c r="D262" s="2" t="s">
        <v>94</v>
      </c>
      <c r="E262" s="9" t="s">
        <v>832</v>
      </c>
      <c r="F262" s="10"/>
      <c r="G262" s="9" t="s">
        <v>127</v>
      </c>
      <c r="H262" s="9">
        <v>192.0</v>
      </c>
      <c r="I262" s="9" t="s">
        <v>128</v>
      </c>
      <c r="J262" s="10"/>
      <c r="K262" s="10"/>
      <c r="L262" s="9" t="s">
        <v>99</v>
      </c>
      <c r="M262" s="9" t="s">
        <v>100</v>
      </c>
      <c r="N262" s="9" t="s">
        <v>101</v>
      </c>
      <c r="O262" s="9">
        <v>11215.0</v>
      </c>
      <c r="P262" s="7" t="str">
        <f>vlookup(O262,'NYC Zips'!A:B,2,false)</f>
        <v>Brooklyn</v>
      </c>
    </row>
    <row r="263">
      <c r="A263" s="2" t="s">
        <v>833</v>
      </c>
      <c r="B263" s="2">
        <v>40.7201952143746</v>
      </c>
      <c r="C263" s="2">
        <v>-74.0103006362915</v>
      </c>
      <c r="D263" s="2" t="s">
        <v>94</v>
      </c>
      <c r="E263" s="9" t="s">
        <v>834</v>
      </c>
      <c r="F263" s="10"/>
      <c r="G263" s="9" t="s">
        <v>149</v>
      </c>
      <c r="H263" s="9" t="s">
        <v>835</v>
      </c>
      <c r="I263" s="9" t="s">
        <v>346</v>
      </c>
      <c r="J263" s="10"/>
      <c r="K263" s="10"/>
      <c r="L263" s="9" t="s">
        <v>107</v>
      </c>
      <c r="M263" s="9" t="s">
        <v>100</v>
      </c>
      <c r="N263" s="9" t="s">
        <v>108</v>
      </c>
      <c r="O263" s="9">
        <v>10013.0</v>
      </c>
      <c r="P263" s="7" t="str">
        <f>vlookup(O263,'NYC Zips'!A:B,2,false)</f>
        <v>Manhattan</v>
      </c>
    </row>
    <row r="264">
      <c r="A264" s="2" t="s">
        <v>836</v>
      </c>
      <c r="B264" s="2">
        <v>40.70877084</v>
      </c>
      <c r="C264" s="2">
        <v>-73.95095259</v>
      </c>
      <c r="D264" s="2" t="s">
        <v>94</v>
      </c>
      <c r="E264" s="9" t="s">
        <v>837</v>
      </c>
      <c r="F264" s="10"/>
      <c r="G264" s="9" t="s">
        <v>337</v>
      </c>
      <c r="H264" s="9">
        <v>403.0</v>
      </c>
      <c r="I264" s="9" t="s">
        <v>838</v>
      </c>
      <c r="J264" s="10"/>
      <c r="K264" s="10"/>
      <c r="L264" s="9" t="s">
        <v>99</v>
      </c>
      <c r="M264" s="9" t="s">
        <v>100</v>
      </c>
      <c r="N264" s="9" t="s">
        <v>101</v>
      </c>
      <c r="O264" s="9">
        <v>11211.0</v>
      </c>
      <c r="P264" s="7" t="str">
        <f>vlookup(O264,'NYC Zips'!A:B,2,false)</f>
        <v>Brooklyn</v>
      </c>
    </row>
    <row r="265">
      <c r="A265" s="2" t="s">
        <v>839</v>
      </c>
      <c r="B265" s="2">
        <v>40.7941654</v>
      </c>
      <c r="C265" s="2">
        <v>-73.974124</v>
      </c>
      <c r="D265" s="2" t="s">
        <v>94</v>
      </c>
      <c r="E265" s="9" t="s">
        <v>840</v>
      </c>
      <c r="F265" s="10"/>
      <c r="G265" s="9" t="s">
        <v>201</v>
      </c>
      <c r="H265" s="9">
        <v>711.0</v>
      </c>
      <c r="I265" s="9" t="s">
        <v>841</v>
      </c>
      <c r="J265" s="10"/>
      <c r="K265" s="10"/>
      <c r="L265" s="9" t="s">
        <v>107</v>
      </c>
      <c r="M265" s="9" t="s">
        <v>100</v>
      </c>
      <c r="N265" s="9" t="s">
        <v>108</v>
      </c>
      <c r="O265" s="9">
        <v>10025.0</v>
      </c>
      <c r="P265" s="7" t="str">
        <f>vlookup(O265,'NYC Zips'!A:B,2,false)</f>
        <v>Manhattan</v>
      </c>
    </row>
    <row r="266">
      <c r="A266" s="2" t="s">
        <v>842</v>
      </c>
      <c r="B266" s="2">
        <v>40.69681963</v>
      </c>
      <c r="C266" s="2">
        <v>-73.93756926</v>
      </c>
      <c r="D266" s="2" t="s">
        <v>94</v>
      </c>
      <c r="E266" s="9" t="s">
        <v>843</v>
      </c>
      <c r="F266" s="10"/>
      <c r="G266" s="9" t="s">
        <v>306</v>
      </c>
      <c r="H266" s="9">
        <v>1080.0</v>
      </c>
      <c r="I266" s="9" t="s">
        <v>379</v>
      </c>
      <c r="J266" s="10"/>
      <c r="K266" s="10"/>
      <c r="L266" s="9" t="s">
        <v>99</v>
      </c>
      <c r="M266" s="9" t="s">
        <v>100</v>
      </c>
      <c r="N266" s="9" t="s">
        <v>101</v>
      </c>
      <c r="O266" s="9">
        <v>11206.0</v>
      </c>
      <c r="P266" s="7" t="str">
        <f>vlookup(O266,'NYC Zips'!A:B,2,false)</f>
        <v>Brooklyn</v>
      </c>
    </row>
    <row r="267">
      <c r="A267" s="2" t="s">
        <v>844</v>
      </c>
      <c r="B267" s="2">
        <v>40.6851255951541</v>
      </c>
      <c r="C267" s="2">
        <v>-74.025353193283</v>
      </c>
      <c r="D267" s="2" t="s">
        <v>94</v>
      </c>
      <c r="E267" s="9" t="s">
        <v>845</v>
      </c>
      <c r="F267" s="10"/>
      <c r="G267" s="9" t="s">
        <v>130</v>
      </c>
      <c r="H267" s="9">
        <v>928.0</v>
      </c>
      <c r="I267" s="9" t="s">
        <v>846</v>
      </c>
      <c r="J267" s="10"/>
      <c r="K267" s="10"/>
      <c r="L267" s="9" t="s">
        <v>107</v>
      </c>
      <c r="M267" s="9" t="s">
        <v>100</v>
      </c>
      <c r="N267" s="9" t="s">
        <v>108</v>
      </c>
      <c r="O267" s="9">
        <v>10004.0</v>
      </c>
      <c r="P267" s="7" t="str">
        <f>vlookup(O267,'NYC Zips'!A:B,2,false)</f>
        <v>Manhattan</v>
      </c>
    </row>
    <row r="268">
      <c r="A268" s="2" t="s">
        <v>847</v>
      </c>
      <c r="B268" s="2">
        <v>40.744219</v>
      </c>
      <c r="C268" s="2">
        <v>-73.97121214</v>
      </c>
      <c r="D268" s="2" t="s">
        <v>94</v>
      </c>
      <c r="E268" s="9" t="s">
        <v>848</v>
      </c>
      <c r="F268" s="10"/>
      <c r="G268" s="9" t="s">
        <v>145</v>
      </c>
      <c r="H268" s="9">
        <v>445.0</v>
      </c>
      <c r="I268" s="9" t="s">
        <v>849</v>
      </c>
      <c r="J268" s="10"/>
      <c r="K268" s="10"/>
      <c r="L268" s="9" t="s">
        <v>107</v>
      </c>
      <c r="M268" s="9" t="s">
        <v>100</v>
      </c>
      <c r="N268" s="9" t="s">
        <v>108</v>
      </c>
      <c r="O268" s="9">
        <v>10016.0</v>
      </c>
      <c r="P268" s="7" t="str">
        <f>vlookup(O268,'NYC Zips'!A:B,2,false)</f>
        <v>Manhattan</v>
      </c>
    </row>
    <row r="269">
      <c r="A269" s="2" t="s">
        <v>850</v>
      </c>
      <c r="B269" s="2">
        <v>40.8082</v>
      </c>
      <c r="C269" s="2">
        <v>-73.9641</v>
      </c>
      <c r="D269" s="2" t="s">
        <v>94</v>
      </c>
      <c r="E269" s="9" t="s">
        <v>851</v>
      </c>
      <c r="F269" s="10"/>
      <c r="G269" s="9" t="s">
        <v>644</v>
      </c>
      <c r="H269" s="9">
        <v>605.0</v>
      </c>
      <c r="I269" s="9" t="s">
        <v>852</v>
      </c>
      <c r="J269" s="10"/>
      <c r="K269" s="10"/>
      <c r="L269" s="9" t="s">
        <v>107</v>
      </c>
      <c r="M269" s="9" t="s">
        <v>100</v>
      </c>
      <c r="N269" s="9" t="s">
        <v>108</v>
      </c>
      <c r="O269" s="9">
        <v>10027.0</v>
      </c>
      <c r="P269" s="7" t="str">
        <f>vlookup(O269,'NYC Zips'!A:B,2,false)</f>
        <v>Manhattan</v>
      </c>
    </row>
    <row r="270">
      <c r="A270" s="2" t="s">
        <v>853</v>
      </c>
      <c r="B270" s="2">
        <v>40.6828003</v>
      </c>
      <c r="C270" s="2">
        <v>-73.99990419</v>
      </c>
      <c r="D270" s="2" t="s">
        <v>94</v>
      </c>
      <c r="E270" s="9" t="s">
        <v>854</v>
      </c>
      <c r="F270" s="10"/>
      <c r="G270" s="9" t="s">
        <v>384</v>
      </c>
      <c r="H270" s="9">
        <v>175.0</v>
      </c>
      <c r="I270" s="9" t="s">
        <v>855</v>
      </c>
      <c r="J270" s="10"/>
      <c r="K270" s="10"/>
      <c r="L270" s="9" t="s">
        <v>99</v>
      </c>
      <c r="M270" s="9" t="s">
        <v>100</v>
      </c>
      <c r="N270" s="9" t="s">
        <v>101</v>
      </c>
      <c r="O270" s="9">
        <v>11231.0</v>
      </c>
      <c r="P270" s="7" t="str">
        <f>vlookup(O270,'NYC Zips'!A:B,2,false)</f>
        <v>Brooklyn</v>
      </c>
    </row>
    <row r="271">
      <c r="A271" s="2" t="s">
        <v>856</v>
      </c>
      <c r="B271" s="2">
        <v>40.7923272</v>
      </c>
      <c r="C271" s="2">
        <v>-73.9383</v>
      </c>
      <c r="D271" s="2" t="s">
        <v>94</v>
      </c>
      <c r="E271" s="9" t="s">
        <v>857</v>
      </c>
      <c r="F271" s="10"/>
      <c r="G271" s="9" t="s">
        <v>583</v>
      </c>
      <c r="H271" s="9">
        <v>2135.0</v>
      </c>
      <c r="I271" s="9" t="s">
        <v>239</v>
      </c>
      <c r="J271" s="10"/>
      <c r="K271" s="10"/>
      <c r="L271" s="9" t="s">
        <v>107</v>
      </c>
      <c r="M271" s="9" t="s">
        <v>100</v>
      </c>
      <c r="N271" s="9" t="s">
        <v>108</v>
      </c>
      <c r="O271" s="9">
        <v>10029.0</v>
      </c>
      <c r="P271" s="7" t="str">
        <f>vlookup(O271,'NYC Zips'!A:B,2,false)</f>
        <v>Manhattan</v>
      </c>
    </row>
    <row r="272">
      <c r="A272" s="2" t="s">
        <v>858</v>
      </c>
      <c r="B272" s="2">
        <v>40.715143</v>
      </c>
      <c r="C272" s="2">
        <v>-73.944507</v>
      </c>
      <c r="D272" s="2" t="s">
        <v>94</v>
      </c>
      <c r="E272" s="9" t="s">
        <v>859</v>
      </c>
      <c r="F272" s="10"/>
      <c r="G272" s="9" t="s">
        <v>337</v>
      </c>
      <c r="H272" s="9">
        <v>357.0</v>
      </c>
      <c r="I272" s="9" t="s">
        <v>389</v>
      </c>
      <c r="J272" s="10"/>
      <c r="K272" s="10"/>
      <c r="L272" s="9" t="s">
        <v>99</v>
      </c>
      <c r="M272" s="9" t="s">
        <v>100</v>
      </c>
      <c r="N272" s="9" t="s">
        <v>101</v>
      </c>
      <c r="O272" s="9">
        <v>11211.0</v>
      </c>
      <c r="P272" s="7" t="str">
        <f>vlookup(O272,'NYC Zips'!A:B,2,false)</f>
        <v>Brooklyn</v>
      </c>
    </row>
    <row r="273">
      <c r="A273" s="2" t="s">
        <v>860</v>
      </c>
      <c r="B273" s="2">
        <v>40.75052534</v>
      </c>
      <c r="C273" s="2">
        <v>-73.94594845</v>
      </c>
      <c r="D273" s="2" t="s">
        <v>93</v>
      </c>
      <c r="E273" s="9" t="s">
        <v>861</v>
      </c>
      <c r="F273" s="10"/>
      <c r="G273" s="9" t="s">
        <v>460</v>
      </c>
      <c r="H273" s="9" t="s">
        <v>862</v>
      </c>
      <c r="I273" s="9" t="s">
        <v>863</v>
      </c>
      <c r="J273" s="10"/>
      <c r="K273" s="10"/>
      <c r="L273" s="9" t="s">
        <v>463</v>
      </c>
      <c r="M273" s="9" t="s">
        <v>100</v>
      </c>
      <c r="N273" s="9" t="s">
        <v>367</v>
      </c>
      <c r="O273" s="9">
        <v>11101.0</v>
      </c>
      <c r="P273" s="7" t="str">
        <f>vlookup(O273,'NYC Zips'!A:B,2,false)</f>
        <v>Queens</v>
      </c>
    </row>
    <row r="274">
      <c r="A274" s="2" t="s">
        <v>864</v>
      </c>
      <c r="B274" s="2">
        <v>40.6812117</v>
      </c>
      <c r="C274" s="2">
        <v>-74.00860912</v>
      </c>
      <c r="D274" s="2" t="s">
        <v>93</v>
      </c>
      <c r="E274" s="9" t="s">
        <v>865</v>
      </c>
      <c r="F274" s="10"/>
      <c r="G274" s="9" t="s">
        <v>384</v>
      </c>
      <c r="H274" s="9">
        <v>88.0</v>
      </c>
      <c r="I274" s="9" t="s">
        <v>866</v>
      </c>
      <c r="J274" s="10"/>
      <c r="K274" s="10"/>
      <c r="L274" s="9" t="s">
        <v>99</v>
      </c>
      <c r="M274" s="9" t="s">
        <v>100</v>
      </c>
      <c r="N274" s="9" t="s">
        <v>101</v>
      </c>
      <c r="O274" s="9">
        <v>11231.0</v>
      </c>
      <c r="P274" s="7" t="str">
        <f>vlookup(O274,'NYC Zips'!A:B,2,false)</f>
        <v>Brooklyn</v>
      </c>
    </row>
    <row r="275">
      <c r="A275" s="2" t="s">
        <v>867</v>
      </c>
      <c r="B275" s="2">
        <v>40.69196035</v>
      </c>
      <c r="C275" s="2">
        <v>-73.96536851</v>
      </c>
      <c r="D275" s="2" t="s">
        <v>94</v>
      </c>
      <c r="E275" s="9" t="s">
        <v>868</v>
      </c>
      <c r="F275" s="10"/>
      <c r="G275" s="9" t="s">
        <v>352</v>
      </c>
      <c r="H275" s="9">
        <v>165.0</v>
      </c>
      <c r="I275" s="9" t="s">
        <v>762</v>
      </c>
      <c r="J275" s="10"/>
      <c r="K275" s="10"/>
      <c r="L275" s="9" t="s">
        <v>99</v>
      </c>
      <c r="M275" s="9" t="s">
        <v>100</v>
      </c>
      <c r="N275" s="9" t="s">
        <v>101</v>
      </c>
      <c r="O275" s="9">
        <v>11205.0</v>
      </c>
      <c r="P275" s="7" t="str">
        <f>vlookup(O275,'NYC Zips'!A:B,2,false)</f>
        <v>Brooklyn</v>
      </c>
    </row>
    <row r="276">
      <c r="A276" s="2" t="s">
        <v>869</v>
      </c>
      <c r="B276" s="2">
        <v>40.8086249</v>
      </c>
      <c r="C276" s="2">
        <v>-73.9596214</v>
      </c>
      <c r="D276" s="2" t="s">
        <v>94</v>
      </c>
      <c r="E276" s="9" t="s">
        <v>870</v>
      </c>
      <c r="F276" s="10"/>
      <c r="G276" s="9" t="s">
        <v>644</v>
      </c>
      <c r="H276" s="9">
        <v>1191.0</v>
      </c>
      <c r="I276" s="9" t="s">
        <v>217</v>
      </c>
      <c r="J276" s="10"/>
      <c r="K276" s="10"/>
      <c r="L276" s="9" t="s">
        <v>107</v>
      </c>
      <c r="M276" s="9" t="s">
        <v>100</v>
      </c>
      <c r="N276" s="9" t="s">
        <v>108</v>
      </c>
      <c r="O276" s="9">
        <v>10027.0</v>
      </c>
      <c r="P276" s="7" t="str">
        <f>vlookup(O276,'NYC Zips'!A:B,2,false)</f>
        <v>Manhattan</v>
      </c>
    </row>
    <row r="277">
      <c r="A277" s="2" t="s">
        <v>871</v>
      </c>
      <c r="B277" s="2">
        <v>40.74691959</v>
      </c>
      <c r="C277" s="2">
        <v>-74.00451887</v>
      </c>
      <c r="D277" s="2" t="s">
        <v>92</v>
      </c>
      <c r="E277" s="9" t="s">
        <v>872</v>
      </c>
      <c r="F277" s="10"/>
      <c r="G277" s="9" t="s">
        <v>123</v>
      </c>
      <c r="H277" s="9">
        <v>491.0</v>
      </c>
      <c r="I277" s="9" t="s">
        <v>873</v>
      </c>
      <c r="J277" s="10"/>
      <c r="K277" s="10"/>
      <c r="L277" s="9" t="s">
        <v>107</v>
      </c>
      <c r="M277" s="9" t="s">
        <v>100</v>
      </c>
      <c r="N277" s="9" t="s">
        <v>108</v>
      </c>
      <c r="O277" s="9">
        <v>10011.0</v>
      </c>
      <c r="P277" s="7" t="str">
        <f>vlookup(O277,'NYC Zips'!A:B,2,false)</f>
        <v>Manhattan</v>
      </c>
    </row>
    <row r="278">
      <c r="A278" s="2" t="s">
        <v>32</v>
      </c>
      <c r="B278" s="2">
        <v>40.75992262</v>
      </c>
      <c r="C278" s="2">
        <v>-73.97648516</v>
      </c>
      <c r="D278" s="2" t="s">
        <v>94</v>
      </c>
      <c r="E278" s="9" t="s">
        <v>874</v>
      </c>
      <c r="F278" s="10"/>
      <c r="G278" s="9" t="s">
        <v>242</v>
      </c>
      <c r="H278" s="9">
        <v>650.0</v>
      </c>
      <c r="I278" s="9" t="s">
        <v>146</v>
      </c>
      <c r="J278" s="10"/>
      <c r="K278" s="10"/>
      <c r="L278" s="9" t="s">
        <v>107</v>
      </c>
      <c r="M278" s="9" t="s">
        <v>100</v>
      </c>
      <c r="N278" s="9" t="s">
        <v>108</v>
      </c>
      <c r="O278" s="9">
        <v>10019.0</v>
      </c>
      <c r="P278" s="7" t="str">
        <f>vlookup(O278,'NYC Zips'!A:B,2,false)</f>
        <v>Manhattan</v>
      </c>
    </row>
    <row r="279">
      <c r="A279" s="2" t="s">
        <v>875</v>
      </c>
      <c r="B279" s="2">
        <v>40.739323</v>
      </c>
      <c r="C279" s="2">
        <v>-74.008119</v>
      </c>
      <c r="D279" s="2" t="s">
        <v>92</v>
      </c>
      <c r="E279" s="9" t="s">
        <v>876</v>
      </c>
      <c r="F279" s="10"/>
      <c r="G279" s="9" t="s">
        <v>226</v>
      </c>
      <c r="H279" s="9">
        <v>812.0</v>
      </c>
      <c r="I279" s="9" t="s">
        <v>877</v>
      </c>
      <c r="J279" s="10"/>
      <c r="K279" s="10"/>
      <c r="L279" s="9" t="s">
        <v>107</v>
      </c>
      <c r="M279" s="9" t="s">
        <v>100</v>
      </c>
      <c r="N279" s="9" t="s">
        <v>108</v>
      </c>
      <c r="O279" s="9">
        <v>10014.0</v>
      </c>
      <c r="P279" s="7" t="str">
        <f>vlookup(O279,'NYC Zips'!A:B,2,false)</f>
        <v>Manhattan</v>
      </c>
    </row>
    <row r="280">
      <c r="A280" s="2" t="s">
        <v>878</v>
      </c>
      <c r="B280" s="2">
        <v>40.70463334</v>
      </c>
      <c r="C280" s="2">
        <v>-74.01361706</v>
      </c>
      <c r="D280" s="2" t="s">
        <v>94</v>
      </c>
      <c r="E280" s="9" t="s">
        <v>879</v>
      </c>
      <c r="F280" s="10"/>
      <c r="G280" s="9" t="s">
        <v>130</v>
      </c>
      <c r="H280" s="9">
        <v>1.0</v>
      </c>
      <c r="I280" s="9" t="s">
        <v>880</v>
      </c>
      <c r="J280" s="10"/>
      <c r="K280" s="10"/>
      <c r="L280" s="9" t="s">
        <v>107</v>
      </c>
      <c r="M280" s="9" t="s">
        <v>100</v>
      </c>
      <c r="N280" s="9" t="s">
        <v>108</v>
      </c>
      <c r="O280" s="9">
        <v>10004.0</v>
      </c>
      <c r="P280" s="7" t="str">
        <f>vlookup(O280,'NYC Zips'!A:B,2,false)</f>
        <v>Manhattan</v>
      </c>
    </row>
    <row r="281">
      <c r="A281" s="2" t="s">
        <v>881</v>
      </c>
      <c r="B281" s="2">
        <v>40.761573</v>
      </c>
      <c r="C281" s="2">
        <v>-73.972628</v>
      </c>
      <c r="D281" s="2" t="s">
        <v>94</v>
      </c>
      <c r="E281" s="9" t="s">
        <v>882</v>
      </c>
      <c r="F281" s="10"/>
      <c r="G281" s="9" t="s">
        <v>412</v>
      </c>
      <c r="H281" s="9">
        <v>555.0</v>
      </c>
      <c r="I281" s="9" t="s">
        <v>742</v>
      </c>
      <c r="J281" s="10"/>
      <c r="K281" s="10"/>
      <c r="L281" s="9" t="s">
        <v>107</v>
      </c>
      <c r="M281" s="9" t="s">
        <v>100</v>
      </c>
      <c r="N281" s="9" t="s">
        <v>108</v>
      </c>
      <c r="O281" s="9">
        <v>10022.0</v>
      </c>
      <c r="P281" s="7" t="str">
        <f>vlookup(O281,'NYC Zips'!A:B,2,false)</f>
        <v>Manhattan</v>
      </c>
    </row>
    <row r="282">
      <c r="A282" s="2" t="s">
        <v>883</v>
      </c>
      <c r="B282" s="2">
        <v>40.72606</v>
      </c>
      <c r="C282" s="2">
        <v>-73.95621</v>
      </c>
      <c r="D282" s="2" t="s">
        <v>94</v>
      </c>
      <c r="E282" s="9" t="s">
        <v>884</v>
      </c>
      <c r="F282" s="10"/>
      <c r="G282" s="9" t="s">
        <v>167</v>
      </c>
      <c r="H282" s="9">
        <v>29.0</v>
      </c>
      <c r="I282" s="9" t="s">
        <v>885</v>
      </c>
      <c r="J282" s="10"/>
      <c r="K282" s="10"/>
      <c r="L282" s="9" t="s">
        <v>99</v>
      </c>
      <c r="M282" s="9" t="s">
        <v>100</v>
      </c>
      <c r="N282" s="9" t="s">
        <v>101</v>
      </c>
      <c r="O282" s="9">
        <v>11222.0</v>
      </c>
      <c r="P282" s="7" t="str">
        <f>vlookup(O282,'NYC Zips'!A:B,2,false)</f>
        <v>Brooklyn</v>
      </c>
    </row>
    <row r="283">
      <c r="A283" s="2" t="s">
        <v>886</v>
      </c>
      <c r="B283" s="2">
        <v>40.69794</v>
      </c>
      <c r="C283" s="2">
        <v>-73.96986848</v>
      </c>
      <c r="D283" s="2" t="s">
        <v>94</v>
      </c>
      <c r="E283" s="9" t="s">
        <v>887</v>
      </c>
      <c r="F283" s="10"/>
      <c r="G283" s="9" t="s">
        <v>352</v>
      </c>
      <c r="H283" s="9">
        <v>162.0</v>
      </c>
      <c r="I283" s="9" t="s">
        <v>888</v>
      </c>
      <c r="J283" s="10"/>
      <c r="K283" s="10"/>
      <c r="L283" s="9" t="s">
        <v>99</v>
      </c>
      <c r="M283" s="9" t="s">
        <v>100</v>
      </c>
      <c r="N283" s="9" t="s">
        <v>101</v>
      </c>
      <c r="O283" s="9">
        <v>11205.0</v>
      </c>
      <c r="P283" s="7" t="str">
        <f>vlookup(O283,'NYC Zips'!A:B,2,false)</f>
        <v>Brooklyn</v>
      </c>
    </row>
    <row r="284">
      <c r="A284" s="2" t="s">
        <v>889</v>
      </c>
      <c r="B284" s="2">
        <v>40.7633589</v>
      </c>
      <c r="C284" s="2">
        <v>-73.9286471</v>
      </c>
      <c r="D284" s="2" t="s">
        <v>93</v>
      </c>
      <c r="E284" s="9" t="s">
        <v>890</v>
      </c>
      <c r="F284" s="10"/>
      <c r="G284" s="9" t="s">
        <v>363</v>
      </c>
      <c r="H284" s="9" t="s">
        <v>891</v>
      </c>
      <c r="I284" s="9" t="s">
        <v>120</v>
      </c>
      <c r="J284" s="10"/>
      <c r="K284" s="10"/>
      <c r="L284" s="9" t="s">
        <v>366</v>
      </c>
      <c r="M284" s="9" t="s">
        <v>100</v>
      </c>
      <c r="N284" s="9" t="s">
        <v>367</v>
      </c>
      <c r="O284" s="9">
        <v>11106.0</v>
      </c>
      <c r="P284" s="7" t="str">
        <f>vlookup(O284,'NYC Zips'!A:B,2,false)</f>
        <v>Queens</v>
      </c>
    </row>
    <row r="285">
      <c r="A285" s="2" t="s">
        <v>892</v>
      </c>
      <c r="B285" s="2">
        <v>40.7191557169604</v>
      </c>
      <c r="C285" s="2">
        <v>-73.9488539099693</v>
      </c>
      <c r="D285" s="2" t="s">
        <v>94</v>
      </c>
      <c r="E285" s="9" t="s">
        <v>893</v>
      </c>
      <c r="F285" s="10"/>
      <c r="G285" s="9" t="s">
        <v>167</v>
      </c>
      <c r="H285" s="9">
        <v>78.0</v>
      </c>
      <c r="I285" s="9" t="s">
        <v>830</v>
      </c>
      <c r="J285" s="10"/>
      <c r="K285" s="10"/>
      <c r="L285" s="9" t="s">
        <v>99</v>
      </c>
      <c r="M285" s="9" t="s">
        <v>100</v>
      </c>
      <c r="N285" s="9" t="s">
        <v>101</v>
      </c>
      <c r="O285" s="9">
        <v>11222.0</v>
      </c>
      <c r="P285" s="7" t="str">
        <f>vlookup(O285,'NYC Zips'!A:B,2,false)</f>
        <v>Brooklyn</v>
      </c>
    </row>
    <row r="286">
      <c r="A286" s="2" t="s">
        <v>894</v>
      </c>
      <c r="B286" s="2">
        <v>40.68753406</v>
      </c>
      <c r="C286" s="2">
        <v>-73.97265183</v>
      </c>
      <c r="D286" s="2" t="s">
        <v>94</v>
      </c>
      <c r="E286" s="9" t="s">
        <v>895</v>
      </c>
      <c r="F286" s="10"/>
      <c r="G286" s="9" t="s">
        <v>493</v>
      </c>
      <c r="H286" s="9">
        <v>131.0</v>
      </c>
      <c r="I286" s="9" t="s">
        <v>896</v>
      </c>
      <c r="J286" s="10"/>
      <c r="K286" s="10"/>
      <c r="L286" s="9" t="s">
        <v>99</v>
      </c>
      <c r="M286" s="9" t="s">
        <v>100</v>
      </c>
      <c r="N286" s="9" t="s">
        <v>101</v>
      </c>
      <c r="O286" s="9">
        <v>11238.0</v>
      </c>
      <c r="P286" s="7" t="str">
        <f>vlookup(O286,'NYC Zips'!A:B,2,false)</f>
        <v>Brooklyn</v>
      </c>
    </row>
    <row r="287">
      <c r="A287" s="2" t="s">
        <v>897</v>
      </c>
      <c r="B287" s="2">
        <v>40.77677702</v>
      </c>
      <c r="C287" s="2">
        <v>-73.9590097</v>
      </c>
      <c r="D287" s="2" t="s">
        <v>94</v>
      </c>
      <c r="E287" s="9" t="s">
        <v>898</v>
      </c>
      <c r="F287" s="10"/>
      <c r="G287" s="9" t="s">
        <v>264</v>
      </c>
      <c r="H287" s="9">
        <v>101.0</v>
      </c>
      <c r="I287" s="9" t="s">
        <v>524</v>
      </c>
      <c r="J287" s="10"/>
      <c r="K287" s="10"/>
      <c r="L287" s="9" t="s">
        <v>107</v>
      </c>
      <c r="M287" s="9" t="s">
        <v>100</v>
      </c>
      <c r="N287" s="9" t="s">
        <v>108</v>
      </c>
      <c r="O287" s="9">
        <v>10028.0</v>
      </c>
      <c r="P287" s="7" t="str">
        <f>vlookup(O287,'NYC Zips'!A:B,2,false)</f>
        <v>Manhattan</v>
      </c>
    </row>
    <row r="288">
      <c r="A288" s="2" t="s">
        <v>899</v>
      </c>
      <c r="B288" s="2">
        <v>40.77314236</v>
      </c>
      <c r="C288" s="2">
        <v>-73.95856158</v>
      </c>
      <c r="D288" s="2" t="s">
        <v>94</v>
      </c>
      <c r="E288" s="9" t="s">
        <v>900</v>
      </c>
      <c r="F288" s="10"/>
      <c r="G288" s="9" t="s">
        <v>488</v>
      </c>
      <c r="H288" s="9">
        <v>179.0</v>
      </c>
      <c r="I288" s="9" t="s">
        <v>901</v>
      </c>
      <c r="J288" s="10"/>
      <c r="K288" s="10"/>
      <c r="L288" s="9" t="s">
        <v>107</v>
      </c>
      <c r="M288" s="9" t="s">
        <v>100</v>
      </c>
      <c r="N288" s="9" t="s">
        <v>108</v>
      </c>
      <c r="O288" s="9">
        <v>10075.0</v>
      </c>
      <c r="P288" s="7" t="str">
        <f>vlookup(O288,'NYC Zips'!A:B,2,false)</f>
        <v>Manhattan</v>
      </c>
    </row>
    <row r="289">
      <c r="A289" s="2" t="s">
        <v>902</v>
      </c>
      <c r="B289" s="2">
        <v>40.73026</v>
      </c>
      <c r="C289" s="2">
        <v>-73.95394</v>
      </c>
      <c r="D289" s="2" t="s">
        <v>94</v>
      </c>
      <c r="E289" s="9" t="s">
        <v>903</v>
      </c>
      <c r="F289" s="10"/>
      <c r="G289" s="9" t="s">
        <v>167</v>
      </c>
      <c r="H289" s="9">
        <v>147.0</v>
      </c>
      <c r="I289" s="9" t="s">
        <v>904</v>
      </c>
      <c r="J289" s="10"/>
      <c r="K289" s="10"/>
      <c r="L289" s="9" t="s">
        <v>99</v>
      </c>
      <c r="M289" s="9" t="s">
        <v>100</v>
      </c>
      <c r="N289" s="9" t="s">
        <v>101</v>
      </c>
      <c r="O289" s="9">
        <v>11222.0</v>
      </c>
      <c r="P289" s="7" t="str">
        <f>vlookup(O289,'NYC Zips'!A:B,2,false)</f>
        <v>Brooklyn</v>
      </c>
    </row>
    <row r="290">
      <c r="A290" s="2" t="s">
        <v>905</v>
      </c>
      <c r="B290" s="2">
        <v>40.72185379</v>
      </c>
      <c r="C290" s="2">
        <v>-74.00771779</v>
      </c>
      <c r="D290" s="2" t="s">
        <v>94</v>
      </c>
      <c r="E290" s="9" t="s">
        <v>906</v>
      </c>
      <c r="F290" s="10"/>
      <c r="G290" s="9" t="s">
        <v>149</v>
      </c>
      <c r="H290" s="9">
        <v>38.0</v>
      </c>
      <c r="I290" s="9" t="s">
        <v>907</v>
      </c>
      <c r="J290" s="10"/>
      <c r="K290" s="10"/>
      <c r="L290" s="9" t="s">
        <v>107</v>
      </c>
      <c r="M290" s="9" t="s">
        <v>100</v>
      </c>
      <c r="N290" s="9" t="s">
        <v>108</v>
      </c>
      <c r="O290" s="9">
        <v>10013.0</v>
      </c>
      <c r="P290" s="7" t="str">
        <f>vlookup(O290,'NYC Zips'!A:B,2,false)</f>
        <v>Manhattan</v>
      </c>
    </row>
    <row r="291">
      <c r="A291" s="2" t="s">
        <v>908</v>
      </c>
      <c r="B291" s="2">
        <v>40.70706456</v>
      </c>
      <c r="C291" s="2">
        <v>-74.00731853</v>
      </c>
      <c r="D291" s="2" t="s">
        <v>94</v>
      </c>
      <c r="E291" s="9" t="s">
        <v>909</v>
      </c>
      <c r="F291" s="10"/>
      <c r="G291" s="9" t="s">
        <v>733</v>
      </c>
      <c r="H291" s="9">
        <v>90.0</v>
      </c>
      <c r="I291" s="9" t="s">
        <v>910</v>
      </c>
      <c r="J291" s="10"/>
      <c r="K291" s="10"/>
      <c r="L291" s="9" t="s">
        <v>107</v>
      </c>
      <c r="M291" s="9" t="s">
        <v>100</v>
      </c>
      <c r="N291" s="9" t="s">
        <v>108</v>
      </c>
      <c r="O291" s="9">
        <v>10038.0</v>
      </c>
      <c r="P291" s="7" t="str">
        <f>vlookup(O291,'NYC Zips'!A:B,2,false)</f>
        <v>Manhattan</v>
      </c>
    </row>
    <row r="292">
      <c r="A292" s="2" t="s">
        <v>911</v>
      </c>
      <c r="B292" s="2">
        <v>40.689888</v>
      </c>
      <c r="C292" s="2">
        <v>-73.981013</v>
      </c>
      <c r="D292" s="2" t="s">
        <v>94</v>
      </c>
      <c r="E292" s="9" t="s">
        <v>912</v>
      </c>
      <c r="F292" s="10"/>
      <c r="G292" s="9" t="s">
        <v>97</v>
      </c>
      <c r="H292" s="9">
        <v>45.0</v>
      </c>
      <c r="I292" s="9" t="s">
        <v>913</v>
      </c>
      <c r="J292" s="10"/>
      <c r="K292" s="10"/>
      <c r="L292" s="9" t="s">
        <v>99</v>
      </c>
      <c r="M292" s="9" t="s">
        <v>100</v>
      </c>
      <c r="N292" s="9" t="s">
        <v>101</v>
      </c>
      <c r="O292" s="9">
        <v>11201.0</v>
      </c>
      <c r="P292" s="7" t="str">
        <f>vlookup(O292,'NYC Zips'!A:B,2,false)</f>
        <v>Brooklyn</v>
      </c>
    </row>
    <row r="293">
      <c r="A293" s="2" t="s">
        <v>914</v>
      </c>
      <c r="B293" s="2">
        <v>40.7954121</v>
      </c>
      <c r="C293" s="2">
        <v>-73.9441232</v>
      </c>
      <c r="D293" s="2" t="s">
        <v>93</v>
      </c>
      <c r="E293" s="9" t="s">
        <v>915</v>
      </c>
      <c r="F293" s="10"/>
      <c r="G293" s="9" t="s">
        <v>583</v>
      </c>
      <c r="H293" s="9">
        <v>1787.0</v>
      </c>
      <c r="I293" s="9" t="s">
        <v>161</v>
      </c>
      <c r="J293" s="10"/>
      <c r="K293" s="10"/>
      <c r="L293" s="9" t="s">
        <v>107</v>
      </c>
      <c r="M293" s="9" t="s">
        <v>100</v>
      </c>
      <c r="N293" s="9" t="s">
        <v>108</v>
      </c>
      <c r="O293" s="9">
        <v>10029.0</v>
      </c>
      <c r="P293" s="7" t="str">
        <f>vlookup(O293,'NYC Zips'!A:B,2,false)</f>
        <v>Manhattan</v>
      </c>
    </row>
    <row r="294">
      <c r="A294" s="2" t="s">
        <v>916</v>
      </c>
      <c r="B294" s="2">
        <v>40.70510918</v>
      </c>
      <c r="C294" s="2">
        <v>-73.94407279</v>
      </c>
      <c r="D294" s="2" t="s">
        <v>93</v>
      </c>
      <c r="E294" s="9" t="s">
        <v>917</v>
      </c>
      <c r="F294" s="10"/>
      <c r="G294" s="9" t="s">
        <v>306</v>
      </c>
      <c r="H294" s="9">
        <v>89.0</v>
      </c>
      <c r="I294" s="9" t="s">
        <v>918</v>
      </c>
      <c r="J294" s="10"/>
      <c r="K294" s="10"/>
      <c r="L294" s="9" t="s">
        <v>99</v>
      </c>
      <c r="M294" s="9" t="s">
        <v>100</v>
      </c>
      <c r="N294" s="9" t="s">
        <v>101</v>
      </c>
      <c r="O294" s="9">
        <v>11206.0</v>
      </c>
      <c r="P294" s="7" t="str">
        <f>vlookup(O294,'NYC Zips'!A:B,2,false)</f>
        <v>Brooklyn</v>
      </c>
    </row>
    <row r="295">
      <c r="A295" s="2" t="s">
        <v>919</v>
      </c>
      <c r="B295" s="2">
        <v>40.68676793</v>
      </c>
      <c r="C295" s="2">
        <v>-73.95928168</v>
      </c>
      <c r="D295" s="2" t="s">
        <v>94</v>
      </c>
      <c r="E295" s="9" t="s">
        <v>920</v>
      </c>
      <c r="F295" s="10"/>
      <c r="G295" s="9" t="s">
        <v>493</v>
      </c>
      <c r="H295" s="9">
        <v>65.0</v>
      </c>
      <c r="I295" s="9" t="s">
        <v>161</v>
      </c>
      <c r="J295" s="10"/>
      <c r="K295" s="10"/>
      <c r="L295" s="9" t="s">
        <v>99</v>
      </c>
      <c r="M295" s="9" t="s">
        <v>100</v>
      </c>
      <c r="N295" s="9" t="s">
        <v>101</v>
      </c>
      <c r="O295" s="9">
        <v>11238.0</v>
      </c>
      <c r="P295" s="7" t="str">
        <f>vlookup(O295,'NYC Zips'!A:B,2,false)</f>
        <v>Brooklyn</v>
      </c>
    </row>
    <row r="296">
      <c r="A296" s="2" t="s">
        <v>921</v>
      </c>
      <c r="B296" s="2">
        <v>40.6746957</v>
      </c>
      <c r="C296" s="2">
        <v>-73.99785768</v>
      </c>
      <c r="D296" s="2" t="s">
        <v>94</v>
      </c>
      <c r="E296" s="9" t="s">
        <v>922</v>
      </c>
      <c r="F296" s="10"/>
      <c r="G296" s="9" t="s">
        <v>384</v>
      </c>
      <c r="H296" s="9">
        <v>204.0</v>
      </c>
      <c r="I296" s="9" t="s">
        <v>923</v>
      </c>
      <c r="J296" s="10"/>
      <c r="K296" s="10"/>
      <c r="L296" s="9" t="s">
        <v>99</v>
      </c>
      <c r="M296" s="9" t="s">
        <v>100</v>
      </c>
      <c r="N296" s="9" t="s">
        <v>101</v>
      </c>
      <c r="O296" s="9">
        <v>11231.0</v>
      </c>
      <c r="P296" s="7" t="str">
        <f>vlookup(O296,'NYC Zips'!A:B,2,false)</f>
        <v>Brooklyn</v>
      </c>
    </row>
    <row r="297">
      <c r="A297" s="2" t="s">
        <v>924</v>
      </c>
      <c r="B297" s="2">
        <v>40.69236178</v>
      </c>
      <c r="C297" s="2">
        <v>-73.98631746</v>
      </c>
      <c r="D297" s="2" t="s">
        <v>94</v>
      </c>
      <c r="E297" s="9" t="s">
        <v>925</v>
      </c>
      <c r="F297" s="10"/>
      <c r="G297" s="9" t="s">
        <v>97</v>
      </c>
      <c r="H297" s="9">
        <v>59.0</v>
      </c>
      <c r="I297" s="9" t="s">
        <v>926</v>
      </c>
      <c r="J297" s="10"/>
      <c r="K297" s="10"/>
      <c r="L297" s="9" t="s">
        <v>99</v>
      </c>
      <c r="M297" s="9" t="s">
        <v>100</v>
      </c>
      <c r="N297" s="9" t="s">
        <v>101</v>
      </c>
      <c r="O297" s="9">
        <v>11201.0</v>
      </c>
      <c r="P297" s="7" t="str">
        <f>vlookup(O297,'NYC Zips'!A:B,2,false)</f>
        <v>Brooklyn</v>
      </c>
    </row>
    <row r="298">
      <c r="A298" s="2" t="s">
        <v>927</v>
      </c>
      <c r="B298" s="2">
        <v>40.7892529</v>
      </c>
      <c r="C298" s="2">
        <v>-73.93956237</v>
      </c>
      <c r="D298" s="2" t="s">
        <v>93</v>
      </c>
      <c r="E298" s="9" t="s">
        <v>928</v>
      </c>
      <c r="F298" s="10"/>
      <c r="G298" s="9" t="s">
        <v>583</v>
      </c>
      <c r="H298" s="9">
        <v>410.0</v>
      </c>
      <c r="I298" s="9" t="s">
        <v>929</v>
      </c>
      <c r="J298" s="10"/>
      <c r="K298" s="10"/>
      <c r="L298" s="9" t="s">
        <v>107</v>
      </c>
      <c r="M298" s="9" t="s">
        <v>100</v>
      </c>
      <c r="N298" s="9" t="s">
        <v>108</v>
      </c>
      <c r="O298" s="9">
        <v>10029.0</v>
      </c>
      <c r="P298" s="7" t="str">
        <f>vlookup(O298,'NYC Zips'!A:B,2,false)</f>
        <v>Manhattan</v>
      </c>
    </row>
    <row r="299">
      <c r="A299" s="2" t="s">
        <v>930</v>
      </c>
      <c r="B299" s="2">
        <v>40.76669671</v>
      </c>
      <c r="C299" s="2">
        <v>-73.99061728</v>
      </c>
      <c r="D299" s="2" t="s">
        <v>94</v>
      </c>
      <c r="E299" s="9" t="s">
        <v>931</v>
      </c>
      <c r="F299" s="10"/>
      <c r="G299" s="9" t="s">
        <v>242</v>
      </c>
      <c r="H299" s="9">
        <v>811.0</v>
      </c>
      <c r="I299" s="9" t="s">
        <v>183</v>
      </c>
      <c r="J299" s="10"/>
      <c r="K299" s="10"/>
      <c r="L299" s="9" t="s">
        <v>107</v>
      </c>
      <c r="M299" s="9" t="s">
        <v>100</v>
      </c>
      <c r="N299" s="9" t="s">
        <v>108</v>
      </c>
      <c r="O299" s="9">
        <v>10019.0</v>
      </c>
      <c r="P299" s="7" t="str">
        <f>vlookup(O299,'NYC Zips'!A:B,2,false)</f>
        <v>Manhattan</v>
      </c>
    </row>
    <row r="300">
      <c r="A300" s="2" t="s">
        <v>932</v>
      </c>
      <c r="B300" s="2">
        <v>40.6751622</v>
      </c>
      <c r="C300" s="2">
        <v>-73.9814832</v>
      </c>
      <c r="D300" s="2" t="s">
        <v>94</v>
      </c>
      <c r="E300" s="9" t="s">
        <v>933</v>
      </c>
      <c r="F300" s="10"/>
      <c r="G300" s="9" t="s">
        <v>127</v>
      </c>
      <c r="H300" s="9">
        <v>252.0</v>
      </c>
      <c r="I300" s="9" t="s">
        <v>146</v>
      </c>
      <c r="J300" s="10"/>
      <c r="K300" s="10"/>
      <c r="L300" s="9" t="s">
        <v>99</v>
      </c>
      <c r="M300" s="9" t="s">
        <v>100</v>
      </c>
      <c r="N300" s="9" t="s">
        <v>101</v>
      </c>
      <c r="O300" s="9">
        <v>11215.0</v>
      </c>
      <c r="P300" s="7" t="str">
        <f>vlookup(O300,'NYC Zips'!A:B,2,false)</f>
        <v>Brooklyn</v>
      </c>
    </row>
    <row r="301">
      <c r="A301" s="2" t="s">
        <v>934</v>
      </c>
      <c r="B301" s="2">
        <v>40.77492513</v>
      </c>
      <c r="C301" s="2">
        <v>-73.98266566</v>
      </c>
      <c r="D301" s="2" t="s">
        <v>94</v>
      </c>
      <c r="E301" s="9" t="s">
        <v>935</v>
      </c>
      <c r="F301" s="10"/>
      <c r="G301" s="9" t="s">
        <v>216</v>
      </c>
      <c r="H301" s="9">
        <v>1981.0</v>
      </c>
      <c r="I301" s="9" t="s">
        <v>120</v>
      </c>
      <c r="J301" s="10"/>
      <c r="K301" s="10"/>
      <c r="L301" s="9" t="s">
        <v>107</v>
      </c>
      <c r="M301" s="9" t="s">
        <v>100</v>
      </c>
      <c r="N301" s="9" t="s">
        <v>108</v>
      </c>
      <c r="O301" s="9">
        <v>10023.0</v>
      </c>
      <c r="P301" s="7" t="str">
        <f>vlookup(O301,'NYC Zips'!A:B,2,false)</f>
        <v>Manhattan</v>
      </c>
    </row>
    <row r="302">
      <c r="A302" s="2" t="s">
        <v>936</v>
      </c>
      <c r="B302" s="2">
        <v>40.69622937</v>
      </c>
      <c r="C302" s="2">
        <v>-73.94371094</v>
      </c>
      <c r="D302" s="2" t="s">
        <v>93</v>
      </c>
      <c r="E302" s="9" t="s">
        <v>937</v>
      </c>
      <c r="F302" s="10"/>
      <c r="G302" s="9" t="s">
        <v>306</v>
      </c>
      <c r="H302" s="9">
        <v>220.0</v>
      </c>
      <c r="I302" s="9" t="s">
        <v>589</v>
      </c>
      <c r="J302" s="10"/>
      <c r="K302" s="10"/>
      <c r="L302" s="9" t="s">
        <v>99</v>
      </c>
      <c r="M302" s="9" t="s">
        <v>100</v>
      </c>
      <c r="N302" s="9" t="s">
        <v>101</v>
      </c>
      <c r="O302" s="9">
        <v>11206.0</v>
      </c>
      <c r="P302" s="7" t="str">
        <f>vlookup(O302,'NYC Zips'!A:B,2,false)</f>
        <v>Brooklyn</v>
      </c>
    </row>
    <row r="303">
      <c r="A303" s="2" t="s">
        <v>938</v>
      </c>
      <c r="B303" s="2">
        <v>40.686312</v>
      </c>
      <c r="C303" s="2">
        <v>-73.935775</v>
      </c>
      <c r="D303" s="2" t="s">
        <v>94</v>
      </c>
      <c r="E303" s="9" t="s">
        <v>939</v>
      </c>
      <c r="F303" s="10"/>
      <c r="G303" s="9" t="s">
        <v>773</v>
      </c>
      <c r="H303" s="9">
        <v>560.0</v>
      </c>
      <c r="I303" s="9" t="s">
        <v>543</v>
      </c>
      <c r="J303" s="10"/>
      <c r="K303" s="10"/>
      <c r="L303" s="9" t="s">
        <v>99</v>
      </c>
      <c r="M303" s="9" t="s">
        <v>100</v>
      </c>
      <c r="N303" s="9" t="s">
        <v>101</v>
      </c>
      <c r="O303" s="9">
        <v>11221.0</v>
      </c>
      <c r="P303" s="7" t="str">
        <f>vlookup(O303,'NYC Zips'!A:B,2,false)</f>
        <v>Brooklyn</v>
      </c>
    </row>
    <row r="304">
      <c r="A304" s="2" t="s">
        <v>940</v>
      </c>
      <c r="B304" s="2">
        <v>40.72557</v>
      </c>
      <c r="C304" s="2">
        <v>-73.94434</v>
      </c>
      <c r="D304" s="2" t="s">
        <v>94</v>
      </c>
      <c r="E304" s="9" t="s">
        <v>941</v>
      </c>
      <c r="F304" s="10"/>
      <c r="G304" s="9" t="s">
        <v>167</v>
      </c>
      <c r="H304" s="9">
        <v>207.0</v>
      </c>
      <c r="I304" s="9" t="s">
        <v>168</v>
      </c>
      <c r="J304" s="10"/>
      <c r="K304" s="10"/>
      <c r="L304" s="9" t="s">
        <v>99</v>
      </c>
      <c r="M304" s="9" t="s">
        <v>100</v>
      </c>
      <c r="N304" s="9" t="s">
        <v>101</v>
      </c>
      <c r="O304" s="9">
        <v>11222.0</v>
      </c>
      <c r="P304" s="7" t="str">
        <f>vlookup(O304,'NYC Zips'!A:B,2,false)</f>
        <v>Brooklyn</v>
      </c>
    </row>
    <row r="305">
      <c r="A305" s="2" t="s">
        <v>942</v>
      </c>
      <c r="B305" s="2">
        <v>40.7014031725772</v>
      </c>
      <c r="C305" s="2">
        <v>-73.9867267012596</v>
      </c>
      <c r="D305" s="2" t="s">
        <v>94</v>
      </c>
      <c r="E305" s="9" t="s">
        <v>943</v>
      </c>
      <c r="F305" s="10"/>
      <c r="G305" s="9" t="s">
        <v>97</v>
      </c>
      <c r="H305" s="9">
        <v>110.0</v>
      </c>
      <c r="I305" s="9" t="s">
        <v>944</v>
      </c>
      <c r="J305" s="10"/>
      <c r="K305" s="10"/>
      <c r="L305" s="9" t="s">
        <v>99</v>
      </c>
      <c r="M305" s="9" t="s">
        <v>100</v>
      </c>
      <c r="N305" s="9" t="s">
        <v>101</v>
      </c>
      <c r="O305" s="9">
        <v>11201.0</v>
      </c>
      <c r="P305" s="7" t="str">
        <f>vlookup(O305,'NYC Zips'!A:B,2,false)</f>
        <v>Brooklyn</v>
      </c>
    </row>
    <row r="306">
      <c r="A306" s="2" t="s">
        <v>945</v>
      </c>
      <c r="B306" s="2">
        <v>40.7987859</v>
      </c>
      <c r="C306" s="2">
        <v>-73.9523</v>
      </c>
      <c r="D306" s="2" t="s">
        <v>94</v>
      </c>
      <c r="E306" s="9" t="s">
        <v>946</v>
      </c>
      <c r="F306" s="10"/>
      <c r="G306" s="9" t="s">
        <v>947</v>
      </c>
      <c r="H306" s="9">
        <v>101.0</v>
      </c>
      <c r="I306" s="9" t="s">
        <v>948</v>
      </c>
      <c r="J306" s="10"/>
      <c r="K306" s="10"/>
      <c r="L306" s="9" t="s">
        <v>107</v>
      </c>
      <c r="M306" s="9" t="s">
        <v>100</v>
      </c>
      <c r="N306" s="9" t="s">
        <v>108</v>
      </c>
      <c r="O306" s="9">
        <v>10026.0</v>
      </c>
      <c r="P306" s="7" t="str">
        <f>vlookup(O306,'NYC Zips'!A:B,2,false)</f>
        <v>Manhattan</v>
      </c>
    </row>
    <row r="307">
      <c r="A307" s="2" t="s">
        <v>949</v>
      </c>
      <c r="B307" s="2">
        <v>40.795508</v>
      </c>
      <c r="C307" s="2">
        <v>-73.941606</v>
      </c>
      <c r="D307" s="2" t="s">
        <v>93</v>
      </c>
      <c r="E307" s="9" t="s">
        <v>950</v>
      </c>
      <c r="F307" s="10"/>
      <c r="G307" s="9" t="s">
        <v>583</v>
      </c>
      <c r="H307" s="9">
        <v>205.0</v>
      </c>
      <c r="I307" s="9" t="s">
        <v>951</v>
      </c>
      <c r="J307" s="10"/>
      <c r="K307" s="10"/>
      <c r="L307" s="9" t="s">
        <v>107</v>
      </c>
      <c r="M307" s="9" t="s">
        <v>100</v>
      </c>
      <c r="N307" s="9" t="s">
        <v>108</v>
      </c>
      <c r="O307" s="9">
        <v>10029.0</v>
      </c>
      <c r="P307" s="7" t="str">
        <f>vlookup(O307,'NYC Zips'!A:B,2,false)</f>
        <v>Manhattan</v>
      </c>
    </row>
    <row r="308">
      <c r="A308" s="2" t="s">
        <v>952</v>
      </c>
      <c r="B308" s="2">
        <v>40.6728155</v>
      </c>
      <c r="C308" s="2">
        <v>-73.98352355</v>
      </c>
      <c r="D308" s="2" t="s">
        <v>94</v>
      </c>
      <c r="E308" s="9" t="s">
        <v>953</v>
      </c>
      <c r="F308" s="10"/>
      <c r="G308" s="9" t="s">
        <v>127</v>
      </c>
      <c r="H308" s="9">
        <v>363.0</v>
      </c>
      <c r="I308" s="9" t="s">
        <v>702</v>
      </c>
      <c r="J308" s="10"/>
      <c r="K308" s="10"/>
      <c r="L308" s="9" t="s">
        <v>99</v>
      </c>
      <c r="M308" s="9" t="s">
        <v>100</v>
      </c>
      <c r="N308" s="9" t="s">
        <v>101</v>
      </c>
      <c r="O308" s="9">
        <v>11215.0</v>
      </c>
      <c r="P308" s="7" t="str">
        <f>vlookup(O308,'NYC Zips'!A:B,2,false)</f>
        <v>Brooklyn</v>
      </c>
    </row>
    <row r="309">
      <c r="A309" s="2" t="s">
        <v>954</v>
      </c>
      <c r="B309" s="2">
        <v>40.6814598</v>
      </c>
      <c r="C309" s="2">
        <v>-73.934903</v>
      </c>
      <c r="D309" s="2" t="s">
        <v>93</v>
      </c>
      <c r="E309" s="9" t="s">
        <v>955</v>
      </c>
      <c r="F309" s="10"/>
      <c r="G309" s="9" t="s">
        <v>956</v>
      </c>
      <c r="H309" s="9">
        <v>411.0</v>
      </c>
      <c r="I309" s="9" t="s">
        <v>957</v>
      </c>
      <c r="J309" s="10"/>
      <c r="K309" s="10"/>
      <c r="L309" s="9" t="s">
        <v>99</v>
      </c>
      <c r="M309" s="9" t="s">
        <v>100</v>
      </c>
      <c r="N309" s="9" t="s">
        <v>101</v>
      </c>
      <c r="O309" s="9">
        <v>11233.0</v>
      </c>
      <c r="P309" s="7" t="str">
        <f>vlookup(O309,'NYC Zips'!A:B,2,false)</f>
        <v>Brooklyn</v>
      </c>
    </row>
    <row r="310">
      <c r="A310" s="2" t="s">
        <v>958</v>
      </c>
      <c r="B310" s="2">
        <v>40.6783563</v>
      </c>
      <c r="C310" s="2">
        <v>-74.00014502</v>
      </c>
      <c r="D310" s="2" t="s">
        <v>94</v>
      </c>
      <c r="E310" s="9" t="s">
        <v>959</v>
      </c>
      <c r="F310" s="10"/>
      <c r="G310" s="9" t="s">
        <v>384</v>
      </c>
      <c r="H310" s="9">
        <v>48.0</v>
      </c>
      <c r="I310" s="9" t="s">
        <v>960</v>
      </c>
      <c r="J310" s="10"/>
      <c r="K310" s="10"/>
      <c r="L310" s="9" t="s">
        <v>99</v>
      </c>
      <c r="M310" s="9" t="s">
        <v>100</v>
      </c>
      <c r="N310" s="9" t="s">
        <v>101</v>
      </c>
      <c r="O310" s="9">
        <v>11231.0</v>
      </c>
      <c r="P310" s="7" t="str">
        <f>vlookup(O310,'NYC Zips'!A:B,2,false)</f>
        <v>Brooklyn</v>
      </c>
    </row>
    <row r="311">
      <c r="A311" s="2" t="s">
        <v>961</v>
      </c>
      <c r="B311" s="2">
        <v>40.676368</v>
      </c>
      <c r="C311" s="2">
        <v>-73.952918</v>
      </c>
      <c r="D311" s="2" t="s">
        <v>93</v>
      </c>
      <c r="E311" s="9" t="s">
        <v>962</v>
      </c>
      <c r="F311" s="10"/>
      <c r="G311" s="9" t="s">
        <v>484</v>
      </c>
      <c r="H311" s="9">
        <v>1372.0</v>
      </c>
      <c r="I311" s="9" t="s">
        <v>287</v>
      </c>
      <c r="J311" s="10"/>
      <c r="K311" s="10"/>
      <c r="L311" s="9" t="s">
        <v>99</v>
      </c>
      <c r="M311" s="9" t="s">
        <v>100</v>
      </c>
      <c r="N311" s="9" t="s">
        <v>101</v>
      </c>
      <c r="O311" s="9">
        <v>11216.0</v>
      </c>
      <c r="P311" s="7" t="str">
        <f>vlookup(O311,'NYC Zips'!A:B,2,false)</f>
        <v>Brooklyn</v>
      </c>
    </row>
    <row r="312">
      <c r="A312" s="2" t="s">
        <v>963</v>
      </c>
      <c r="B312" s="2">
        <v>40.7527085</v>
      </c>
      <c r="C312" s="2">
        <v>-73.9397405</v>
      </c>
      <c r="D312" s="2" t="s">
        <v>93</v>
      </c>
      <c r="E312" s="9" t="s">
        <v>964</v>
      </c>
      <c r="F312" s="10"/>
      <c r="G312" s="9" t="s">
        <v>460</v>
      </c>
      <c r="H312" s="9" t="s">
        <v>965</v>
      </c>
      <c r="I312" s="9" t="s">
        <v>966</v>
      </c>
      <c r="J312" s="10"/>
      <c r="K312" s="10"/>
      <c r="L312" s="9" t="s">
        <v>463</v>
      </c>
      <c r="M312" s="9" t="s">
        <v>100</v>
      </c>
      <c r="N312" s="9" t="s">
        <v>367</v>
      </c>
      <c r="O312" s="9">
        <v>11101.0</v>
      </c>
      <c r="P312" s="7" t="str">
        <f>vlookup(O312,'NYC Zips'!A:B,2,false)</f>
        <v>Queens</v>
      </c>
    </row>
    <row r="313">
      <c r="A313" s="2" t="s">
        <v>967</v>
      </c>
      <c r="B313" s="2">
        <v>40.813358</v>
      </c>
      <c r="C313" s="2">
        <v>-73.956461</v>
      </c>
      <c r="D313" s="2" t="s">
        <v>93</v>
      </c>
      <c r="E313" s="9" t="s">
        <v>968</v>
      </c>
      <c r="F313" s="10"/>
      <c r="G313" s="9" t="s">
        <v>644</v>
      </c>
      <c r="H313" s="9">
        <v>473.0</v>
      </c>
      <c r="I313" s="9" t="s">
        <v>969</v>
      </c>
      <c r="J313" s="10"/>
      <c r="K313" s="10"/>
      <c r="L313" s="9" t="s">
        <v>107</v>
      </c>
      <c r="M313" s="9" t="s">
        <v>100</v>
      </c>
      <c r="N313" s="9" t="s">
        <v>108</v>
      </c>
      <c r="O313" s="9">
        <v>10027.0</v>
      </c>
      <c r="P313" s="7" t="str">
        <f>vlookup(O313,'NYC Zips'!A:B,2,false)</f>
        <v>Manhattan</v>
      </c>
    </row>
    <row r="314">
      <c r="A314" s="2" t="s">
        <v>970</v>
      </c>
      <c r="B314" s="2">
        <v>40.7647185194433</v>
      </c>
      <c r="C314" s="2">
        <v>-73.962220698595</v>
      </c>
      <c r="D314" s="2" t="s">
        <v>94</v>
      </c>
      <c r="E314" s="9" t="s">
        <v>971</v>
      </c>
      <c r="F314" s="10"/>
      <c r="G314" s="9" t="s">
        <v>297</v>
      </c>
      <c r="H314" s="9">
        <v>220.0</v>
      </c>
      <c r="I314" s="9" t="s">
        <v>972</v>
      </c>
      <c r="J314" s="10"/>
      <c r="K314" s="10"/>
      <c r="L314" s="9" t="s">
        <v>107</v>
      </c>
      <c r="M314" s="9" t="s">
        <v>100</v>
      </c>
      <c r="N314" s="9" t="s">
        <v>108</v>
      </c>
      <c r="O314" s="9">
        <v>10065.0</v>
      </c>
      <c r="P314" s="7" t="str">
        <f>vlookup(O314,'NYC Zips'!A:B,2,false)</f>
        <v>Manhattan</v>
      </c>
    </row>
    <row r="315">
      <c r="A315" s="2" t="s">
        <v>973</v>
      </c>
      <c r="B315" s="2">
        <v>40.6740886</v>
      </c>
      <c r="C315" s="2">
        <v>-73.9787282</v>
      </c>
      <c r="D315" s="2" t="s">
        <v>94</v>
      </c>
      <c r="E315" s="9" t="s">
        <v>974</v>
      </c>
      <c r="F315" s="10"/>
      <c r="G315" s="9" t="s">
        <v>127</v>
      </c>
      <c r="H315" s="9">
        <v>243.0</v>
      </c>
      <c r="I315" s="9" t="s">
        <v>513</v>
      </c>
      <c r="J315" s="10"/>
      <c r="K315" s="10"/>
      <c r="L315" s="9" t="s">
        <v>99</v>
      </c>
      <c r="M315" s="9" t="s">
        <v>100</v>
      </c>
      <c r="N315" s="9" t="s">
        <v>101</v>
      </c>
      <c r="O315" s="9">
        <v>11215.0</v>
      </c>
      <c r="P315" s="7" t="str">
        <f>vlookup(O315,'NYC Zips'!A:B,2,false)</f>
        <v>Brooklyn</v>
      </c>
    </row>
    <row r="316">
      <c r="A316" s="2" t="s">
        <v>975</v>
      </c>
      <c r="B316" s="2">
        <v>40.75717</v>
      </c>
      <c r="C316" s="2">
        <v>-73.92175</v>
      </c>
      <c r="D316" s="2" t="s">
        <v>93</v>
      </c>
      <c r="E316" s="9" t="s">
        <v>976</v>
      </c>
      <c r="F316" s="10"/>
      <c r="G316" s="9" t="s">
        <v>460</v>
      </c>
      <c r="H316" s="9" t="s">
        <v>977</v>
      </c>
      <c r="I316" s="9" t="s">
        <v>978</v>
      </c>
      <c r="J316" s="10"/>
      <c r="K316" s="10"/>
      <c r="L316" s="9" t="s">
        <v>463</v>
      </c>
      <c r="M316" s="9" t="s">
        <v>100</v>
      </c>
      <c r="N316" s="9" t="s">
        <v>367</v>
      </c>
      <c r="O316" s="9">
        <v>11101.0</v>
      </c>
      <c r="P316" s="7" t="str">
        <f>vlookup(O316,'NYC Zips'!A:B,2,false)</f>
        <v>Queens</v>
      </c>
    </row>
    <row r="317">
      <c r="A317" s="2" t="s">
        <v>979</v>
      </c>
      <c r="B317" s="2">
        <v>40.7381765</v>
      </c>
      <c r="C317" s="2">
        <v>-73.97738662</v>
      </c>
      <c r="D317" s="2" t="s">
        <v>94</v>
      </c>
      <c r="E317" s="9" t="s">
        <v>980</v>
      </c>
      <c r="F317" s="10"/>
      <c r="G317" s="9" t="s">
        <v>245</v>
      </c>
      <c r="H317" s="9">
        <v>440.0</v>
      </c>
      <c r="I317" s="9" t="s">
        <v>239</v>
      </c>
      <c r="J317" s="10"/>
      <c r="K317" s="10"/>
      <c r="L317" s="9" t="s">
        <v>107</v>
      </c>
      <c r="M317" s="9" t="s">
        <v>100</v>
      </c>
      <c r="N317" s="9" t="s">
        <v>108</v>
      </c>
      <c r="O317" s="9">
        <v>10010.0</v>
      </c>
      <c r="P317" s="7" t="str">
        <f>vlookup(O317,'NYC Zips'!A:B,2,false)</f>
        <v>Manhattan</v>
      </c>
    </row>
    <row r="318">
      <c r="A318" s="2" t="s">
        <v>981</v>
      </c>
      <c r="B318" s="2">
        <v>40.77565541</v>
      </c>
      <c r="C318" s="2">
        <v>-73.95068615</v>
      </c>
      <c r="D318" s="2" t="s">
        <v>94</v>
      </c>
      <c r="E318" s="9" t="s">
        <v>982</v>
      </c>
      <c r="F318" s="10"/>
      <c r="G318" s="9" t="s">
        <v>264</v>
      </c>
      <c r="H318" s="9">
        <v>354.0</v>
      </c>
      <c r="I318" s="9" t="s">
        <v>409</v>
      </c>
      <c r="J318" s="10"/>
      <c r="K318" s="10"/>
      <c r="L318" s="9" t="s">
        <v>107</v>
      </c>
      <c r="M318" s="9" t="s">
        <v>100</v>
      </c>
      <c r="N318" s="9" t="s">
        <v>108</v>
      </c>
      <c r="O318" s="9">
        <v>10028.0</v>
      </c>
      <c r="P318" s="7" t="str">
        <f>vlookup(O318,'NYC Zips'!A:B,2,false)</f>
        <v>Manhattan</v>
      </c>
    </row>
    <row r="319">
      <c r="A319" s="2" t="s">
        <v>983</v>
      </c>
      <c r="B319" s="2">
        <v>40.7068420310132</v>
      </c>
      <c r="C319" s="2">
        <v>-73.9544353965357</v>
      </c>
      <c r="D319" s="2" t="s">
        <v>93</v>
      </c>
      <c r="E319" s="9" t="s">
        <v>984</v>
      </c>
      <c r="F319" s="10"/>
      <c r="G319" s="9" t="s">
        <v>337</v>
      </c>
      <c r="H319" s="9">
        <v>8.0</v>
      </c>
      <c r="I319" s="9" t="s">
        <v>985</v>
      </c>
      <c r="J319" s="10"/>
      <c r="K319" s="10"/>
      <c r="L319" s="9" t="s">
        <v>99</v>
      </c>
      <c r="M319" s="9" t="s">
        <v>100</v>
      </c>
      <c r="N319" s="9" t="s">
        <v>101</v>
      </c>
      <c r="O319" s="9">
        <v>11211.0</v>
      </c>
      <c r="P319" s="7" t="str">
        <f>vlookup(O319,'NYC Zips'!A:B,2,false)</f>
        <v>Brooklyn</v>
      </c>
    </row>
    <row r="320">
      <c r="A320" s="2" t="s">
        <v>986</v>
      </c>
      <c r="B320" s="2">
        <v>40.805159</v>
      </c>
      <c r="C320" s="2">
        <v>-73.954692</v>
      </c>
      <c r="D320" s="2" t="s">
        <v>94</v>
      </c>
      <c r="E320" s="9" t="s">
        <v>987</v>
      </c>
      <c r="F320" s="10"/>
      <c r="G320" s="9" t="s">
        <v>947</v>
      </c>
      <c r="H320" s="9">
        <v>2170.0</v>
      </c>
      <c r="I320" s="9" t="s">
        <v>645</v>
      </c>
      <c r="J320" s="10"/>
      <c r="K320" s="10"/>
      <c r="L320" s="9" t="s">
        <v>107</v>
      </c>
      <c r="M320" s="9" t="s">
        <v>100</v>
      </c>
      <c r="N320" s="9" t="s">
        <v>108</v>
      </c>
      <c r="O320" s="9">
        <v>10026.0</v>
      </c>
      <c r="P320" s="7" t="str">
        <f>vlookup(O320,'NYC Zips'!A:B,2,false)</f>
        <v>Manhattan</v>
      </c>
    </row>
    <row r="321">
      <c r="A321" s="2" t="s">
        <v>988</v>
      </c>
      <c r="B321" s="2">
        <v>40.72502876</v>
      </c>
      <c r="C321" s="2">
        <v>-73.99069656</v>
      </c>
      <c r="D321" s="2" t="s">
        <v>94</v>
      </c>
      <c r="E321" s="9" t="s">
        <v>989</v>
      </c>
      <c r="F321" s="10"/>
      <c r="G321" s="9" t="s">
        <v>105</v>
      </c>
      <c r="H321" s="9">
        <v>37.0</v>
      </c>
      <c r="I321" s="9" t="s">
        <v>233</v>
      </c>
      <c r="J321" s="10"/>
      <c r="K321" s="10"/>
      <c r="L321" s="9" t="s">
        <v>107</v>
      </c>
      <c r="M321" s="9" t="s">
        <v>100</v>
      </c>
      <c r="N321" s="9" t="s">
        <v>108</v>
      </c>
      <c r="O321" s="9">
        <v>10003.0</v>
      </c>
      <c r="P321" s="7" t="str">
        <f>vlookup(O321,'NYC Zips'!A:B,2,false)</f>
        <v>Manhattan</v>
      </c>
    </row>
    <row r="322">
      <c r="A322" s="2" t="s">
        <v>990</v>
      </c>
      <c r="B322" s="2">
        <v>40.711066</v>
      </c>
      <c r="C322" s="2">
        <v>-74.009447</v>
      </c>
      <c r="D322" s="2" t="s">
        <v>94</v>
      </c>
      <c r="E322" s="9" t="s">
        <v>991</v>
      </c>
      <c r="F322" s="10"/>
      <c r="G322" s="9" t="s">
        <v>137</v>
      </c>
      <c r="H322" s="9">
        <v>209.0</v>
      </c>
      <c r="I322" s="9" t="s">
        <v>120</v>
      </c>
      <c r="J322" s="10"/>
      <c r="K322" s="10"/>
      <c r="L322" s="9" t="s">
        <v>107</v>
      </c>
      <c r="M322" s="9" t="s">
        <v>100</v>
      </c>
      <c r="N322" s="9" t="s">
        <v>108</v>
      </c>
      <c r="O322" s="9">
        <v>10007.0</v>
      </c>
      <c r="P322" s="7" t="str">
        <f>vlookup(O322,'NYC Zips'!A:B,2,false)</f>
        <v>Manhattan</v>
      </c>
    </row>
    <row r="323">
      <c r="A323" s="2" t="s">
        <v>992</v>
      </c>
      <c r="B323" s="2">
        <v>40.73331967</v>
      </c>
      <c r="C323" s="2">
        <v>-73.99510132</v>
      </c>
      <c r="D323" s="2" t="s">
        <v>94</v>
      </c>
      <c r="E323" s="9" t="s">
        <v>993</v>
      </c>
      <c r="F323" s="10"/>
      <c r="G323" s="9" t="s">
        <v>105</v>
      </c>
      <c r="H323" s="9">
        <v>2.0</v>
      </c>
      <c r="I323" s="9" t="s">
        <v>994</v>
      </c>
      <c r="J323" s="10"/>
      <c r="K323" s="10"/>
      <c r="L323" s="9" t="s">
        <v>107</v>
      </c>
      <c r="M323" s="9" t="s">
        <v>100</v>
      </c>
      <c r="N323" s="9" t="s">
        <v>108</v>
      </c>
      <c r="O323" s="9">
        <v>10003.0</v>
      </c>
      <c r="P323" s="7" t="str">
        <f>vlookup(O323,'NYC Zips'!A:B,2,false)</f>
        <v>Manhattan</v>
      </c>
    </row>
    <row r="324">
      <c r="A324" s="2" t="s">
        <v>995</v>
      </c>
      <c r="B324" s="2">
        <v>40.75594159</v>
      </c>
      <c r="C324" s="2">
        <v>-74.0021163</v>
      </c>
      <c r="D324" s="2" t="s">
        <v>94</v>
      </c>
      <c r="E324" s="9" t="s">
        <v>996</v>
      </c>
      <c r="F324" s="10"/>
      <c r="G324" s="9" t="s">
        <v>119</v>
      </c>
      <c r="H324" s="9">
        <v>570.0</v>
      </c>
      <c r="I324" s="9" t="s">
        <v>997</v>
      </c>
      <c r="J324" s="10"/>
      <c r="K324" s="10"/>
      <c r="L324" s="9" t="s">
        <v>107</v>
      </c>
      <c r="M324" s="9" t="s">
        <v>100</v>
      </c>
      <c r="N324" s="9" t="s">
        <v>108</v>
      </c>
      <c r="O324" s="9">
        <v>10001.0</v>
      </c>
      <c r="P324" s="7" t="str">
        <f>vlookup(O324,'NYC Zips'!A:B,2,false)</f>
        <v>Manhattan</v>
      </c>
    </row>
    <row r="325">
      <c r="A325" s="2" t="s">
        <v>41</v>
      </c>
      <c r="B325" s="2">
        <v>40.75323098</v>
      </c>
      <c r="C325" s="2">
        <v>-73.97032517</v>
      </c>
      <c r="D325" s="2" t="s">
        <v>94</v>
      </c>
      <c r="E325" s="9" t="s">
        <v>998</v>
      </c>
      <c r="F325" s="10"/>
      <c r="G325" s="9" t="s">
        <v>219</v>
      </c>
      <c r="H325" s="9">
        <v>245.0</v>
      </c>
      <c r="I325" s="9" t="s">
        <v>220</v>
      </c>
      <c r="J325" s="10"/>
      <c r="K325" s="10"/>
      <c r="L325" s="9" t="s">
        <v>107</v>
      </c>
      <c r="M325" s="9" t="s">
        <v>100</v>
      </c>
      <c r="N325" s="9" t="s">
        <v>108</v>
      </c>
      <c r="O325" s="9">
        <v>10017.0</v>
      </c>
      <c r="P325" s="7" t="str">
        <f>vlookup(O325,'NYC Zips'!A:B,2,false)</f>
        <v>Manhattan</v>
      </c>
    </row>
    <row r="326">
      <c r="A326" s="2" t="s">
        <v>999</v>
      </c>
      <c r="B326" s="2">
        <v>40.698458</v>
      </c>
      <c r="C326" s="2">
        <v>-73.997178</v>
      </c>
      <c r="D326" s="2" t="s">
        <v>94</v>
      </c>
      <c r="E326" s="9" t="s">
        <v>1000</v>
      </c>
      <c r="F326" s="10"/>
      <c r="G326" s="9" t="s">
        <v>97</v>
      </c>
      <c r="H326" s="9">
        <v>160.0</v>
      </c>
      <c r="I326" s="9" t="s">
        <v>431</v>
      </c>
      <c r="J326" s="10"/>
      <c r="K326" s="10"/>
      <c r="L326" s="9" t="s">
        <v>99</v>
      </c>
      <c r="M326" s="9" t="s">
        <v>100</v>
      </c>
      <c r="N326" s="9" t="s">
        <v>101</v>
      </c>
      <c r="O326" s="9">
        <v>11201.0</v>
      </c>
      <c r="P326" s="7" t="str">
        <f>vlookup(O326,'NYC Zips'!A:B,2,false)</f>
        <v>Brooklyn</v>
      </c>
    </row>
    <row r="327">
      <c r="A327" s="2" t="s">
        <v>1001</v>
      </c>
      <c r="B327" s="2">
        <v>40.73224119</v>
      </c>
      <c r="C327" s="2">
        <v>-74.00026394</v>
      </c>
      <c r="D327" s="2" t="s">
        <v>94</v>
      </c>
      <c r="E327" s="9" t="s">
        <v>1002</v>
      </c>
      <c r="F327" s="10"/>
      <c r="G327" s="9" t="s">
        <v>123</v>
      </c>
      <c r="H327" s="9">
        <v>89.0</v>
      </c>
      <c r="I327" s="9" t="s">
        <v>1003</v>
      </c>
      <c r="J327" s="10"/>
      <c r="K327" s="10"/>
      <c r="L327" s="9" t="s">
        <v>107</v>
      </c>
      <c r="M327" s="9" t="s">
        <v>100</v>
      </c>
      <c r="N327" s="9" t="s">
        <v>108</v>
      </c>
      <c r="O327" s="9">
        <v>10011.0</v>
      </c>
      <c r="P327" s="7" t="str">
        <f>vlookup(O327,'NYC Zips'!A:B,2,false)</f>
        <v>Manhattan</v>
      </c>
    </row>
    <row r="328">
      <c r="A328" s="2" t="s">
        <v>1004</v>
      </c>
      <c r="B328" s="2">
        <v>40.76604</v>
      </c>
      <c r="C328" s="2">
        <v>-73.98737</v>
      </c>
      <c r="D328" s="2" t="s">
        <v>94</v>
      </c>
      <c r="E328" s="9" t="s">
        <v>1005</v>
      </c>
      <c r="F328" s="10"/>
      <c r="G328" s="9" t="s">
        <v>242</v>
      </c>
      <c r="H328" s="9">
        <v>400.0</v>
      </c>
      <c r="I328" s="9" t="s">
        <v>1006</v>
      </c>
      <c r="J328" s="10"/>
      <c r="K328" s="10"/>
      <c r="L328" s="9" t="s">
        <v>107</v>
      </c>
      <c r="M328" s="9" t="s">
        <v>100</v>
      </c>
      <c r="N328" s="9" t="s">
        <v>108</v>
      </c>
      <c r="O328" s="9">
        <v>10019.0</v>
      </c>
      <c r="P328" s="7" t="str">
        <f>vlookup(O328,'NYC Zips'!A:B,2,false)</f>
        <v>Manhattan</v>
      </c>
    </row>
    <row r="329">
      <c r="A329" s="2" t="s">
        <v>1007</v>
      </c>
      <c r="B329" s="2">
        <v>40.7829391</v>
      </c>
      <c r="C329" s="2">
        <v>-73.9786517</v>
      </c>
      <c r="D329" s="2" t="s">
        <v>94</v>
      </c>
      <c r="E329" s="9" t="s">
        <v>1008</v>
      </c>
      <c r="F329" s="10"/>
      <c r="G329" s="9" t="s">
        <v>434</v>
      </c>
      <c r="H329" s="9">
        <v>389.0</v>
      </c>
      <c r="I329" s="9" t="s">
        <v>217</v>
      </c>
      <c r="J329" s="10"/>
      <c r="K329" s="10"/>
      <c r="L329" s="9" t="s">
        <v>107</v>
      </c>
      <c r="M329" s="9" t="s">
        <v>100</v>
      </c>
      <c r="N329" s="9" t="s">
        <v>108</v>
      </c>
      <c r="O329" s="9">
        <v>10024.0</v>
      </c>
      <c r="P329" s="7" t="str">
        <f>vlookup(O329,'NYC Zips'!A:B,2,false)</f>
        <v>Manhattan</v>
      </c>
    </row>
    <row r="330">
      <c r="A330" s="2" t="s">
        <v>1009</v>
      </c>
      <c r="B330" s="2">
        <v>40.72779126</v>
      </c>
      <c r="C330" s="2">
        <v>-73.98564945</v>
      </c>
      <c r="D330" s="2" t="s">
        <v>94</v>
      </c>
      <c r="E330" s="9" t="s">
        <v>1010</v>
      </c>
      <c r="F330" s="10"/>
      <c r="G330" s="9" t="s">
        <v>105</v>
      </c>
      <c r="H330" s="9">
        <v>79.0</v>
      </c>
      <c r="I330" s="9" t="s">
        <v>400</v>
      </c>
      <c r="J330" s="10"/>
      <c r="K330" s="10"/>
      <c r="L330" s="9" t="s">
        <v>107</v>
      </c>
      <c r="M330" s="9" t="s">
        <v>100</v>
      </c>
      <c r="N330" s="9" t="s">
        <v>108</v>
      </c>
      <c r="O330" s="9">
        <v>10003.0</v>
      </c>
      <c r="P330" s="7" t="str">
        <f>vlookup(O330,'NYC Zips'!A:B,2,false)</f>
        <v>Manhattan</v>
      </c>
    </row>
    <row r="331">
      <c r="A331" s="2" t="s">
        <v>1011</v>
      </c>
      <c r="B331" s="2">
        <v>40.71911552</v>
      </c>
      <c r="C331" s="2">
        <v>-74.00666661</v>
      </c>
      <c r="D331" s="2" t="s">
        <v>94</v>
      </c>
      <c r="E331" s="9" t="s">
        <v>1012</v>
      </c>
      <c r="F331" s="10"/>
      <c r="G331" s="9" t="s">
        <v>149</v>
      </c>
      <c r="H331" s="9">
        <v>130.0</v>
      </c>
      <c r="I331" s="9" t="s">
        <v>555</v>
      </c>
      <c r="J331" s="10"/>
      <c r="K331" s="10"/>
      <c r="L331" s="9" t="s">
        <v>107</v>
      </c>
      <c r="M331" s="9" t="s">
        <v>100</v>
      </c>
      <c r="N331" s="9" t="s">
        <v>108</v>
      </c>
      <c r="O331" s="9">
        <v>10013.0</v>
      </c>
      <c r="P331" s="7" t="str">
        <f>vlookup(O331,'NYC Zips'!A:B,2,false)</f>
        <v>Manhattan</v>
      </c>
    </row>
    <row r="332">
      <c r="A332" s="2" t="s">
        <v>1013</v>
      </c>
      <c r="B332" s="2">
        <v>40.6794327</v>
      </c>
      <c r="C332" s="2">
        <v>-74.00785041</v>
      </c>
      <c r="D332" s="2" t="s">
        <v>93</v>
      </c>
      <c r="E332" s="9" t="s">
        <v>1014</v>
      </c>
      <c r="F332" s="10"/>
      <c r="G332" s="9" t="s">
        <v>384</v>
      </c>
      <c r="H332" s="9">
        <v>49.0</v>
      </c>
      <c r="I332" s="9" t="s">
        <v>1015</v>
      </c>
      <c r="J332" s="10"/>
      <c r="K332" s="10"/>
      <c r="L332" s="9" t="s">
        <v>99</v>
      </c>
      <c r="M332" s="9" t="s">
        <v>100</v>
      </c>
      <c r="N332" s="9" t="s">
        <v>101</v>
      </c>
      <c r="O332" s="9">
        <v>11231.0</v>
      </c>
      <c r="P332" s="7" t="str">
        <f>vlookup(O332,'NYC Zips'!A:B,2,false)</f>
        <v>Brooklyn</v>
      </c>
    </row>
    <row r="333">
      <c r="A333" s="2" t="s">
        <v>1016</v>
      </c>
      <c r="B333" s="2">
        <v>40.73038599</v>
      </c>
      <c r="C333" s="2">
        <v>-74.00214988</v>
      </c>
      <c r="D333" s="2" t="s">
        <v>92</v>
      </c>
      <c r="E333" s="9" t="s">
        <v>1017</v>
      </c>
      <c r="F333" s="10"/>
      <c r="G333" s="9" t="s">
        <v>226</v>
      </c>
      <c r="H333" s="9">
        <v>11.0</v>
      </c>
      <c r="I333" s="9" t="s">
        <v>1018</v>
      </c>
      <c r="J333" s="10"/>
      <c r="K333" s="10"/>
      <c r="L333" s="9" t="s">
        <v>107</v>
      </c>
      <c r="M333" s="9" t="s">
        <v>100</v>
      </c>
      <c r="N333" s="9" t="s">
        <v>108</v>
      </c>
      <c r="O333" s="9">
        <v>10014.0</v>
      </c>
      <c r="P333" s="7" t="str">
        <f>vlookup(O333,'NYC Zips'!A:B,2,false)</f>
        <v>Manhattan</v>
      </c>
    </row>
    <row r="334">
      <c r="A334" s="2" t="s">
        <v>53</v>
      </c>
      <c r="B334" s="2">
        <v>40.76500525</v>
      </c>
      <c r="C334" s="2">
        <v>-73.95818491</v>
      </c>
      <c r="D334" s="2" t="s">
        <v>92</v>
      </c>
      <c r="E334" s="9" t="s">
        <v>1019</v>
      </c>
      <c r="F334" s="10"/>
      <c r="G334" s="9" t="s">
        <v>297</v>
      </c>
      <c r="H334" s="9">
        <v>1250.0</v>
      </c>
      <c r="I334" s="9" t="s">
        <v>239</v>
      </c>
      <c r="J334" s="10"/>
      <c r="K334" s="10"/>
      <c r="L334" s="9" t="s">
        <v>107</v>
      </c>
      <c r="M334" s="9" t="s">
        <v>100</v>
      </c>
      <c r="N334" s="9" t="s">
        <v>108</v>
      </c>
      <c r="O334" s="9">
        <v>10065.0</v>
      </c>
      <c r="P334" s="7" t="str">
        <f>vlookup(O334,'NYC Zips'!A:B,2,false)</f>
        <v>Manhattan</v>
      </c>
    </row>
    <row r="335">
      <c r="A335" s="2" t="s">
        <v>1020</v>
      </c>
      <c r="B335" s="2">
        <v>40.69196566</v>
      </c>
      <c r="C335" s="2">
        <v>-73.9813018</v>
      </c>
      <c r="D335" s="2" t="s">
        <v>94</v>
      </c>
      <c r="E335" s="9" t="s">
        <v>1021</v>
      </c>
      <c r="F335" s="10"/>
      <c r="G335" s="9" t="s">
        <v>97</v>
      </c>
      <c r="H335" s="9">
        <v>160.0</v>
      </c>
      <c r="I335" s="9" t="s">
        <v>926</v>
      </c>
      <c r="J335" s="10"/>
      <c r="K335" s="10"/>
      <c r="L335" s="9" t="s">
        <v>99</v>
      </c>
      <c r="M335" s="9" t="s">
        <v>100</v>
      </c>
      <c r="N335" s="9" t="s">
        <v>101</v>
      </c>
      <c r="O335" s="9">
        <v>11201.0</v>
      </c>
      <c r="P335" s="7" t="str">
        <f>vlookup(O335,'NYC Zips'!A:B,2,false)</f>
        <v>Brooklyn</v>
      </c>
    </row>
    <row r="336">
      <c r="A336" s="2" t="s">
        <v>1022</v>
      </c>
      <c r="B336" s="2">
        <v>40.71745169</v>
      </c>
      <c r="C336" s="2">
        <v>-73.95850939</v>
      </c>
      <c r="D336" s="2" t="s">
        <v>94</v>
      </c>
      <c r="E336" s="9" t="s">
        <v>1023</v>
      </c>
      <c r="F336" s="10"/>
      <c r="G336" s="9" t="s">
        <v>270</v>
      </c>
      <c r="H336" s="9">
        <v>149.0</v>
      </c>
      <c r="I336" s="9" t="s">
        <v>1024</v>
      </c>
      <c r="J336" s="10"/>
      <c r="K336" s="10"/>
      <c r="L336" s="9" t="s">
        <v>99</v>
      </c>
      <c r="M336" s="9" t="s">
        <v>100</v>
      </c>
      <c r="N336" s="9" t="s">
        <v>101</v>
      </c>
      <c r="O336" s="9">
        <v>11249.0</v>
      </c>
      <c r="P336" s="7" t="str">
        <f>vlookup(O336,'NYC Zips'!A:B,2,false)</f>
        <v>Brooklyn</v>
      </c>
    </row>
    <row r="337">
      <c r="A337" s="2" t="s">
        <v>1025</v>
      </c>
      <c r="B337" s="2">
        <v>40.70853074</v>
      </c>
      <c r="C337" s="2">
        <v>-73.96408963</v>
      </c>
      <c r="D337" s="2" t="s">
        <v>93</v>
      </c>
      <c r="E337" s="9" t="s">
        <v>1026</v>
      </c>
      <c r="F337" s="10"/>
      <c r="G337" s="9" t="s">
        <v>270</v>
      </c>
      <c r="H337" s="9">
        <v>448.0</v>
      </c>
      <c r="I337" s="9" t="s">
        <v>287</v>
      </c>
      <c r="J337" s="10"/>
      <c r="K337" s="10"/>
      <c r="L337" s="9" t="s">
        <v>99</v>
      </c>
      <c r="M337" s="9" t="s">
        <v>100</v>
      </c>
      <c r="N337" s="9" t="s">
        <v>101</v>
      </c>
      <c r="O337" s="9">
        <v>11249.0</v>
      </c>
      <c r="P337" s="7" t="str">
        <f>vlookup(O337,'NYC Zips'!A:B,2,false)</f>
        <v>Brooklyn</v>
      </c>
    </row>
    <row r="338">
      <c r="A338" s="2" t="s">
        <v>1027</v>
      </c>
      <c r="B338" s="2">
        <v>40.6859296</v>
      </c>
      <c r="C338" s="2">
        <v>-74.00242364</v>
      </c>
      <c r="D338" s="2" t="s">
        <v>94</v>
      </c>
      <c r="E338" s="9" t="s">
        <v>1028</v>
      </c>
      <c r="F338" s="10"/>
      <c r="G338" s="9" t="s">
        <v>384</v>
      </c>
      <c r="H338" s="9">
        <v>181.0</v>
      </c>
      <c r="I338" s="9" t="s">
        <v>780</v>
      </c>
      <c r="J338" s="10"/>
      <c r="K338" s="10"/>
      <c r="L338" s="9" t="s">
        <v>99</v>
      </c>
      <c r="M338" s="9" t="s">
        <v>100</v>
      </c>
      <c r="N338" s="9" t="s">
        <v>101</v>
      </c>
      <c r="O338" s="9">
        <v>11231.0</v>
      </c>
      <c r="P338" s="7" t="str">
        <f>vlookup(O338,'NYC Zips'!A:B,2,false)</f>
        <v>Brooklyn</v>
      </c>
    </row>
    <row r="339">
      <c r="A339" s="2" t="s">
        <v>1029</v>
      </c>
      <c r="B339" s="2">
        <v>40.69610226</v>
      </c>
      <c r="C339" s="2">
        <v>-73.96751037</v>
      </c>
      <c r="D339" s="2" t="s">
        <v>94</v>
      </c>
      <c r="E339" s="9" t="s">
        <v>1030</v>
      </c>
      <c r="F339" s="10"/>
      <c r="G339" s="9" t="s">
        <v>352</v>
      </c>
      <c r="H339" s="9">
        <v>88.0</v>
      </c>
      <c r="I339" s="9" t="s">
        <v>479</v>
      </c>
      <c r="J339" s="10"/>
      <c r="K339" s="10"/>
      <c r="L339" s="9" t="s">
        <v>99</v>
      </c>
      <c r="M339" s="9" t="s">
        <v>100</v>
      </c>
      <c r="N339" s="9" t="s">
        <v>101</v>
      </c>
      <c r="O339" s="9">
        <v>11205.0</v>
      </c>
      <c r="P339" s="7" t="str">
        <f>vlookup(O339,'NYC Zips'!A:B,2,false)</f>
        <v>Brooklyn</v>
      </c>
    </row>
    <row r="340">
      <c r="A340" s="2" t="s">
        <v>1031</v>
      </c>
      <c r="B340" s="2">
        <v>40.754623240291</v>
      </c>
      <c r="C340" s="2">
        <v>-73.9951676130294</v>
      </c>
      <c r="D340" s="2" t="s">
        <v>94</v>
      </c>
      <c r="E340" s="9" t="s">
        <v>1032</v>
      </c>
      <c r="F340" s="10"/>
      <c r="G340" s="9" t="s">
        <v>142</v>
      </c>
      <c r="H340" s="9">
        <v>468.0</v>
      </c>
      <c r="I340" s="9" t="s">
        <v>255</v>
      </c>
      <c r="J340" s="10"/>
      <c r="K340" s="10"/>
      <c r="L340" s="9" t="s">
        <v>107</v>
      </c>
      <c r="M340" s="9" t="s">
        <v>100</v>
      </c>
      <c r="N340" s="9" t="s">
        <v>108</v>
      </c>
      <c r="O340" s="9">
        <v>10018.0</v>
      </c>
      <c r="P340" s="7" t="str">
        <f>vlookup(O340,'NYC Zips'!A:B,2,false)</f>
        <v>Manhattan</v>
      </c>
    </row>
    <row r="341">
      <c r="A341" s="2" t="s">
        <v>1033</v>
      </c>
      <c r="B341" s="2">
        <v>40.6809447234772</v>
      </c>
      <c r="C341" s="2">
        <v>-73.9756733179092</v>
      </c>
      <c r="D341" s="2" t="s">
        <v>94</v>
      </c>
      <c r="E341" s="9" t="s">
        <v>1034</v>
      </c>
      <c r="F341" s="10"/>
      <c r="G341" s="9" t="s">
        <v>450</v>
      </c>
      <c r="H341" s="9">
        <v>470.0</v>
      </c>
      <c r="I341" s="9" t="s">
        <v>98</v>
      </c>
      <c r="J341" s="10"/>
      <c r="K341" s="10"/>
      <c r="L341" s="9" t="s">
        <v>99</v>
      </c>
      <c r="M341" s="9" t="s">
        <v>100</v>
      </c>
      <c r="N341" s="9" t="s">
        <v>101</v>
      </c>
      <c r="O341" s="9">
        <v>11217.0</v>
      </c>
      <c r="P341" s="7" t="str">
        <f>vlookup(O341,'NYC Zips'!A:B,2,false)</f>
        <v>Brooklyn</v>
      </c>
    </row>
    <row r="342">
      <c r="A342" s="2" t="s">
        <v>1035</v>
      </c>
      <c r="B342" s="2">
        <v>40.6726029815012</v>
      </c>
      <c r="C342" s="2">
        <v>-73.9898300170898</v>
      </c>
      <c r="D342" s="2" t="s">
        <v>93</v>
      </c>
      <c r="E342" s="9" t="s">
        <v>1036</v>
      </c>
      <c r="F342" s="10"/>
      <c r="G342" s="9" t="s">
        <v>127</v>
      </c>
      <c r="H342" s="9">
        <v>213.0</v>
      </c>
      <c r="I342" s="9" t="s">
        <v>1037</v>
      </c>
      <c r="J342" s="10"/>
      <c r="K342" s="10"/>
      <c r="L342" s="9" t="s">
        <v>99</v>
      </c>
      <c r="M342" s="9" t="s">
        <v>100</v>
      </c>
      <c r="N342" s="9" t="s">
        <v>101</v>
      </c>
      <c r="O342" s="9">
        <v>11215.0</v>
      </c>
      <c r="P342" s="7" t="str">
        <f>vlookup(O342,'NYC Zips'!A:B,2,false)</f>
        <v>Brooklyn</v>
      </c>
    </row>
    <row r="343">
      <c r="A343" s="2" t="s">
        <v>1038</v>
      </c>
      <c r="B343" s="2">
        <v>40.768692</v>
      </c>
      <c r="C343" s="2">
        <v>-73.9249574</v>
      </c>
      <c r="D343" s="2" t="s">
        <v>93</v>
      </c>
      <c r="E343" s="9" t="s">
        <v>1039</v>
      </c>
      <c r="F343" s="10"/>
      <c r="G343" s="9" t="s">
        <v>800</v>
      </c>
      <c r="H343" s="9" t="s">
        <v>1040</v>
      </c>
      <c r="I343" s="9" t="s">
        <v>1041</v>
      </c>
      <c r="J343" s="10"/>
      <c r="K343" s="10"/>
      <c r="L343" s="9" t="s">
        <v>366</v>
      </c>
      <c r="M343" s="9" t="s">
        <v>100</v>
      </c>
      <c r="N343" s="9" t="s">
        <v>367</v>
      </c>
      <c r="O343" s="9">
        <v>11102.0</v>
      </c>
      <c r="P343" s="7" t="str">
        <f>vlookup(O343,'NYC Zips'!A:B,2,false)</f>
        <v>Queens</v>
      </c>
    </row>
    <row r="344">
      <c r="A344" s="2" t="s">
        <v>1042</v>
      </c>
      <c r="B344" s="2">
        <v>40.7699426</v>
      </c>
      <c r="C344" s="2">
        <v>-73.96060712</v>
      </c>
      <c r="D344" s="2" t="s">
        <v>94</v>
      </c>
      <c r="E344" s="9" t="s">
        <v>1043</v>
      </c>
      <c r="F344" s="10"/>
      <c r="G344" s="9" t="s">
        <v>274</v>
      </c>
      <c r="H344" s="9">
        <v>171.0</v>
      </c>
      <c r="I344" s="9" t="s">
        <v>819</v>
      </c>
      <c r="J344" s="10"/>
      <c r="K344" s="10"/>
      <c r="L344" s="9" t="s">
        <v>107</v>
      </c>
      <c r="M344" s="9" t="s">
        <v>100</v>
      </c>
      <c r="N344" s="9" t="s">
        <v>108</v>
      </c>
      <c r="O344" s="9">
        <v>10021.0</v>
      </c>
      <c r="P344" s="7" t="str">
        <f>vlookup(O344,'NYC Zips'!A:B,2,false)</f>
        <v>Manhattan</v>
      </c>
    </row>
    <row r="345">
      <c r="A345" s="2" t="s">
        <v>1044</v>
      </c>
      <c r="B345" s="2">
        <v>40.663779</v>
      </c>
      <c r="C345" s="2">
        <v>-73.98396846</v>
      </c>
      <c r="D345" s="2" t="s">
        <v>94</v>
      </c>
      <c r="E345" s="9" t="s">
        <v>1045</v>
      </c>
      <c r="F345" s="10"/>
      <c r="G345" s="9" t="s">
        <v>127</v>
      </c>
      <c r="H345" s="9">
        <v>423.0</v>
      </c>
      <c r="I345" s="9" t="s">
        <v>360</v>
      </c>
      <c r="J345" s="10"/>
      <c r="K345" s="10"/>
      <c r="L345" s="9" t="s">
        <v>99</v>
      </c>
      <c r="M345" s="9" t="s">
        <v>100</v>
      </c>
      <c r="N345" s="9" t="s">
        <v>101</v>
      </c>
      <c r="O345" s="9">
        <v>11215.0</v>
      </c>
      <c r="P345" s="7" t="str">
        <f>vlookup(O345,'NYC Zips'!A:B,2,false)</f>
        <v>Brooklyn</v>
      </c>
    </row>
    <row r="346">
      <c r="A346" s="2" t="s">
        <v>1046</v>
      </c>
      <c r="B346" s="2">
        <v>40.6864442</v>
      </c>
      <c r="C346" s="2">
        <v>-73.98759104</v>
      </c>
      <c r="D346" s="2" t="s">
        <v>94</v>
      </c>
      <c r="E346" s="9" t="s">
        <v>1047</v>
      </c>
      <c r="F346" s="10"/>
      <c r="G346" s="9" t="s">
        <v>450</v>
      </c>
      <c r="H346" s="9">
        <v>155.0</v>
      </c>
      <c r="I346" s="9" t="s">
        <v>1048</v>
      </c>
      <c r="J346" s="10"/>
      <c r="K346" s="10"/>
      <c r="L346" s="9" t="s">
        <v>99</v>
      </c>
      <c r="M346" s="9" t="s">
        <v>100</v>
      </c>
      <c r="N346" s="9" t="s">
        <v>101</v>
      </c>
      <c r="O346" s="9">
        <v>11217.0</v>
      </c>
      <c r="P346" s="7" t="str">
        <f>vlookup(O346,'NYC Zips'!A:B,2,false)</f>
        <v>Brooklyn</v>
      </c>
    </row>
    <row r="347">
      <c r="A347" s="2" t="s">
        <v>1049</v>
      </c>
      <c r="B347" s="2">
        <v>40.76211</v>
      </c>
      <c r="C347" s="2">
        <v>-73.92523</v>
      </c>
      <c r="D347" s="2" t="s">
        <v>94</v>
      </c>
      <c r="E347" s="9" t="s">
        <v>1050</v>
      </c>
      <c r="F347" s="10"/>
      <c r="G347" s="9" t="s">
        <v>363</v>
      </c>
      <c r="H347" s="9" t="s">
        <v>1051</v>
      </c>
      <c r="I347" s="9" t="s">
        <v>120</v>
      </c>
      <c r="J347" s="10"/>
      <c r="K347" s="10"/>
      <c r="L347" s="9" t="s">
        <v>366</v>
      </c>
      <c r="M347" s="9" t="s">
        <v>100</v>
      </c>
      <c r="N347" s="9" t="s">
        <v>367</v>
      </c>
      <c r="O347" s="9">
        <v>11106.0</v>
      </c>
      <c r="P347" s="7" t="str">
        <f>vlookup(O347,'NYC Zips'!A:B,2,false)</f>
        <v>Queens</v>
      </c>
    </row>
    <row r="348">
      <c r="A348" s="2" t="s">
        <v>1052</v>
      </c>
      <c r="B348" s="2">
        <v>40.6794388</v>
      </c>
      <c r="C348" s="2">
        <v>-73.9680438</v>
      </c>
      <c r="D348" s="2" t="s">
        <v>94</v>
      </c>
      <c r="E348" s="9" t="s">
        <v>1053</v>
      </c>
      <c r="F348" s="10"/>
      <c r="G348" s="9" t="s">
        <v>493</v>
      </c>
      <c r="H348" s="9">
        <v>601.0</v>
      </c>
      <c r="I348" s="9" t="s">
        <v>1054</v>
      </c>
      <c r="J348" s="10"/>
      <c r="K348" s="10"/>
      <c r="L348" s="9" t="s">
        <v>99</v>
      </c>
      <c r="M348" s="9" t="s">
        <v>100</v>
      </c>
      <c r="N348" s="9" t="s">
        <v>101</v>
      </c>
      <c r="O348" s="9">
        <v>11238.0</v>
      </c>
      <c r="P348" s="7" t="str">
        <f>vlookup(O348,'NYC Zips'!A:B,2,false)</f>
        <v>Brooklyn</v>
      </c>
    </row>
    <row r="349">
      <c r="A349" s="2" t="s">
        <v>1055</v>
      </c>
      <c r="B349" s="2">
        <v>40.6843549</v>
      </c>
      <c r="C349" s="2">
        <v>-73.98901629</v>
      </c>
      <c r="D349" s="2" t="s">
        <v>93</v>
      </c>
      <c r="E349" s="9" t="s">
        <v>1056</v>
      </c>
      <c r="F349" s="10"/>
      <c r="G349" s="9" t="s">
        <v>450</v>
      </c>
      <c r="H349" s="9">
        <v>187.0</v>
      </c>
      <c r="I349" s="9" t="s">
        <v>1057</v>
      </c>
      <c r="J349" s="10"/>
      <c r="K349" s="10"/>
      <c r="L349" s="9" t="s">
        <v>99</v>
      </c>
      <c r="M349" s="9" t="s">
        <v>100</v>
      </c>
      <c r="N349" s="9" t="s">
        <v>101</v>
      </c>
      <c r="O349" s="9">
        <v>11217.0</v>
      </c>
      <c r="P349" s="7" t="str">
        <f>vlookup(O349,'NYC Zips'!A:B,2,false)</f>
        <v>Brooklyn</v>
      </c>
    </row>
    <row r="350">
      <c r="A350" s="2" t="s">
        <v>1058</v>
      </c>
      <c r="B350" s="2">
        <v>40.745038</v>
      </c>
      <c r="C350" s="2">
        <v>-73.957539</v>
      </c>
      <c r="D350" s="2" t="s">
        <v>93</v>
      </c>
      <c r="E350" s="9" t="s">
        <v>1059</v>
      </c>
      <c r="F350" s="10"/>
      <c r="G350" s="9" t="s">
        <v>1060</v>
      </c>
      <c r="H350" s="9" t="s">
        <v>1061</v>
      </c>
      <c r="I350" s="9" t="s">
        <v>1062</v>
      </c>
      <c r="J350" s="10"/>
      <c r="K350" s="10"/>
      <c r="L350" s="9" t="s">
        <v>463</v>
      </c>
      <c r="M350" s="9" t="s">
        <v>100</v>
      </c>
      <c r="N350" s="9" t="s">
        <v>367</v>
      </c>
      <c r="O350" s="9">
        <v>11109.0</v>
      </c>
      <c r="P350" s="2" t="s">
        <v>116</v>
      </c>
    </row>
    <row r="351">
      <c r="A351" s="2" t="s">
        <v>1063</v>
      </c>
      <c r="B351" s="2">
        <v>40.6831164</v>
      </c>
      <c r="C351" s="2">
        <v>-73.99785267</v>
      </c>
      <c r="D351" s="2" t="s">
        <v>94</v>
      </c>
      <c r="E351" s="9" t="s">
        <v>1064</v>
      </c>
      <c r="F351" s="10"/>
      <c r="G351" s="9" t="s">
        <v>384</v>
      </c>
      <c r="H351" s="9">
        <v>396.0</v>
      </c>
      <c r="I351" s="9" t="s">
        <v>328</v>
      </c>
      <c r="J351" s="10"/>
      <c r="K351" s="10"/>
      <c r="L351" s="9" t="s">
        <v>99</v>
      </c>
      <c r="M351" s="9" t="s">
        <v>100</v>
      </c>
      <c r="N351" s="9" t="s">
        <v>101</v>
      </c>
      <c r="O351" s="9">
        <v>11231.0</v>
      </c>
      <c r="P351" s="7" t="str">
        <f>vlookup(O351,'NYC Zips'!A:B,2,false)</f>
        <v>Brooklyn</v>
      </c>
    </row>
    <row r="352">
      <c r="A352" s="2" t="s">
        <v>1065</v>
      </c>
      <c r="B352" s="2">
        <v>40.78141070019</v>
      </c>
      <c r="C352" s="2">
        <v>-73.9559590816497</v>
      </c>
      <c r="D352" s="2" t="s">
        <v>94</v>
      </c>
      <c r="E352" s="9" t="s">
        <v>1066</v>
      </c>
      <c r="F352" s="10"/>
      <c r="G352" s="9" t="s">
        <v>770</v>
      </c>
      <c r="H352" s="9">
        <v>101.0</v>
      </c>
      <c r="I352" s="9" t="s">
        <v>1067</v>
      </c>
      <c r="J352" s="10"/>
      <c r="K352" s="10"/>
      <c r="L352" s="9" t="s">
        <v>107</v>
      </c>
      <c r="M352" s="9" t="s">
        <v>100</v>
      </c>
      <c r="N352" s="9" t="s">
        <v>108</v>
      </c>
      <c r="O352" s="9">
        <v>10128.0</v>
      </c>
      <c r="P352" s="7" t="str">
        <f>vlookup(O352,'NYC Zips'!A:B,2,false)</f>
        <v>Manhattan</v>
      </c>
    </row>
    <row r="353">
      <c r="A353" s="2" t="s">
        <v>1068</v>
      </c>
      <c r="B353" s="2">
        <v>40.682601</v>
      </c>
      <c r="C353" s="2">
        <v>-73.938037</v>
      </c>
      <c r="D353" s="2" t="s">
        <v>93</v>
      </c>
      <c r="E353" s="9" t="s">
        <v>1069</v>
      </c>
      <c r="F353" s="10"/>
      <c r="G353" s="9" t="s">
        <v>484</v>
      </c>
      <c r="H353" s="9">
        <v>418.0</v>
      </c>
      <c r="I353" s="9" t="s">
        <v>1070</v>
      </c>
      <c r="J353" s="10"/>
      <c r="K353" s="10"/>
      <c r="L353" s="9" t="s">
        <v>99</v>
      </c>
      <c r="M353" s="9" t="s">
        <v>100</v>
      </c>
      <c r="N353" s="9" t="s">
        <v>101</v>
      </c>
      <c r="O353" s="9">
        <v>11216.0</v>
      </c>
      <c r="P353" s="7" t="str">
        <f>vlookup(O353,'NYC Zips'!A:B,2,false)</f>
        <v>Brooklyn</v>
      </c>
    </row>
    <row r="354">
      <c r="A354" s="2" t="s">
        <v>1071</v>
      </c>
      <c r="B354" s="2">
        <v>40.6769993</v>
      </c>
      <c r="C354" s="2">
        <v>-74.00647134</v>
      </c>
      <c r="D354" s="2" t="s">
        <v>93</v>
      </c>
      <c r="E354" s="9" t="s">
        <v>1072</v>
      </c>
      <c r="F354" s="10"/>
      <c r="G354" s="9" t="s">
        <v>384</v>
      </c>
      <c r="H354" s="9">
        <v>445.0</v>
      </c>
      <c r="I354" s="9" t="s">
        <v>780</v>
      </c>
      <c r="J354" s="10"/>
      <c r="K354" s="10"/>
      <c r="L354" s="9" t="s">
        <v>99</v>
      </c>
      <c r="M354" s="9" t="s">
        <v>100</v>
      </c>
      <c r="N354" s="9" t="s">
        <v>101</v>
      </c>
      <c r="O354" s="9">
        <v>11231.0</v>
      </c>
      <c r="P354" s="7" t="str">
        <f>vlookup(O354,'NYC Zips'!A:B,2,false)</f>
        <v>Brooklyn</v>
      </c>
    </row>
    <row r="355">
      <c r="A355" s="2" t="s">
        <v>1073</v>
      </c>
      <c r="B355" s="2">
        <v>40.6827549</v>
      </c>
      <c r="C355" s="2">
        <v>-73.98258555</v>
      </c>
      <c r="D355" s="2" t="s">
        <v>94</v>
      </c>
      <c r="E355" s="9" t="s">
        <v>1074</v>
      </c>
      <c r="F355" s="10"/>
      <c r="G355" s="9" t="s">
        <v>450</v>
      </c>
      <c r="H355" s="9">
        <v>118.0</v>
      </c>
      <c r="I355" s="9" t="s">
        <v>527</v>
      </c>
      <c r="J355" s="10"/>
      <c r="K355" s="10"/>
      <c r="L355" s="9" t="s">
        <v>99</v>
      </c>
      <c r="M355" s="9" t="s">
        <v>100</v>
      </c>
      <c r="N355" s="9" t="s">
        <v>101</v>
      </c>
      <c r="O355" s="9">
        <v>11217.0</v>
      </c>
      <c r="P355" s="7" t="str">
        <f>vlookup(O355,'NYC Zips'!A:B,2,false)</f>
        <v>Brooklyn</v>
      </c>
    </row>
    <row r="356">
      <c r="A356" s="2" t="s">
        <v>1075</v>
      </c>
      <c r="B356" s="2">
        <v>40.768254</v>
      </c>
      <c r="C356" s="2">
        <v>-73.988639</v>
      </c>
      <c r="D356" s="2" t="s">
        <v>94</v>
      </c>
      <c r="E356" s="9" t="s">
        <v>1076</v>
      </c>
      <c r="F356" s="10"/>
      <c r="G356" s="9" t="s">
        <v>242</v>
      </c>
      <c r="H356" s="9">
        <v>450.0</v>
      </c>
      <c r="I356" s="9" t="s">
        <v>252</v>
      </c>
      <c r="J356" s="10"/>
      <c r="K356" s="10"/>
      <c r="L356" s="9" t="s">
        <v>107</v>
      </c>
      <c r="M356" s="9" t="s">
        <v>100</v>
      </c>
      <c r="N356" s="9" t="s">
        <v>108</v>
      </c>
      <c r="O356" s="9">
        <v>10019.0</v>
      </c>
      <c r="P356" s="7" t="str">
        <f>vlookup(O356,'NYC Zips'!A:B,2,false)</f>
        <v>Manhattan</v>
      </c>
    </row>
    <row r="357">
      <c r="A357" s="2" t="s">
        <v>1077</v>
      </c>
      <c r="B357" s="2">
        <v>40.6851532</v>
      </c>
      <c r="C357" s="2">
        <v>-73.94111</v>
      </c>
      <c r="D357" s="2" t="s">
        <v>93</v>
      </c>
      <c r="E357" s="9" t="s">
        <v>1078</v>
      </c>
      <c r="F357" s="10"/>
      <c r="G357" s="9" t="s">
        <v>773</v>
      </c>
      <c r="H357" s="9">
        <v>504.0</v>
      </c>
      <c r="I357" s="9" t="s">
        <v>1079</v>
      </c>
      <c r="J357" s="10"/>
      <c r="K357" s="10"/>
      <c r="L357" s="9" t="s">
        <v>99</v>
      </c>
      <c r="M357" s="9" t="s">
        <v>100</v>
      </c>
      <c r="N357" s="9" t="s">
        <v>101</v>
      </c>
      <c r="O357" s="9">
        <v>11221.0</v>
      </c>
      <c r="P357" s="7" t="str">
        <f>vlookup(O357,'NYC Zips'!A:B,2,false)</f>
        <v>Brooklyn</v>
      </c>
    </row>
    <row r="358">
      <c r="A358" s="2" t="s">
        <v>1080</v>
      </c>
      <c r="B358" s="2">
        <v>40.6832386546034</v>
      </c>
      <c r="C358" s="2">
        <v>-73.9659959077835</v>
      </c>
      <c r="D358" s="2" t="s">
        <v>94</v>
      </c>
      <c r="E358" s="9" t="s">
        <v>1081</v>
      </c>
      <c r="F358" s="10"/>
      <c r="G358" s="9" t="s">
        <v>493</v>
      </c>
      <c r="H358" s="9">
        <v>874.0</v>
      </c>
      <c r="I358" s="9" t="s">
        <v>734</v>
      </c>
      <c r="J358" s="10"/>
      <c r="K358" s="10"/>
      <c r="L358" s="9" t="s">
        <v>99</v>
      </c>
      <c r="M358" s="9" t="s">
        <v>100</v>
      </c>
      <c r="N358" s="9" t="s">
        <v>101</v>
      </c>
      <c r="O358" s="9">
        <v>11238.0</v>
      </c>
      <c r="P358" s="7" t="str">
        <f>vlookup(O358,'NYC Zips'!A:B,2,false)</f>
        <v>Brooklyn</v>
      </c>
    </row>
    <row r="359">
      <c r="A359" s="2" t="s">
        <v>1082</v>
      </c>
      <c r="B359" s="2">
        <v>40.698617</v>
      </c>
      <c r="C359" s="2">
        <v>-73.941342</v>
      </c>
      <c r="D359" s="2" t="s">
        <v>93</v>
      </c>
      <c r="E359" s="9" t="s">
        <v>1083</v>
      </c>
      <c r="F359" s="10"/>
      <c r="G359" s="9" t="s">
        <v>306</v>
      </c>
      <c r="H359" s="9">
        <v>31.0</v>
      </c>
      <c r="I359" s="9" t="s">
        <v>1070</v>
      </c>
      <c r="J359" s="10"/>
      <c r="K359" s="10"/>
      <c r="L359" s="9" t="s">
        <v>99</v>
      </c>
      <c r="M359" s="9" t="s">
        <v>100</v>
      </c>
      <c r="N359" s="9" t="s">
        <v>101</v>
      </c>
      <c r="O359" s="9">
        <v>11206.0</v>
      </c>
      <c r="P359" s="7" t="str">
        <f>vlookup(O359,'NYC Zips'!A:B,2,false)</f>
        <v>Brooklyn</v>
      </c>
    </row>
    <row r="360">
      <c r="A360" s="2" t="s">
        <v>1084</v>
      </c>
      <c r="B360" s="2">
        <v>40.6809741</v>
      </c>
      <c r="C360" s="2">
        <v>-73.9710097</v>
      </c>
      <c r="D360" s="2" t="s">
        <v>94</v>
      </c>
      <c r="E360" s="9" t="s">
        <v>1085</v>
      </c>
      <c r="F360" s="10"/>
      <c r="G360" s="9" t="s">
        <v>493</v>
      </c>
      <c r="H360" s="9">
        <v>534.0</v>
      </c>
      <c r="I360" s="9" t="s">
        <v>549</v>
      </c>
      <c r="J360" s="10"/>
      <c r="K360" s="10"/>
      <c r="L360" s="9" t="s">
        <v>99</v>
      </c>
      <c r="M360" s="9" t="s">
        <v>100</v>
      </c>
      <c r="N360" s="9" t="s">
        <v>101</v>
      </c>
      <c r="O360" s="9">
        <v>11238.0</v>
      </c>
      <c r="P360" s="7" t="str">
        <f>vlookup(O360,'NYC Zips'!A:B,2,false)</f>
        <v>Brooklyn</v>
      </c>
    </row>
    <row r="361">
      <c r="A361" s="2" t="s">
        <v>1086</v>
      </c>
      <c r="B361" s="2">
        <v>40.7668</v>
      </c>
      <c r="C361" s="2">
        <v>-73.9347774</v>
      </c>
      <c r="D361" s="2" t="s">
        <v>93</v>
      </c>
      <c r="E361" s="9" t="s">
        <v>1087</v>
      </c>
      <c r="F361" s="10"/>
      <c r="G361" s="9" t="s">
        <v>363</v>
      </c>
      <c r="H361" s="11">
        <v>45998.0</v>
      </c>
      <c r="I361" s="9" t="s">
        <v>120</v>
      </c>
      <c r="J361" s="10"/>
      <c r="K361" s="10"/>
      <c r="L361" s="9" t="s">
        <v>366</v>
      </c>
      <c r="M361" s="9" t="s">
        <v>100</v>
      </c>
      <c r="N361" s="9" t="s">
        <v>367</v>
      </c>
      <c r="O361" s="9">
        <v>11106.0</v>
      </c>
      <c r="P361" s="7" t="str">
        <f>vlookup(O361,'NYC Zips'!A:B,2,false)</f>
        <v>Queens</v>
      </c>
    </row>
    <row r="362">
      <c r="A362" s="2" t="s">
        <v>1088</v>
      </c>
      <c r="B362" s="2">
        <v>40.6704922</v>
      </c>
      <c r="C362" s="2">
        <v>-73.98541675</v>
      </c>
      <c r="D362" s="2" t="s">
        <v>94</v>
      </c>
      <c r="E362" s="9" t="s">
        <v>1089</v>
      </c>
      <c r="F362" s="10"/>
      <c r="G362" s="9" t="s">
        <v>127</v>
      </c>
      <c r="H362" s="9">
        <v>327.0</v>
      </c>
      <c r="I362" s="9" t="s">
        <v>1037</v>
      </c>
      <c r="J362" s="10"/>
      <c r="K362" s="10"/>
      <c r="L362" s="9" t="s">
        <v>99</v>
      </c>
      <c r="M362" s="9" t="s">
        <v>100</v>
      </c>
      <c r="N362" s="9" t="s">
        <v>101</v>
      </c>
      <c r="O362" s="9">
        <v>11215.0</v>
      </c>
      <c r="P362" s="7" t="str">
        <f>vlookup(O362,'NYC Zips'!A:B,2,false)</f>
        <v>Brooklyn</v>
      </c>
    </row>
    <row r="363">
      <c r="A363" s="2" t="s">
        <v>1090</v>
      </c>
      <c r="B363" s="2">
        <v>40.6942715</v>
      </c>
      <c r="C363" s="2">
        <v>-73.9923272</v>
      </c>
      <c r="D363" s="2" t="s">
        <v>94</v>
      </c>
      <c r="E363" s="9" t="s">
        <v>1091</v>
      </c>
      <c r="F363" s="10"/>
      <c r="G363" s="9" t="s">
        <v>97</v>
      </c>
      <c r="H363" s="9">
        <v>177.0</v>
      </c>
      <c r="I363" s="9" t="s">
        <v>1092</v>
      </c>
      <c r="J363" s="10"/>
      <c r="K363" s="10"/>
      <c r="L363" s="9" t="s">
        <v>99</v>
      </c>
      <c r="M363" s="9" t="s">
        <v>100</v>
      </c>
      <c r="N363" s="9" t="s">
        <v>101</v>
      </c>
      <c r="O363" s="9">
        <v>11201.0</v>
      </c>
      <c r="P363" s="7" t="str">
        <f>vlookup(O363,'NYC Zips'!A:B,2,false)</f>
        <v>Brooklyn</v>
      </c>
    </row>
    <row r="364">
      <c r="A364" s="2" t="s">
        <v>34</v>
      </c>
      <c r="B364" s="2">
        <v>40.7589848139963</v>
      </c>
      <c r="C364" s="2">
        <v>-73.9937996864318</v>
      </c>
      <c r="D364" s="2" t="s">
        <v>94</v>
      </c>
      <c r="E364" s="9" t="s">
        <v>1093</v>
      </c>
      <c r="F364" s="10"/>
      <c r="G364" s="9" t="s">
        <v>134</v>
      </c>
      <c r="H364" s="9">
        <v>422.0</v>
      </c>
      <c r="I364" s="9" t="s">
        <v>1094</v>
      </c>
      <c r="J364" s="10"/>
      <c r="K364" s="10"/>
      <c r="L364" s="9" t="s">
        <v>107</v>
      </c>
      <c r="M364" s="9" t="s">
        <v>100</v>
      </c>
      <c r="N364" s="9" t="s">
        <v>108</v>
      </c>
      <c r="O364" s="9">
        <v>10036.0</v>
      </c>
      <c r="P364" s="7" t="str">
        <f>vlookup(O364,'NYC Zips'!A:B,2,false)</f>
        <v>Manhattan</v>
      </c>
    </row>
    <row r="365">
      <c r="A365" s="2" t="s">
        <v>1095</v>
      </c>
      <c r="B365" s="2">
        <v>40.801694</v>
      </c>
      <c r="C365" s="2">
        <v>-73.957145</v>
      </c>
      <c r="D365" s="2" t="s">
        <v>94</v>
      </c>
      <c r="E365" s="9" t="s">
        <v>1096</v>
      </c>
      <c r="F365" s="10"/>
      <c r="G365" s="9" t="s">
        <v>947</v>
      </c>
      <c r="H365" s="9">
        <v>2070.0</v>
      </c>
      <c r="I365" s="9" t="s">
        <v>645</v>
      </c>
      <c r="J365" s="10"/>
      <c r="K365" s="10"/>
      <c r="L365" s="9" t="s">
        <v>107</v>
      </c>
      <c r="M365" s="9" t="s">
        <v>100</v>
      </c>
      <c r="N365" s="9" t="s">
        <v>108</v>
      </c>
      <c r="O365" s="9">
        <v>10026.0</v>
      </c>
      <c r="P365" s="7" t="str">
        <f>vlookup(O365,'NYC Zips'!A:B,2,false)</f>
        <v>Manhattan</v>
      </c>
    </row>
    <row r="366">
      <c r="A366" s="2" t="s">
        <v>1097</v>
      </c>
      <c r="B366" s="2">
        <v>40.7989445</v>
      </c>
      <c r="C366" s="2">
        <v>-73.944846</v>
      </c>
      <c r="D366" s="2" t="s">
        <v>93</v>
      </c>
      <c r="E366" s="9" t="s">
        <v>1098</v>
      </c>
      <c r="F366" s="10"/>
      <c r="G366" s="9" t="s">
        <v>583</v>
      </c>
      <c r="H366" s="9">
        <v>55.0</v>
      </c>
      <c r="I366" s="9" t="s">
        <v>1099</v>
      </c>
      <c r="J366" s="10"/>
      <c r="K366" s="10"/>
      <c r="L366" s="9" t="s">
        <v>107</v>
      </c>
      <c r="M366" s="9" t="s">
        <v>100</v>
      </c>
      <c r="N366" s="9" t="s">
        <v>108</v>
      </c>
      <c r="O366" s="9">
        <v>10029.0</v>
      </c>
      <c r="P366" s="7" t="str">
        <f>vlookup(O366,'NYC Zips'!A:B,2,false)</f>
        <v>Manhattan</v>
      </c>
    </row>
    <row r="367">
      <c r="A367" s="2" t="s">
        <v>1100</v>
      </c>
      <c r="B367" s="2">
        <v>40.6765304</v>
      </c>
      <c r="C367" s="2">
        <v>-73.97846879</v>
      </c>
      <c r="D367" s="2" t="s">
        <v>94</v>
      </c>
      <c r="E367" s="9" t="s">
        <v>1101</v>
      </c>
      <c r="F367" s="10"/>
      <c r="G367" s="9" t="s">
        <v>450</v>
      </c>
      <c r="H367" s="9">
        <v>52.0</v>
      </c>
      <c r="I367" s="9" t="s">
        <v>726</v>
      </c>
      <c r="J367" s="10"/>
      <c r="K367" s="10"/>
      <c r="L367" s="9" t="s">
        <v>99</v>
      </c>
      <c r="M367" s="9" t="s">
        <v>100</v>
      </c>
      <c r="N367" s="9" t="s">
        <v>101</v>
      </c>
      <c r="O367" s="9">
        <v>11217.0</v>
      </c>
      <c r="P367" s="7" t="str">
        <f>vlookup(O367,'NYC Zips'!A:B,2,false)</f>
        <v>Brooklyn</v>
      </c>
    </row>
    <row r="368">
      <c r="A368" s="2" t="s">
        <v>1102</v>
      </c>
      <c r="B368" s="2">
        <v>40.78813</v>
      </c>
      <c r="C368" s="2">
        <v>-73.95206</v>
      </c>
      <c r="D368" s="2" t="s">
        <v>93</v>
      </c>
      <c r="E368" s="9" t="s">
        <v>1103</v>
      </c>
      <c r="F368" s="10"/>
      <c r="G368" s="9" t="s">
        <v>583</v>
      </c>
      <c r="H368" s="9">
        <v>50.0</v>
      </c>
      <c r="I368" s="9" t="s">
        <v>1104</v>
      </c>
      <c r="J368" s="10"/>
      <c r="K368" s="10"/>
      <c r="L368" s="9" t="s">
        <v>107</v>
      </c>
      <c r="M368" s="9" t="s">
        <v>100</v>
      </c>
      <c r="N368" s="9" t="s">
        <v>108</v>
      </c>
      <c r="O368" s="9">
        <v>10029.0</v>
      </c>
      <c r="P368" s="7" t="str">
        <f>vlookup(O368,'NYC Zips'!A:B,2,false)</f>
        <v>Manhattan</v>
      </c>
    </row>
    <row r="369">
      <c r="A369" s="2" t="s">
        <v>1105</v>
      </c>
      <c r="B369" s="2">
        <v>40.70538077</v>
      </c>
      <c r="C369" s="2">
        <v>-73.94976519</v>
      </c>
      <c r="D369" s="2" t="s">
        <v>93</v>
      </c>
      <c r="E369" s="9" t="s">
        <v>1106</v>
      </c>
      <c r="F369" s="10"/>
      <c r="G369" s="9" t="s">
        <v>306</v>
      </c>
      <c r="H369" s="9">
        <v>1.0</v>
      </c>
      <c r="I369" s="9" t="s">
        <v>1107</v>
      </c>
      <c r="J369" s="10"/>
      <c r="K369" s="10"/>
      <c r="L369" s="9" t="s">
        <v>99</v>
      </c>
      <c r="M369" s="9" t="s">
        <v>100</v>
      </c>
      <c r="N369" s="9" t="s">
        <v>101</v>
      </c>
      <c r="O369" s="9">
        <v>11206.0</v>
      </c>
      <c r="P369" s="7" t="str">
        <f>vlookup(O369,'NYC Zips'!A:B,2,false)</f>
        <v>Brooklyn</v>
      </c>
    </row>
    <row r="370">
      <c r="A370" s="2" t="s">
        <v>1108</v>
      </c>
      <c r="B370" s="2">
        <v>40.69539817</v>
      </c>
      <c r="C370" s="2">
        <v>-73.94954908</v>
      </c>
      <c r="D370" s="2" t="s">
        <v>93</v>
      </c>
      <c r="E370" s="9" t="s">
        <v>1109</v>
      </c>
      <c r="F370" s="10"/>
      <c r="G370" s="9" t="s">
        <v>306</v>
      </c>
      <c r="H370" s="9">
        <v>818.0</v>
      </c>
      <c r="I370" s="9" t="s">
        <v>379</v>
      </c>
      <c r="J370" s="10"/>
      <c r="K370" s="10"/>
      <c r="L370" s="9" t="s">
        <v>99</v>
      </c>
      <c r="M370" s="9" t="s">
        <v>100</v>
      </c>
      <c r="N370" s="9" t="s">
        <v>101</v>
      </c>
      <c r="O370" s="9">
        <v>11206.0</v>
      </c>
      <c r="P370" s="7" t="str">
        <f>vlookup(O370,'NYC Zips'!A:B,2,false)</f>
        <v>Brooklyn</v>
      </c>
    </row>
    <row r="371">
      <c r="A371" s="2" t="s">
        <v>1110</v>
      </c>
      <c r="B371" s="2">
        <v>40.7595701</v>
      </c>
      <c r="C371" s="2">
        <v>-73.9142678</v>
      </c>
      <c r="D371" s="2" t="s">
        <v>93</v>
      </c>
      <c r="E371" s="9" t="s">
        <v>1111</v>
      </c>
      <c r="F371" s="10"/>
      <c r="G371" s="9" t="s">
        <v>1112</v>
      </c>
      <c r="H371" s="9" t="s">
        <v>1113</v>
      </c>
      <c r="I371" s="9" t="s">
        <v>1114</v>
      </c>
      <c r="J371" s="10"/>
      <c r="K371" s="10"/>
      <c r="L371" s="9" t="s">
        <v>366</v>
      </c>
      <c r="M371" s="9" t="s">
        <v>100</v>
      </c>
      <c r="N371" s="9" t="s">
        <v>367</v>
      </c>
      <c r="O371" s="9">
        <v>11103.0</v>
      </c>
      <c r="P371" s="7" t="str">
        <f>vlookup(O371,'NYC Zips'!A:B,2,false)</f>
        <v>Queens</v>
      </c>
    </row>
    <row r="372">
      <c r="A372" s="2" t="s">
        <v>1115</v>
      </c>
      <c r="B372" s="2">
        <v>40.7767</v>
      </c>
      <c r="C372" s="2">
        <v>-73.927631</v>
      </c>
      <c r="D372" s="2" t="s">
        <v>93</v>
      </c>
      <c r="E372" s="9" t="s">
        <v>1116</v>
      </c>
      <c r="F372" s="10"/>
      <c r="G372" s="9" t="s">
        <v>800</v>
      </c>
      <c r="H372" s="11">
        <v>46001.0</v>
      </c>
      <c r="I372" s="9" t="s">
        <v>1117</v>
      </c>
      <c r="J372" s="10"/>
      <c r="K372" s="10"/>
      <c r="L372" s="9" t="s">
        <v>366</v>
      </c>
      <c r="M372" s="9" t="s">
        <v>100</v>
      </c>
      <c r="N372" s="9" t="s">
        <v>367</v>
      </c>
      <c r="O372" s="9">
        <v>11102.0</v>
      </c>
      <c r="P372" s="7" t="str">
        <f>vlookup(O372,'NYC Zips'!A:B,2,false)</f>
        <v>Queens</v>
      </c>
    </row>
    <row r="373">
      <c r="A373" s="2" t="s">
        <v>1118</v>
      </c>
      <c r="B373" s="2">
        <v>40.8014866</v>
      </c>
      <c r="C373" s="2">
        <v>-73.9442507</v>
      </c>
      <c r="D373" s="2" t="s">
        <v>93</v>
      </c>
      <c r="E373" s="9" t="s">
        <v>1119</v>
      </c>
      <c r="F373" s="10"/>
      <c r="G373" s="9" t="s">
        <v>793</v>
      </c>
      <c r="H373" s="9">
        <v>21.0</v>
      </c>
      <c r="I373" s="9" t="s">
        <v>1120</v>
      </c>
      <c r="J373" s="10"/>
      <c r="K373" s="10"/>
      <c r="L373" s="9" t="s">
        <v>107</v>
      </c>
      <c r="M373" s="9" t="s">
        <v>100</v>
      </c>
      <c r="N373" s="9" t="s">
        <v>108</v>
      </c>
      <c r="O373" s="9">
        <v>10035.0</v>
      </c>
      <c r="P373" s="7" t="str">
        <f>vlookup(O373,'NYC Zips'!A:B,2,false)</f>
        <v>Manhattan</v>
      </c>
    </row>
    <row r="374">
      <c r="A374" s="2" t="s">
        <v>1121</v>
      </c>
      <c r="B374" s="2">
        <v>40.7577284</v>
      </c>
      <c r="C374" s="2">
        <v>-73.9166368</v>
      </c>
      <c r="D374" s="2" t="s">
        <v>93</v>
      </c>
      <c r="E374" s="9" t="s">
        <v>1122</v>
      </c>
      <c r="F374" s="10"/>
      <c r="G374" s="9" t="s">
        <v>1112</v>
      </c>
      <c r="H374" s="9" t="s">
        <v>1123</v>
      </c>
      <c r="I374" s="9" t="s">
        <v>120</v>
      </c>
      <c r="J374" s="10"/>
      <c r="K374" s="10"/>
      <c r="L374" s="9" t="s">
        <v>366</v>
      </c>
      <c r="M374" s="9" t="s">
        <v>100</v>
      </c>
      <c r="N374" s="9" t="s">
        <v>367</v>
      </c>
      <c r="O374" s="9">
        <v>11103.0</v>
      </c>
      <c r="P374" s="7" t="str">
        <f>vlookup(O374,'NYC Zips'!A:B,2,false)</f>
        <v>Queens</v>
      </c>
    </row>
    <row r="375">
      <c r="A375" s="2" t="s">
        <v>1124</v>
      </c>
      <c r="B375" s="2">
        <v>40.6769694</v>
      </c>
      <c r="C375" s="2">
        <v>-73.96579</v>
      </c>
      <c r="D375" s="2" t="s">
        <v>93</v>
      </c>
      <c r="E375" s="9" t="s">
        <v>1125</v>
      </c>
      <c r="F375" s="10"/>
      <c r="G375" s="9" t="s">
        <v>493</v>
      </c>
      <c r="H375" s="9">
        <v>319.0</v>
      </c>
      <c r="I375" s="9" t="s">
        <v>1126</v>
      </c>
      <c r="J375" s="10"/>
      <c r="K375" s="10"/>
      <c r="L375" s="9" t="s">
        <v>99</v>
      </c>
      <c r="M375" s="9" t="s">
        <v>100</v>
      </c>
      <c r="N375" s="9" t="s">
        <v>101</v>
      </c>
      <c r="O375" s="9">
        <v>11238.0</v>
      </c>
      <c r="P375" s="7" t="str">
        <f>vlookup(O375,'NYC Zips'!A:B,2,false)</f>
        <v>Brooklyn</v>
      </c>
    </row>
    <row r="376">
      <c r="A376" s="2" t="s">
        <v>1127</v>
      </c>
      <c r="B376" s="2">
        <v>40.6803560840434</v>
      </c>
      <c r="C376" s="2">
        <v>-73.9476791024208</v>
      </c>
      <c r="D376" s="2" t="s">
        <v>93</v>
      </c>
      <c r="E376" s="9" t="s">
        <v>1128</v>
      </c>
      <c r="F376" s="10"/>
      <c r="G376" s="9" t="s">
        <v>484</v>
      </c>
      <c r="H376" s="9">
        <v>1341.0</v>
      </c>
      <c r="I376" s="9" t="s">
        <v>734</v>
      </c>
      <c r="J376" s="10"/>
      <c r="K376" s="10"/>
      <c r="L376" s="9" t="s">
        <v>99</v>
      </c>
      <c r="M376" s="9" t="s">
        <v>100</v>
      </c>
      <c r="N376" s="9" t="s">
        <v>101</v>
      </c>
      <c r="O376" s="9">
        <v>11216.0</v>
      </c>
      <c r="P376" s="7" t="str">
        <f>vlookup(O376,'NYC Zips'!A:B,2,false)</f>
        <v>Brooklyn</v>
      </c>
    </row>
    <row r="377">
      <c r="A377" s="2" t="s">
        <v>1129</v>
      </c>
      <c r="B377" s="2">
        <v>40.7390169121</v>
      </c>
      <c r="C377" s="2">
        <v>-74.0026376103</v>
      </c>
      <c r="D377" s="2" t="s">
        <v>92</v>
      </c>
      <c r="E377" s="9" t="s">
        <v>1130</v>
      </c>
      <c r="F377" s="10"/>
      <c r="G377" s="9" t="s">
        <v>123</v>
      </c>
      <c r="H377" s="9">
        <v>120.0</v>
      </c>
      <c r="I377" s="9" t="s">
        <v>1131</v>
      </c>
      <c r="J377" s="10"/>
      <c r="K377" s="10"/>
      <c r="L377" s="9" t="s">
        <v>107</v>
      </c>
      <c r="M377" s="9" t="s">
        <v>100</v>
      </c>
      <c r="N377" s="9" t="s">
        <v>108</v>
      </c>
      <c r="O377" s="9">
        <v>10011.0</v>
      </c>
      <c r="P377" s="7" t="str">
        <f>vlookup(O377,'NYC Zips'!A:B,2,false)</f>
        <v>Manhattan</v>
      </c>
    </row>
    <row r="378">
      <c r="A378" s="2" t="s">
        <v>1132</v>
      </c>
      <c r="B378" s="2">
        <v>40.763189</v>
      </c>
      <c r="C378" s="2">
        <v>-73.978434</v>
      </c>
      <c r="D378" s="2" t="s">
        <v>94</v>
      </c>
      <c r="E378" s="9" t="s">
        <v>1133</v>
      </c>
      <c r="F378" s="10"/>
      <c r="G378" s="9" t="s">
        <v>242</v>
      </c>
      <c r="H378" s="9">
        <v>101.0</v>
      </c>
      <c r="I378" s="9" t="s">
        <v>1134</v>
      </c>
      <c r="J378" s="10"/>
      <c r="K378" s="10"/>
      <c r="L378" s="9" t="s">
        <v>107</v>
      </c>
      <c r="M378" s="9" t="s">
        <v>100</v>
      </c>
      <c r="N378" s="9" t="s">
        <v>108</v>
      </c>
      <c r="O378" s="9">
        <v>10019.0</v>
      </c>
      <c r="P378" s="7" t="str">
        <f>vlookup(O378,'NYC Zips'!A:B,2,false)</f>
        <v>Manhattan</v>
      </c>
    </row>
    <row r="379">
      <c r="A379" s="2" t="s">
        <v>1135</v>
      </c>
      <c r="B379" s="2">
        <v>40.6792788</v>
      </c>
      <c r="C379" s="2">
        <v>-73.98154004</v>
      </c>
      <c r="D379" s="2" t="s">
        <v>94</v>
      </c>
      <c r="E379" s="9" t="s">
        <v>1136</v>
      </c>
      <c r="F379" s="10"/>
      <c r="G379" s="9" t="s">
        <v>450</v>
      </c>
      <c r="H379" s="9">
        <v>149.0</v>
      </c>
      <c r="I379" s="9" t="s">
        <v>683</v>
      </c>
      <c r="J379" s="10"/>
      <c r="K379" s="10"/>
      <c r="L379" s="9" t="s">
        <v>99</v>
      </c>
      <c r="M379" s="9" t="s">
        <v>100</v>
      </c>
      <c r="N379" s="9" t="s">
        <v>101</v>
      </c>
      <c r="O379" s="9">
        <v>11217.0</v>
      </c>
      <c r="P379" s="7" t="str">
        <f>vlookup(O379,'NYC Zips'!A:B,2,false)</f>
        <v>Brooklyn</v>
      </c>
    </row>
    <row r="380">
      <c r="A380" s="2" t="s">
        <v>1137</v>
      </c>
      <c r="B380" s="2">
        <v>40.7739139023811</v>
      </c>
      <c r="C380" s="2">
        <v>-73.9543953537941</v>
      </c>
      <c r="D380" s="2" t="s">
        <v>94</v>
      </c>
      <c r="E380" s="9" t="s">
        <v>1138</v>
      </c>
      <c r="F380" s="10"/>
      <c r="G380" s="9" t="s">
        <v>488</v>
      </c>
      <c r="H380" s="9">
        <v>1534.0</v>
      </c>
      <c r="I380" s="9" t="s">
        <v>233</v>
      </c>
      <c r="J380" s="10"/>
      <c r="K380" s="10"/>
      <c r="L380" s="9" t="s">
        <v>107</v>
      </c>
      <c r="M380" s="9" t="s">
        <v>100</v>
      </c>
      <c r="N380" s="9" t="s">
        <v>108</v>
      </c>
      <c r="O380" s="9">
        <v>10075.0</v>
      </c>
      <c r="P380" s="7" t="str">
        <f>vlookup(O380,'NYC Zips'!A:B,2,false)</f>
        <v>Manhattan</v>
      </c>
    </row>
    <row r="381">
      <c r="A381" s="2" t="s">
        <v>1139</v>
      </c>
      <c r="B381" s="2">
        <v>40.71850211</v>
      </c>
      <c r="C381" s="2">
        <v>-73.98329859</v>
      </c>
      <c r="D381" s="2" t="s">
        <v>94</v>
      </c>
      <c r="E381" s="9" t="s">
        <v>1140</v>
      </c>
      <c r="F381" s="10"/>
      <c r="G381" s="9" t="s">
        <v>153</v>
      </c>
      <c r="H381" s="9">
        <v>198.0</v>
      </c>
      <c r="I381" s="9" t="s">
        <v>567</v>
      </c>
      <c r="J381" s="10"/>
      <c r="K381" s="10"/>
      <c r="L381" s="9" t="s">
        <v>107</v>
      </c>
      <c r="M381" s="9" t="s">
        <v>100</v>
      </c>
      <c r="N381" s="9" t="s">
        <v>108</v>
      </c>
      <c r="O381" s="9">
        <v>10002.0</v>
      </c>
      <c r="P381" s="7" t="str">
        <f>vlookup(O381,'NYC Zips'!A:B,2,false)</f>
        <v>Manhattan</v>
      </c>
    </row>
    <row r="382">
      <c r="A382" s="2" t="s">
        <v>1141</v>
      </c>
      <c r="B382" s="2">
        <v>40.74524768</v>
      </c>
      <c r="C382" s="2">
        <v>-73.94733276</v>
      </c>
      <c r="D382" s="2" t="s">
        <v>93</v>
      </c>
      <c r="E382" s="9" t="s">
        <v>1142</v>
      </c>
      <c r="F382" s="10"/>
      <c r="G382" s="9" t="s">
        <v>460</v>
      </c>
      <c r="H382" s="9" t="s">
        <v>1143</v>
      </c>
      <c r="I382" s="9" t="s">
        <v>1144</v>
      </c>
      <c r="J382" s="10"/>
      <c r="K382" s="10"/>
      <c r="L382" s="9" t="s">
        <v>463</v>
      </c>
      <c r="M382" s="9" t="s">
        <v>100</v>
      </c>
      <c r="N382" s="9" t="s">
        <v>367</v>
      </c>
      <c r="O382" s="9">
        <v>11101.0</v>
      </c>
      <c r="P382" s="7" t="str">
        <f>vlookup(O382,'NYC Zips'!A:B,2,false)</f>
        <v>Queens</v>
      </c>
    </row>
    <row r="383">
      <c r="A383" s="2" t="s">
        <v>1145</v>
      </c>
      <c r="B383" s="2">
        <v>40.71260486</v>
      </c>
      <c r="C383" s="2">
        <v>-73.96264403</v>
      </c>
      <c r="D383" s="2" t="s">
        <v>94</v>
      </c>
      <c r="E383" s="9" t="s">
        <v>1146</v>
      </c>
      <c r="F383" s="10"/>
      <c r="G383" s="9" t="s">
        <v>270</v>
      </c>
      <c r="H383" s="9">
        <v>342.0</v>
      </c>
      <c r="I383" s="9" t="s">
        <v>287</v>
      </c>
      <c r="J383" s="10"/>
      <c r="K383" s="10"/>
      <c r="L383" s="9" t="s">
        <v>99</v>
      </c>
      <c r="M383" s="9" t="s">
        <v>100</v>
      </c>
      <c r="N383" s="9" t="s">
        <v>101</v>
      </c>
      <c r="O383" s="9">
        <v>11249.0</v>
      </c>
      <c r="P383" s="7" t="str">
        <f>vlookup(O383,'NYC Zips'!A:B,2,false)</f>
        <v>Brooklyn</v>
      </c>
    </row>
    <row r="384">
      <c r="A384" s="2" t="s">
        <v>1147</v>
      </c>
      <c r="B384" s="2">
        <v>40.6849668</v>
      </c>
      <c r="C384" s="2">
        <v>-73.98620772</v>
      </c>
      <c r="D384" s="2" t="s">
        <v>94</v>
      </c>
      <c r="E384" s="9" t="s">
        <v>1148</v>
      </c>
      <c r="F384" s="10"/>
      <c r="G384" s="9" t="s">
        <v>450</v>
      </c>
      <c r="H384" s="9">
        <v>192.0</v>
      </c>
      <c r="I384" s="9" t="s">
        <v>98</v>
      </c>
      <c r="J384" s="10"/>
      <c r="K384" s="10"/>
      <c r="L384" s="9" t="s">
        <v>99</v>
      </c>
      <c r="M384" s="9" t="s">
        <v>100</v>
      </c>
      <c r="N384" s="9" t="s">
        <v>101</v>
      </c>
      <c r="O384" s="9">
        <v>11217.0</v>
      </c>
      <c r="P384" s="7" t="str">
        <f>vlookup(O384,'NYC Zips'!A:B,2,false)</f>
        <v>Brooklyn</v>
      </c>
    </row>
    <row r="385">
      <c r="A385" s="2" t="s">
        <v>1149</v>
      </c>
      <c r="B385" s="2">
        <v>40.73221853</v>
      </c>
      <c r="C385" s="2">
        <v>-73.98165557</v>
      </c>
      <c r="D385" s="2" t="s">
        <v>92</v>
      </c>
      <c r="E385" s="9" t="s">
        <v>1150</v>
      </c>
      <c r="F385" s="10"/>
      <c r="G385" s="9" t="s">
        <v>238</v>
      </c>
      <c r="H385" s="9">
        <v>266.0</v>
      </c>
      <c r="I385" s="9" t="s">
        <v>239</v>
      </c>
      <c r="J385" s="10"/>
      <c r="K385" s="10"/>
      <c r="L385" s="9" t="s">
        <v>107</v>
      </c>
      <c r="M385" s="9" t="s">
        <v>100</v>
      </c>
      <c r="N385" s="9" t="s">
        <v>108</v>
      </c>
      <c r="O385" s="9">
        <v>10009.0</v>
      </c>
      <c r="P385" s="7" t="str">
        <f>vlookup(O385,'NYC Zips'!A:B,2,false)</f>
        <v>Manhattan</v>
      </c>
    </row>
    <row r="386">
      <c r="A386" s="2" t="s">
        <v>1151</v>
      </c>
      <c r="B386" s="2">
        <v>40.70277159</v>
      </c>
      <c r="C386" s="2">
        <v>-73.99383605</v>
      </c>
      <c r="D386" s="2" t="s">
        <v>94</v>
      </c>
      <c r="E386" s="9" t="s">
        <v>1152</v>
      </c>
      <c r="F386" s="10"/>
      <c r="G386" s="9" t="s">
        <v>97</v>
      </c>
      <c r="H386" s="9">
        <v>11.0</v>
      </c>
      <c r="I386" s="9" t="s">
        <v>1151</v>
      </c>
      <c r="J386" s="10"/>
      <c r="K386" s="10"/>
      <c r="L386" s="9" t="s">
        <v>99</v>
      </c>
      <c r="M386" s="9" t="s">
        <v>100</v>
      </c>
      <c r="N386" s="9" t="s">
        <v>101</v>
      </c>
      <c r="O386" s="9">
        <v>11201.0</v>
      </c>
      <c r="P386" s="7" t="str">
        <f>vlookup(O386,'NYC Zips'!A:B,2,false)</f>
        <v>Brooklyn</v>
      </c>
    </row>
    <row r="387">
      <c r="A387" s="2" t="s">
        <v>1153</v>
      </c>
      <c r="B387" s="2">
        <v>40.71939226</v>
      </c>
      <c r="C387" s="2">
        <v>-74.00247214</v>
      </c>
      <c r="D387" s="2" t="s">
        <v>94</v>
      </c>
      <c r="E387" s="9" t="s">
        <v>1154</v>
      </c>
      <c r="F387" s="10"/>
      <c r="G387" s="9" t="s">
        <v>149</v>
      </c>
      <c r="H387" s="9">
        <v>65.0</v>
      </c>
      <c r="I387" s="9" t="s">
        <v>1155</v>
      </c>
      <c r="J387" s="10"/>
      <c r="K387" s="10"/>
      <c r="L387" s="9" t="s">
        <v>107</v>
      </c>
      <c r="M387" s="9" t="s">
        <v>100</v>
      </c>
      <c r="N387" s="9" t="s">
        <v>108</v>
      </c>
      <c r="O387" s="9">
        <v>10013.0</v>
      </c>
      <c r="P387" s="7" t="str">
        <f>vlookup(O387,'NYC Zips'!A:B,2,false)</f>
        <v>Manhattan</v>
      </c>
    </row>
    <row r="388">
      <c r="A388" s="2" t="s">
        <v>1156</v>
      </c>
      <c r="B388" s="2">
        <v>40.71167351</v>
      </c>
      <c r="C388" s="2">
        <v>-73.95141312</v>
      </c>
      <c r="D388" s="2" t="s">
        <v>94</v>
      </c>
      <c r="E388" s="9" t="s">
        <v>1157</v>
      </c>
      <c r="F388" s="10"/>
      <c r="G388" s="9" t="s">
        <v>337</v>
      </c>
      <c r="H388" s="9">
        <v>379.0</v>
      </c>
      <c r="I388" s="9" t="s">
        <v>616</v>
      </c>
      <c r="J388" s="10"/>
      <c r="K388" s="10"/>
      <c r="L388" s="9" t="s">
        <v>99</v>
      </c>
      <c r="M388" s="9" t="s">
        <v>100</v>
      </c>
      <c r="N388" s="9" t="s">
        <v>101</v>
      </c>
      <c r="O388" s="9">
        <v>11211.0</v>
      </c>
      <c r="P388" s="7" t="str">
        <f>vlookup(O388,'NYC Zips'!A:B,2,false)</f>
        <v>Brooklyn</v>
      </c>
    </row>
    <row r="389">
      <c r="A389" s="2" t="s">
        <v>1158</v>
      </c>
      <c r="B389" s="2">
        <v>40.69991755</v>
      </c>
      <c r="C389" s="2">
        <v>-73.98971773</v>
      </c>
      <c r="D389" s="2" t="s">
        <v>94</v>
      </c>
      <c r="E389" s="9" t="s">
        <v>1159</v>
      </c>
      <c r="F389" s="10"/>
      <c r="G389" s="9" t="s">
        <v>97</v>
      </c>
      <c r="H389" s="9">
        <v>40.0</v>
      </c>
      <c r="I389" s="9" t="s">
        <v>1160</v>
      </c>
      <c r="J389" s="10"/>
      <c r="K389" s="10"/>
      <c r="L389" s="9" t="s">
        <v>99</v>
      </c>
      <c r="M389" s="9" t="s">
        <v>100</v>
      </c>
      <c r="N389" s="9" t="s">
        <v>101</v>
      </c>
      <c r="O389" s="9">
        <v>11201.0</v>
      </c>
      <c r="P389" s="7" t="str">
        <f>vlookup(O389,'NYC Zips'!A:B,2,false)</f>
        <v>Brooklyn</v>
      </c>
    </row>
    <row r="390">
      <c r="A390" s="2" t="s">
        <v>1161</v>
      </c>
      <c r="B390" s="2">
        <v>40.70838</v>
      </c>
      <c r="C390" s="2">
        <v>-74.00495</v>
      </c>
      <c r="D390" s="2" t="s">
        <v>94</v>
      </c>
      <c r="E390" s="9" t="s">
        <v>1162</v>
      </c>
      <c r="F390" s="10"/>
      <c r="G390" s="9" t="s">
        <v>733</v>
      </c>
      <c r="H390" s="9" t="s">
        <v>1163</v>
      </c>
      <c r="I390" s="9" t="s">
        <v>734</v>
      </c>
      <c r="J390" s="10"/>
      <c r="K390" s="10"/>
      <c r="L390" s="9" t="s">
        <v>107</v>
      </c>
      <c r="M390" s="9" t="s">
        <v>100</v>
      </c>
      <c r="N390" s="9" t="s">
        <v>108</v>
      </c>
      <c r="O390" s="9">
        <v>10038.0</v>
      </c>
      <c r="P390" s="7" t="str">
        <f>vlookup(O390,'NYC Zips'!A:B,2,false)</f>
        <v>Manhattan</v>
      </c>
    </row>
    <row r="391">
      <c r="A391" s="2" t="s">
        <v>1164</v>
      </c>
      <c r="B391" s="2">
        <v>40.6794268</v>
      </c>
      <c r="C391" s="2">
        <v>-73.9298911</v>
      </c>
      <c r="D391" s="2" t="s">
        <v>93</v>
      </c>
      <c r="E391" s="9" t="s">
        <v>1165</v>
      </c>
      <c r="F391" s="10"/>
      <c r="G391" s="9" t="s">
        <v>956</v>
      </c>
      <c r="H391" s="9">
        <v>1711.0</v>
      </c>
      <c r="I391" s="9" t="s">
        <v>734</v>
      </c>
      <c r="J391" s="10"/>
      <c r="K391" s="10"/>
      <c r="L391" s="9" t="s">
        <v>99</v>
      </c>
      <c r="M391" s="9" t="s">
        <v>100</v>
      </c>
      <c r="N391" s="9" t="s">
        <v>101</v>
      </c>
      <c r="O391" s="9">
        <v>11233.0</v>
      </c>
      <c r="P391" s="7" t="str">
        <f>vlookup(O391,'NYC Zips'!A:B,2,false)</f>
        <v>Brooklyn</v>
      </c>
    </row>
    <row r="392">
      <c r="A392" s="2" t="s">
        <v>1166</v>
      </c>
      <c r="B392" s="2">
        <v>40.71219906</v>
      </c>
      <c r="C392" s="2">
        <v>-73.97948148</v>
      </c>
      <c r="D392" s="2" t="s">
        <v>94</v>
      </c>
      <c r="E392" s="9" t="s">
        <v>1167</v>
      </c>
      <c r="F392" s="10"/>
      <c r="G392" s="9" t="s">
        <v>153</v>
      </c>
      <c r="H392" s="9">
        <v>397.0</v>
      </c>
      <c r="I392" s="9" t="s">
        <v>1168</v>
      </c>
      <c r="J392" s="10"/>
      <c r="K392" s="10"/>
      <c r="L392" s="9" t="s">
        <v>107</v>
      </c>
      <c r="M392" s="9" t="s">
        <v>100</v>
      </c>
      <c r="N392" s="9" t="s">
        <v>108</v>
      </c>
      <c r="O392" s="9">
        <v>10002.0</v>
      </c>
      <c r="P392" s="7" t="str">
        <f>vlookup(O392,'NYC Zips'!A:B,2,false)</f>
        <v>Manhattan</v>
      </c>
    </row>
    <row r="393">
      <c r="A393" s="2" t="s">
        <v>19</v>
      </c>
      <c r="B393" s="2">
        <v>40.7529728216068</v>
      </c>
      <c r="C393" s="2">
        <v>-73.987348973751</v>
      </c>
      <c r="D393" s="2" t="s">
        <v>94</v>
      </c>
      <c r="E393" s="9" t="s">
        <v>1169</v>
      </c>
      <c r="F393" s="10"/>
      <c r="G393" s="9" t="s">
        <v>142</v>
      </c>
      <c r="H393" s="9">
        <v>1407.0</v>
      </c>
      <c r="I393" s="9" t="s">
        <v>120</v>
      </c>
      <c r="J393" s="10"/>
      <c r="K393" s="10"/>
      <c r="L393" s="9" t="s">
        <v>107</v>
      </c>
      <c r="M393" s="9" t="s">
        <v>100</v>
      </c>
      <c r="N393" s="9" t="s">
        <v>108</v>
      </c>
      <c r="O393" s="9">
        <v>10018.0</v>
      </c>
      <c r="P393" s="7" t="str">
        <f>vlookup(O393,'NYC Zips'!A:B,2,false)</f>
        <v>Manhattan</v>
      </c>
    </row>
    <row r="394">
      <c r="A394" s="2" t="s">
        <v>1170</v>
      </c>
      <c r="B394" s="2">
        <v>40.799484</v>
      </c>
      <c r="C394" s="2">
        <v>-73.955613</v>
      </c>
      <c r="D394" s="2" t="s">
        <v>94</v>
      </c>
      <c r="E394" s="9" t="s">
        <v>1171</v>
      </c>
      <c r="F394" s="10"/>
      <c r="G394" s="9" t="s">
        <v>947</v>
      </c>
      <c r="H394" s="9">
        <v>201.0</v>
      </c>
      <c r="I394" s="9" t="s">
        <v>1172</v>
      </c>
      <c r="J394" s="10"/>
      <c r="K394" s="10"/>
      <c r="L394" s="9" t="s">
        <v>107</v>
      </c>
      <c r="M394" s="9" t="s">
        <v>100</v>
      </c>
      <c r="N394" s="9" t="s">
        <v>108</v>
      </c>
      <c r="O394" s="9">
        <v>10026.0</v>
      </c>
      <c r="P394" s="7" t="str">
        <f>vlookup(O394,'NYC Zips'!A:B,2,false)</f>
        <v>Manhattan</v>
      </c>
    </row>
    <row r="395">
      <c r="A395" s="2" t="s">
        <v>1173</v>
      </c>
      <c r="B395" s="2">
        <v>40.74731</v>
      </c>
      <c r="C395" s="2">
        <v>-73.95451</v>
      </c>
      <c r="D395" s="2" t="s">
        <v>94</v>
      </c>
      <c r="E395" s="9" t="s">
        <v>1174</v>
      </c>
      <c r="F395" s="10"/>
      <c r="G395" s="9" t="s">
        <v>460</v>
      </c>
      <c r="H395" s="11">
        <v>45789.0</v>
      </c>
      <c r="I395" s="9" t="s">
        <v>1175</v>
      </c>
      <c r="J395" s="10"/>
      <c r="K395" s="10"/>
      <c r="L395" s="9" t="s">
        <v>463</v>
      </c>
      <c r="M395" s="9" t="s">
        <v>100</v>
      </c>
      <c r="N395" s="9" t="s">
        <v>367</v>
      </c>
      <c r="O395" s="9">
        <v>11101.0</v>
      </c>
      <c r="P395" s="7" t="str">
        <f>vlookup(O395,'NYC Zips'!A:B,2,false)</f>
        <v>Queens</v>
      </c>
    </row>
    <row r="396">
      <c r="A396" s="2" t="s">
        <v>1176</v>
      </c>
      <c r="B396" s="2">
        <v>40.8011939</v>
      </c>
      <c r="C396" s="2">
        <v>-73.9500739</v>
      </c>
      <c r="D396" s="2" t="s">
        <v>94</v>
      </c>
      <c r="E396" s="9" t="s">
        <v>1177</v>
      </c>
      <c r="F396" s="10"/>
      <c r="G396" s="9" t="s">
        <v>947</v>
      </c>
      <c r="H396" s="9">
        <v>90.0</v>
      </c>
      <c r="I396" s="9" t="s">
        <v>1178</v>
      </c>
      <c r="J396" s="10"/>
      <c r="K396" s="10"/>
      <c r="L396" s="9" t="s">
        <v>107</v>
      </c>
      <c r="M396" s="9" t="s">
        <v>100</v>
      </c>
      <c r="N396" s="9" t="s">
        <v>108</v>
      </c>
      <c r="O396" s="9">
        <v>10026.0</v>
      </c>
      <c r="P396" s="7" t="str">
        <f>vlookup(O396,'NYC Zips'!A:B,2,false)</f>
        <v>Manhattan</v>
      </c>
    </row>
    <row r="397">
      <c r="A397" s="2" t="s">
        <v>1179</v>
      </c>
      <c r="B397" s="2">
        <v>40.6750705</v>
      </c>
      <c r="C397" s="2">
        <v>-73.98775226</v>
      </c>
      <c r="D397" s="2" t="s">
        <v>94</v>
      </c>
      <c r="E397" s="9" t="s">
        <v>1180</v>
      </c>
      <c r="F397" s="10"/>
      <c r="G397" s="9" t="s">
        <v>127</v>
      </c>
      <c r="H397" s="9">
        <v>232.0</v>
      </c>
      <c r="I397" s="9" t="s">
        <v>702</v>
      </c>
      <c r="J397" s="10"/>
      <c r="K397" s="10"/>
      <c r="L397" s="9" t="s">
        <v>99</v>
      </c>
      <c r="M397" s="9" t="s">
        <v>100</v>
      </c>
      <c r="N397" s="9" t="s">
        <v>101</v>
      </c>
      <c r="O397" s="9">
        <v>11215.0</v>
      </c>
      <c r="P397" s="7" t="str">
        <f>vlookup(O397,'NYC Zips'!A:B,2,false)</f>
        <v>Brooklyn</v>
      </c>
    </row>
    <row r="398">
      <c r="A398" s="2" t="s">
        <v>1181</v>
      </c>
      <c r="B398" s="2">
        <v>40.804372</v>
      </c>
      <c r="C398" s="2">
        <v>-73.951475</v>
      </c>
      <c r="D398" s="2" t="s">
        <v>93</v>
      </c>
      <c r="E398" s="9" t="s">
        <v>1182</v>
      </c>
      <c r="F398" s="10"/>
      <c r="G398" s="9" t="s">
        <v>947</v>
      </c>
      <c r="H398" s="9">
        <v>1955.0</v>
      </c>
      <c r="I398" s="9" t="s">
        <v>1183</v>
      </c>
      <c r="J398" s="10"/>
      <c r="K398" s="10"/>
      <c r="L398" s="9" t="s">
        <v>107</v>
      </c>
      <c r="M398" s="9" t="s">
        <v>100</v>
      </c>
      <c r="N398" s="9" t="s">
        <v>108</v>
      </c>
      <c r="O398" s="9">
        <v>10026.0</v>
      </c>
      <c r="P398" s="7" t="str">
        <f>vlookup(O398,'NYC Zips'!A:B,2,false)</f>
        <v>Manhattan</v>
      </c>
    </row>
    <row r="399">
      <c r="A399" s="2" t="s">
        <v>1184</v>
      </c>
      <c r="B399" s="2">
        <v>40.71926081</v>
      </c>
      <c r="C399" s="2">
        <v>-73.98178024</v>
      </c>
      <c r="D399" s="2" t="s">
        <v>94</v>
      </c>
      <c r="E399" s="9" t="s">
        <v>1185</v>
      </c>
      <c r="F399" s="10"/>
      <c r="G399" s="9" t="s">
        <v>153</v>
      </c>
      <c r="H399" s="9">
        <v>100.0</v>
      </c>
      <c r="I399" s="9" t="s">
        <v>1186</v>
      </c>
      <c r="J399" s="10"/>
      <c r="K399" s="10"/>
      <c r="L399" s="9" t="s">
        <v>107</v>
      </c>
      <c r="M399" s="9" t="s">
        <v>100</v>
      </c>
      <c r="N399" s="9" t="s">
        <v>108</v>
      </c>
      <c r="O399" s="9">
        <v>10002.0</v>
      </c>
      <c r="P399" s="7" t="str">
        <f>vlookup(O399,'NYC Zips'!A:B,2,false)</f>
        <v>Manhattan</v>
      </c>
    </row>
    <row r="400">
      <c r="A400" s="2" t="s">
        <v>1187</v>
      </c>
      <c r="B400" s="2">
        <v>40.7295149622494</v>
      </c>
      <c r="C400" s="2">
        <v>-73.9907526969909</v>
      </c>
      <c r="D400" s="2" t="s">
        <v>92</v>
      </c>
      <c r="E400" s="9" t="s">
        <v>1188</v>
      </c>
      <c r="F400" s="10"/>
      <c r="G400" s="9" t="s">
        <v>105</v>
      </c>
      <c r="H400" s="9">
        <v>64.0</v>
      </c>
      <c r="I400" s="9" t="s">
        <v>1189</v>
      </c>
      <c r="J400" s="10"/>
      <c r="K400" s="10"/>
      <c r="L400" s="9" t="s">
        <v>107</v>
      </c>
      <c r="M400" s="9" t="s">
        <v>100</v>
      </c>
      <c r="N400" s="9" t="s">
        <v>108</v>
      </c>
      <c r="O400" s="9">
        <v>10003.0</v>
      </c>
      <c r="P400" s="7" t="str">
        <f>vlookup(O400,'NYC Zips'!A:B,2,false)</f>
        <v>Manhattan</v>
      </c>
    </row>
    <row r="401">
      <c r="A401" s="2" t="s">
        <v>1190</v>
      </c>
      <c r="B401" s="2">
        <v>40.71413311</v>
      </c>
      <c r="C401" s="2">
        <v>-73.95234386</v>
      </c>
      <c r="D401" s="2" t="s">
        <v>94</v>
      </c>
      <c r="E401" s="9" t="s">
        <v>1191</v>
      </c>
      <c r="F401" s="10"/>
      <c r="G401" s="9" t="s">
        <v>337</v>
      </c>
      <c r="H401" s="9">
        <v>492.0</v>
      </c>
      <c r="I401" s="9" t="s">
        <v>1192</v>
      </c>
      <c r="J401" s="10"/>
      <c r="K401" s="10"/>
      <c r="L401" s="9" t="s">
        <v>99</v>
      </c>
      <c r="M401" s="9" t="s">
        <v>100</v>
      </c>
      <c r="N401" s="9" t="s">
        <v>101</v>
      </c>
      <c r="O401" s="9">
        <v>11211.0</v>
      </c>
      <c r="P401" s="7" t="str">
        <f>vlookup(O401,'NYC Zips'!A:B,2,false)</f>
        <v>Brooklyn</v>
      </c>
    </row>
    <row r="402">
      <c r="A402" s="2" t="s">
        <v>1193</v>
      </c>
      <c r="B402" s="2">
        <v>40.69221589</v>
      </c>
      <c r="C402" s="2">
        <v>-73.9842844</v>
      </c>
      <c r="D402" s="2" t="s">
        <v>94</v>
      </c>
      <c r="E402" s="9" t="s">
        <v>1194</v>
      </c>
      <c r="F402" s="10"/>
      <c r="G402" s="9" t="s">
        <v>97</v>
      </c>
      <c r="H402" s="9">
        <v>115.0</v>
      </c>
      <c r="I402" s="9" t="s">
        <v>926</v>
      </c>
      <c r="J402" s="10"/>
      <c r="K402" s="10"/>
      <c r="L402" s="9" t="s">
        <v>99</v>
      </c>
      <c r="M402" s="9" t="s">
        <v>100</v>
      </c>
      <c r="N402" s="9" t="s">
        <v>101</v>
      </c>
      <c r="O402" s="9">
        <v>11201.0</v>
      </c>
      <c r="P402" s="7" t="str">
        <f>vlookup(O402,'NYC Zips'!A:B,2,false)</f>
        <v>Brooklyn</v>
      </c>
    </row>
    <row r="403">
      <c r="A403" s="2" t="s">
        <v>1195</v>
      </c>
      <c r="B403" s="2">
        <v>40.69239502</v>
      </c>
      <c r="C403" s="2">
        <v>-73.99337909</v>
      </c>
      <c r="D403" s="2" t="s">
        <v>94</v>
      </c>
      <c r="E403" s="9" t="s">
        <v>1196</v>
      </c>
      <c r="F403" s="10"/>
      <c r="G403" s="9" t="s">
        <v>97</v>
      </c>
      <c r="H403" s="9">
        <v>140.0</v>
      </c>
      <c r="I403" s="9" t="s">
        <v>328</v>
      </c>
      <c r="J403" s="10"/>
      <c r="K403" s="10"/>
      <c r="L403" s="9" t="s">
        <v>99</v>
      </c>
      <c r="M403" s="9" t="s">
        <v>100</v>
      </c>
      <c r="N403" s="9" t="s">
        <v>101</v>
      </c>
      <c r="O403" s="9">
        <v>11201.0</v>
      </c>
      <c r="P403" s="7" t="str">
        <f>vlookup(O403,'NYC Zips'!A:B,2,false)</f>
        <v>Brooklyn</v>
      </c>
    </row>
    <row r="404">
      <c r="A404" s="2" t="s">
        <v>1197</v>
      </c>
      <c r="B404" s="2">
        <v>40.778301</v>
      </c>
      <c r="C404" s="2">
        <v>-73.9488134</v>
      </c>
      <c r="D404" s="2" t="s">
        <v>94</v>
      </c>
      <c r="E404" s="9" t="s">
        <v>1198</v>
      </c>
      <c r="F404" s="10"/>
      <c r="G404" s="9" t="s">
        <v>770</v>
      </c>
      <c r="H404" s="9">
        <v>360.0</v>
      </c>
      <c r="I404" s="9" t="s">
        <v>1067</v>
      </c>
      <c r="J404" s="10"/>
      <c r="K404" s="10"/>
      <c r="L404" s="9" t="s">
        <v>107</v>
      </c>
      <c r="M404" s="9" t="s">
        <v>100</v>
      </c>
      <c r="N404" s="9" t="s">
        <v>108</v>
      </c>
      <c r="O404" s="9">
        <v>10128.0</v>
      </c>
      <c r="P404" s="7" t="str">
        <f>vlookup(O404,'NYC Zips'!A:B,2,false)</f>
        <v>Manhattan</v>
      </c>
    </row>
    <row r="405">
      <c r="A405" s="2" t="s">
        <v>1199</v>
      </c>
      <c r="B405" s="2">
        <v>40.7432268143217</v>
      </c>
      <c r="C405" s="2">
        <v>-73.9744978398084</v>
      </c>
      <c r="D405" s="2" t="s">
        <v>94</v>
      </c>
      <c r="E405" s="9" t="s">
        <v>1200</v>
      </c>
      <c r="F405" s="10"/>
      <c r="G405" s="9" t="s">
        <v>145</v>
      </c>
      <c r="H405" s="9">
        <v>377.0</v>
      </c>
      <c r="I405" s="9" t="s">
        <v>1201</v>
      </c>
      <c r="J405" s="10"/>
      <c r="K405" s="10"/>
      <c r="L405" s="9" t="s">
        <v>107</v>
      </c>
      <c r="M405" s="9" t="s">
        <v>100</v>
      </c>
      <c r="N405" s="9" t="s">
        <v>108</v>
      </c>
      <c r="O405" s="9">
        <v>10016.0</v>
      </c>
      <c r="P405" s="7" t="str">
        <f>vlookup(O405,'NYC Zips'!A:B,2,false)</f>
        <v>Manhattan</v>
      </c>
    </row>
    <row r="406">
      <c r="A406" s="2" t="s">
        <v>1202</v>
      </c>
      <c r="B406" s="2">
        <v>40.795</v>
      </c>
      <c r="C406" s="2">
        <v>-73.9645</v>
      </c>
      <c r="D406" s="2" t="s">
        <v>94</v>
      </c>
      <c r="E406" s="9" t="s">
        <v>1203</v>
      </c>
      <c r="F406" s="10"/>
      <c r="G406" s="9" t="s">
        <v>201</v>
      </c>
      <c r="H406" s="9">
        <v>2.0</v>
      </c>
      <c r="I406" s="9" t="s">
        <v>1204</v>
      </c>
      <c r="J406" s="10"/>
      <c r="K406" s="10"/>
      <c r="L406" s="9" t="s">
        <v>107</v>
      </c>
      <c r="M406" s="9" t="s">
        <v>100</v>
      </c>
      <c r="N406" s="9" t="s">
        <v>108</v>
      </c>
      <c r="O406" s="9">
        <v>10025.0</v>
      </c>
      <c r="P406" s="7" t="str">
        <f>vlookup(O406,'NYC Zips'!A:B,2,false)</f>
        <v>Manhattan</v>
      </c>
    </row>
    <row r="407">
      <c r="A407" s="2" t="s">
        <v>42</v>
      </c>
      <c r="B407" s="2">
        <v>40.75001986</v>
      </c>
      <c r="C407" s="2">
        <v>-73.96905301</v>
      </c>
      <c r="D407" s="2" t="s">
        <v>94</v>
      </c>
      <c r="E407" s="9" t="s">
        <v>1205</v>
      </c>
      <c r="F407" s="10"/>
      <c r="G407" s="9" t="s">
        <v>219</v>
      </c>
      <c r="H407" s="9">
        <v>777.0</v>
      </c>
      <c r="I407" s="9" t="s">
        <v>371</v>
      </c>
      <c r="J407" s="10"/>
      <c r="K407" s="10"/>
      <c r="L407" s="9" t="s">
        <v>107</v>
      </c>
      <c r="M407" s="9" t="s">
        <v>100</v>
      </c>
      <c r="N407" s="9" t="s">
        <v>108</v>
      </c>
      <c r="O407" s="9">
        <v>10017.0</v>
      </c>
      <c r="P407" s="7" t="str">
        <f>vlookup(O407,'NYC Zips'!A:B,2,false)</f>
        <v>Manhattan</v>
      </c>
    </row>
    <row r="408">
      <c r="A408" s="2" t="s">
        <v>1206</v>
      </c>
      <c r="B408" s="2">
        <v>40.69839895</v>
      </c>
      <c r="C408" s="2">
        <v>-73.98068914</v>
      </c>
      <c r="D408" s="2" t="s">
        <v>93</v>
      </c>
      <c r="E408" s="9" t="s">
        <v>1207</v>
      </c>
      <c r="F408" s="10"/>
      <c r="G408" s="9" t="s">
        <v>352</v>
      </c>
      <c r="H408" s="9">
        <v>1.0</v>
      </c>
      <c r="I408" s="9" t="s">
        <v>888</v>
      </c>
      <c r="J408" s="10"/>
      <c r="K408" s="10"/>
      <c r="L408" s="9" t="s">
        <v>99</v>
      </c>
      <c r="M408" s="9" t="s">
        <v>100</v>
      </c>
      <c r="N408" s="9" t="s">
        <v>101</v>
      </c>
      <c r="O408" s="9">
        <v>11205.0</v>
      </c>
      <c r="P408" s="7" t="str">
        <f>vlookup(O408,'NYC Zips'!A:B,2,false)</f>
        <v>Brooklyn</v>
      </c>
    </row>
    <row r="409">
      <c r="A409" s="2" t="s">
        <v>1208</v>
      </c>
      <c r="B409" s="2">
        <v>40.74232744</v>
      </c>
      <c r="C409" s="2">
        <v>-73.95411749</v>
      </c>
      <c r="D409" s="2" t="s">
        <v>94</v>
      </c>
      <c r="E409" s="9" t="s">
        <v>1209</v>
      </c>
      <c r="F409" s="10"/>
      <c r="G409" s="9" t="s">
        <v>460</v>
      </c>
      <c r="H409" s="9" t="s">
        <v>1210</v>
      </c>
      <c r="I409" s="9" t="s">
        <v>1211</v>
      </c>
      <c r="J409" s="10"/>
      <c r="K409" s="10"/>
      <c r="L409" s="9" t="s">
        <v>463</v>
      </c>
      <c r="M409" s="9" t="s">
        <v>100</v>
      </c>
      <c r="N409" s="9" t="s">
        <v>367</v>
      </c>
      <c r="O409" s="9">
        <v>11101.0</v>
      </c>
      <c r="P409" s="7" t="str">
        <f>vlookup(O409,'NYC Zips'!A:B,2,false)</f>
        <v>Queens</v>
      </c>
    </row>
    <row r="410">
      <c r="A410" s="2" t="s">
        <v>1212</v>
      </c>
      <c r="B410" s="2">
        <v>40.802692</v>
      </c>
      <c r="C410" s="2">
        <v>-73.96295</v>
      </c>
      <c r="D410" s="2" t="s">
        <v>94</v>
      </c>
      <c r="E410" s="9" t="s">
        <v>1213</v>
      </c>
      <c r="F410" s="10"/>
      <c r="G410" s="9" t="s">
        <v>201</v>
      </c>
      <c r="H410" s="9">
        <v>442.0</v>
      </c>
      <c r="I410" s="9" t="s">
        <v>1214</v>
      </c>
      <c r="J410" s="10"/>
      <c r="K410" s="10"/>
      <c r="L410" s="9" t="s">
        <v>107</v>
      </c>
      <c r="M410" s="9" t="s">
        <v>100</v>
      </c>
      <c r="N410" s="9" t="s">
        <v>108</v>
      </c>
      <c r="O410" s="9">
        <v>10025.0</v>
      </c>
      <c r="P410" s="7" t="str">
        <f>vlookup(O410,'NYC Zips'!A:B,2,false)</f>
        <v>Manhattan</v>
      </c>
    </row>
    <row r="411">
      <c r="A411" s="2" t="s">
        <v>1215</v>
      </c>
      <c r="B411" s="2">
        <v>40.6651468153379</v>
      </c>
      <c r="C411" s="2">
        <v>-73.9763760566711</v>
      </c>
      <c r="D411" s="2" t="s">
        <v>94</v>
      </c>
      <c r="E411" s="9" t="s">
        <v>1216</v>
      </c>
      <c r="F411" s="10"/>
      <c r="G411" s="9" t="s">
        <v>127</v>
      </c>
      <c r="H411" s="9">
        <v>133.0</v>
      </c>
      <c r="I411" s="9" t="s">
        <v>128</v>
      </c>
      <c r="J411" s="10"/>
      <c r="K411" s="10"/>
      <c r="L411" s="9" t="s">
        <v>99</v>
      </c>
      <c r="M411" s="9" t="s">
        <v>100</v>
      </c>
      <c r="N411" s="9" t="s">
        <v>101</v>
      </c>
      <c r="O411" s="9">
        <v>11215.0</v>
      </c>
      <c r="P411" s="7" t="str">
        <f>vlookup(O411,'NYC Zips'!A:B,2,false)</f>
        <v>Brooklyn</v>
      </c>
    </row>
    <row r="412">
      <c r="A412" s="2" t="s">
        <v>1217</v>
      </c>
      <c r="B412" s="2">
        <v>40.75177</v>
      </c>
      <c r="C412" s="2">
        <v>-73.94821</v>
      </c>
      <c r="D412" s="2" t="s">
        <v>93</v>
      </c>
      <c r="E412" s="9" t="s">
        <v>1218</v>
      </c>
      <c r="F412" s="10"/>
      <c r="G412" s="9" t="s">
        <v>460</v>
      </c>
      <c r="H412" s="11">
        <v>45963.0</v>
      </c>
      <c r="I412" s="9" t="s">
        <v>863</v>
      </c>
      <c r="J412" s="10"/>
      <c r="K412" s="10"/>
      <c r="L412" s="9" t="s">
        <v>463</v>
      </c>
      <c r="M412" s="9" t="s">
        <v>100</v>
      </c>
      <c r="N412" s="9" t="s">
        <v>367</v>
      </c>
      <c r="O412" s="9">
        <v>11101.0</v>
      </c>
      <c r="P412" s="7" t="str">
        <f>vlookup(O412,'NYC Zips'!A:B,2,false)</f>
        <v>Queens</v>
      </c>
    </row>
    <row r="413">
      <c r="A413" s="2" t="s">
        <v>49</v>
      </c>
      <c r="B413" s="2">
        <v>40.74469738</v>
      </c>
      <c r="C413" s="2">
        <v>-73.93540375</v>
      </c>
      <c r="D413" s="2" t="s">
        <v>93</v>
      </c>
      <c r="E413" s="9" t="s">
        <v>1219</v>
      </c>
      <c r="F413" s="10"/>
      <c r="G413" s="9" t="s">
        <v>460</v>
      </c>
      <c r="H413" s="9" t="s">
        <v>1220</v>
      </c>
      <c r="I413" s="9" t="s">
        <v>1221</v>
      </c>
      <c r="J413" s="10"/>
      <c r="K413" s="10"/>
      <c r="L413" s="9" t="s">
        <v>463</v>
      </c>
      <c r="M413" s="9" t="s">
        <v>100</v>
      </c>
      <c r="N413" s="9" t="s">
        <v>367</v>
      </c>
      <c r="O413" s="9">
        <v>11101.0</v>
      </c>
      <c r="P413" s="7" t="str">
        <f>vlookup(O413,'NYC Zips'!A:B,2,false)</f>
        <v>Queens</v>
      </c>
    </row>
    <row r="414">
      <c r="A414" s="2" t="s">
        <v>1222</v>
      </c>
      <c r="B414" s="2">
        <v>40.6845683</v>
      </c>
      <c r="C414" s="2">
        <v>-73.95881081</v>
      </c>
      <c r="D414" s="2" t="s">
        <v>93</v>
      </c>
      <c r="E414" s="9" t="s">
        <v>1223</v>
      </c>
      <c r="F414" s="10"/>
      <c r="G414" s="9" t="s">
        <v>493</v>
      </c>
      <c r="H414" s="9">
        <v>5.0</v>
      </c>
      <c r="I414" s="9" t="s">
        <v>1224</v>
      </c>
      <c r="J414" s="10"/>
      <c r="K414" s="10"/>
      <c r="L414" s="9" t="s">
        <v>99</v>
      </c>
      <c r="M414" s="9" t="s">
        <v>100</v>
      </c>
      <c r="N414" s="9" t="s">
        <v>101</v>
      </c>
      <c r="O414" s="9">
        <v>11238.0</v>
      </c>
      <c r="P414" s="7" t="str">
        <f>vlookup(O414,'NYC Zips'!A:B,2,false)</f>
        <v>Brooklyn</v>
      </c>
    </row>
    <row r="415">
      <c r="A415" s="2" t="s">
        <v>1225</v>
      </c>
      <c r="B415" s="2">
        <v>40.74238787</v>
      </c>
      <c r="C415" s="2">
        <v>-73.99726235</v>
      </c>
      <c r="D415" s="2" t="s">
        <v>92</v>
      </c>
      <c r="E415" s="9" t="s">
        <v>1226</v>
      </c>
      <c r="F415" s="10"/>
      <c r="G415" s="9" t="s">
        <v>123</v>
      </c>
      <c r="H415" s="9">
        <v>201.0</v>
      </c>
      <c r="I415" s="9" t="s">
        <v>193</v>
      </c>
      <c r="J415" s="10"/>
      <c r="K415" s="10"/>
      <c r="L415" s="9" t="s">
        <v>107</v>
      </c>
      <c r="M415" s="9" t="s">
        <v>100</v>
      </c>
      <c r="N415" s="9" t="s">
        <v>108</v>
      </c>
      <c r="O415" s="9">
        <v>10011.0</v>
      </c>
      <c r="P415" s="7" t="str">
        <f>vlookup(O415,'NYC Zips'!A:B,2,false)</f>
        <v>Manhattan</v>
      </c>
    </row>
    <row r="416">
      <c r="A416" s="2" t="s">
        <v>1227</v>
      </c>
      <c r="B416" s="2">
        <v>40.7869946</v>
      </c>
      <c r="C416" s="2">
        <v>-73.94164802</v>
      </c>
      <c r="D416" s="2" t="s">
        <v>94</v>
      </c>
      <c r="E416" s="9" t="s">
        <v>1228</v>
      </c>
      <c r="F416" s="10"/>
      <c r="G416" s="9" t="s">
        <v>583</v>
      </c>
      <c r="H416" s="9">
        <v>400.0</v>
      </c>
      <c r="I416" s="9" t="s">
        <v>1229</v>
      </c>
      <c r="J416" s="10"/>
      <c r="K416" s="10"/>
      <c r="L416" s="9" t="s">
        <v>107</v>
      </c>
      <c r="M416" s="9" t="s">
        <v>100</v>
      </c>
      <c r="N416" s="9" t="s">
        <v>108</v>
      </c>
      <c r="O416" s="9">
        <v>10029.0</v>
      </c>
      <c r="P416" s="7" t="str">
        <f>vlookup(O416,'NYC Zips'!A:B,2,false)</f>
        <v>Manhattan</v>
      </c>
    </row>
    <row r="417">
      <c r="A417" s="2" t="s">
        <v>1230</v>
      </c>
      <c r="B417" s="2">
        <v>40.6773429</v>
      </c>
      <c r="C417" s="2">
        <v>-74.01275056</v>
      </c>
      <c r="D417" s="2" t="s">
        <v>94</v>
      </c>
      <c r="E417" s="9" t="s">
        <v>1231</v>
      </c>
      <c r="F417" s="10"/>
      <c r="G417" s="9" t="s">
        <v>384</v>
      </c>
      <c r="H417" s="9">
        <v>347.0</v>
      </c>
      <c r="I417" s="9" t="s">
        <v>1232</v>
      </c>
      <c r="J417" s="10"/>
      <c r="K417" s="10"/>
      <c r="L417" s="9" t="s">
        <v>99</v>
      </c>
      <c r="M417" s="9" t="s">
        <v>100</v>
      </c>
      <c r="N417" s="9" t="s">
        <v>101</v>
      </c>
      <c r="O417" s="9">
        <v>11231.0</v>
      </c>
      <c r="P417" s="7" t="str">
        <f>vlookup(O417,'NYC Zips'!A:B,2,false)</f>
        <v>Brooklyn</v>
      </c>
    </row>
    <row r="418">
      <c r="A418" s="2" t="s">
        <v>1233</v>
      </c>
      <c r="B418" s="2">
        <v>40.69425403</v>
      </c>
      <c r="C418" s="2">
        <v>-73.94626915</v>
      </c>
      <c r="D418" s="2" t="s">
        <v>93</v>
      </c>
      <c r="E418" s="9" t="s">
        <v>1234</v>
      </c>
      <c r="F418" s="10"/>
      <c r="G418" s="9" t="s">
        <v>306</v>
      </c>
      <c r="H418" s="9">
        <v>580.0</v>
      </c>
      <c r="I418" s="9" t="s">
        <v>762</v>
      </c>
      <c r="J418" s="10"/>
      <c r="K418" s="10"/>
      <c r="L418" s="9" t="s">
        <v>99</v>
      </c>
      <c r="M418" s="9" t="s">
        <v>100</v>
      </c>
      <c r="N418" s="9" t="s">
        <v>101</v>
      </c>
      <c r="O418" s="9">
        <v>11206.0</v>
      </c>
      <c r="P418" s="7" t="str">
        <f>vlookup(O418,'NYC Zips'!A:B,2,false)</f>
        <v>Brooklyn</v>
      </c>
    </row>
    <row r="419">
      <c r="A419" s="2" t="s">
        <v>1235</v>
      </c>
      <c r="B419" s="2">
        <v>40.759107</v>
      </c>
      <c r="C419" s="2">
        <v>-73.959223</v>
      </c>
      <c r="D419" s="2" t="s">
        <v>94</v>
      </c>
      <c r="E419" s="9" t="s">
        <v>1236</v>
      </c>
      <c r="F419" s="10"/>
      <c r="G419" s="9" t="s">
        <v>412</v>
      </c>
      <c r="H419" s="9">
        <v>501.0</v>
      </c>
      <c r="I419" s="9" t="s">
        <v>1237</v>
      </c>
      <c r="J419" s="10"/>
      <c r="K419" s="10"/>
      <c r="L419" s="9" t="s">
        <v>107</v>
      </c>
      <c r="M419" s="9" t="s">
        <v>100</v>
      </c>
      <c r="N419" s="9" t="s">
        <v>108</v>
      </c>
      <c r="O419" s="9">
        <v>10022.0</v>
      </c>
      <c r="P419" s="7" t="str">
        <f>vlookup(O419,'NYC Zips'!A:B,2,false)</f>
        <v>Manhattan</v>
      </c>
    </row>
    <row r="420">
      <c r="A420" s="2" t="s">
        <v>1238</v>
      </c>
      <c r="B420" s="2">
        <v>40.72906</v>
      </c>
      <c r="C420" s="2">
        <v>-73.95779</v>
      </c>
      <c r="D420" s="2" t="s">
        <v>94</v>
      </c>
      <c r="E420" s="9" t="s">
        <v>1239</v>
      </c>
      <c r="F420" s="10"/>
      <c r="G420" s="9" t="s">
        <v>167</v>
      </c>
      <c r="H420" s="9">
        <v>74.0</v>
      </c>
      <c r="I420" s="9" t="s">
        <v>1240</v>
      </c>
      <c r="J420" s="10"/>
      <c r="K420" s="10"/>
      <c r="L420" s="9" t="s">
        <v>99</v>
      </c>
      <c r="M420" s="9" t="s">
        <v>100</v>
      </c>
      <c r="N420" s="9" t="s">
        <v>101</v>
      </c>
      <c r="O420" s="9">
        <v>11222.0</v>
      </c>
      <c r="P420" s="7" t="str">
        <f>vlookup(O420,'NYC Zips'!A:B,2,false)</f>
        <v>Brooklyn</v>
      </c>
    </row>
    <row r="421">
      <c r="A421" s="2" t="s">
        <v>1241</v>
      </c>
      <c r="B421" s="2">
        <v>40.7724607</v>
      </c>
      <c r="C421" s="2">
        <v>-73.9468208</v>
      </c>
      <c r="D421" s="2" t="s">
        <v>94</v>
      </c>
      <c r="E421" s="9" t="s">
        <v>1242</v>
      </c>
      <c r="F421" s="10"/>
      <c r="G421" s="9" t="s">
        <v>264</v>
      </c>
      <c r="H421" s="9">
        <v>556.0</v>
      </c>
      <c r="I421" s="9" t="s">
        <v>1243</v>
      </c>
      <c r="J421" s="10"/>
      <c r="K421" s="10"/>
      <c r="L421" s="9" t="s">
        <v>107</v>
      </c>
      <c r="M421" s="9" t="s">
        <v>100</v>
      </c>
      <c r="N421" s="9" t="s">
        <v>108</v>
      </c>
      <c r="O421" s="9">
        <v>10028.0</v>
      </c>
      <c r="P421" s="7" t="str">
        <f>vlookup(O421,'NYC Zips'!A:B,2,false)</f>
        <v>Manhattan</v>
      </c>
    </row>
    <row r="422">
      <c r="A422" s="2" t="s">
        <v>1244</v>
      </c>
      <c r="B422" s="2">
        <v>40.7877214</v>
      </c>
      <c r="C422" s="2">
        <v>-73.94728331</v>
      </c>
      <c r="D422" s="2" t="s">
        <v>93</v>
      </c>
      <c r="E422" s="9" t="s">
        <v>1245</v>
      </c>
      <c r="F422" s="10"/>
      <c r="G422" s="9" t="s">
        <v>583</v>
      </c>
      <c r="H422" s="9">
        <v>1802.0</v>
      </c>
      <c r="I422" s="9" t="s">
        <v>527</v>
      </c>
      <c r="J422" s="10"/>
      <c r="K422" s="10"/>
      <c r="L422" s="9" t="s">
        <v>107</v>
      </c>
      <c r="M422" s="9" t="s">
        <v>100</v>
      </c>
      <c r="N422" s="9" t="s">
        <v>108</v>
      </c>
      <c r="O422" s="9">
        <v>10029.0</v>
      </c>
      <c r="P422" s="7" t="str">
        <f>vlookup(O422,'NYC Zips'!A:B,2,false)</f>
        <v>Manhattan</v>
      </c>
    </row>
    <row r="423">
      <c r="A423" s="2" t="s">
        <v>1246</v>
      </c>
      <c r="B423" s="2">
        <v>40.725819</v>
      </c>
      <c r="C423" s="2">
        <v>-73.950815</v>
      </c>
      <c r="D423" s="2" t="s">
        <v>94</v>
      </c>
      <c r="E423" s="9" t="s">
        <v>1247</v>
      </c>
      <c r="F423" s="10"/>
      <c r="G423" s="9" t="s">
        <v>167</v>
      </c>
      <c r="H423" s="9">
        <v>104.0</v>
      </c>
      <c r="I423" s="9" t="s">
        <v>1248</v>
      </c>
      <c r="J423" s="10"/>
      <c r="K423" s="10"/>
      <c r="L423" s="9" t="s">
        <v>99</v>
      </c>
      <c r="M423" s="9" t="s">
        <v>100</v>
      </c>
      <c r="N423" s="9" t="s">
        <v>101</v>
      </c>
      <c r="O423" s="9">
        <v>11222.0</v>
      </c>
      <c r="P423" s="7" t="str">
        <f>vlookup(O423,'NYC Zips'!A:B,2,false)</f>
        <v>Brooklyn</v>
      </c>
    </row>
    <row r="424">
      <c r="A424" s="2" t="s">
        <v>1249</v>
      </c>
      <c r="B424" s="2">
        <v>40.7658346</v>
      </c>
      <c r="C424" s="2">
        <v>-73.9265474</v>
      </c>
      <c r="D424" s="2" t="s">
        <v>93</v>
      </c>
      <c r="E424" s="9" t="s">
        <v>1250</v>
      </c>
      <c r="F424" s="10"/>
      <c r="G424" s="9" t="s">
        <v>363</v>
      </c>
      <c r="H424" s="9" t="s">
        <v>1251</v>
      </c>
      <c r="I424" s="9" t="s">
        <v>1252</v>
      </c>
      <c r="J424" s="10"/>
      <c r="K424" s="10"/>
      <c r="L424" s="9" t="s">
        <v>366</v>
      </c>
      <c r="M424" s="9" t="s">
        <v>100</v>
      </c>
      <c r="N424" s="9" t="s">
        <v>367</v>
      </c>
      <c r="O424" s="9">
        <v>11106.0</v>
      </c>
      <c r="P424" s="7" t="str">
        <f>vlookup(O424,'NYC Zips'!A:B,2,false)</f>
        <v>Queens</v>
      </c>
    </row>
    <row r="425">
      <c r="A425" s="2" t="s">
        <v>1253</v>
      </c>
      <c r="B425" s="2">
        <v>40.73827428</v>
      </c>
      <c r="C425" s="2">
        <v>-73.98751968</v>
      </c>
      <c r="D425" s="2" t="s">
        <v>94</v>
      </c>
      <c r="E425" s="9" t="s">
        <v>1254</v>
      </c>
      <c r="F425" s="10"/>
      <c r="G425" s="9" t="s">
        <v>105</v>
      </c>
      <c r="H425" s="9">
        <v>101.0</v>
      </c>
      <c r="I425" s="9" t="s">
        <v>115</v>
      </c>
      <c r="J425" s="10"/>
      <c r="K425" s="10"/>
      <c r="L425" s="9" t="s">
        <v>107</v>
      </c>
      <c r="M425" s="9" t="s">
        <v>100</v>
      </c>
      <c r="N425" s="9" t="s">
        <v>108</v>
      </c>
      <c r="O425" s="9">
        <v>10003.0</v>
      </c>
      <c r="P425" s="7" t="str">
        <f>vlookup(O425,'NYC Zips'!A:B,2,false)</f>
        <v>Manhattan</v>
      </c>
    </row>
    <row r="426">
      <c r="A426" s="2" t="s">
        <v>1255</v>
      </c>
      <c r="B426" s="2">
        <v>40.7047177</v>
      </c>
      <c r="C426" s="2">
        <v>-74.00926027</v>
      </c>
      <c r="D426" s="2" t="s">
        <v>94</v>
      </c>
      <c r="E426" s="9" t="s">
        <v>1256</v>
      </c>
      <c r="F426" s="10"/>
      <c r="G426" s="9" t="s">
        <v>189</v>
      </c>
      <c r="H426" s="9">
        <v>110.0</v>
      </c>
      <c r="I426" s="9" t="s">
        <v>1257</v>
      </c>
      <c r="J426" s="10"/>
      <c r="K426" s="10"/>
      <c r="L426" s="9" t="s">
        <v>107</v>
      </c>
      <c r="M426" s="9" t="s">
        <v>100</v>
      </c>
      <c r="N426" s="9" t="s">
        <v>108</v>
      </c>
      <c r="O426" s="9">
        <v>10005.0</v>
      </c>
      <c r="P426" s="7" t="str">
        <f>vlookup(O426,'NYC Zips'!A:B,2,false)</f>
        <v>Manhattan</v>
      </c>
    </row>
    <row r="427">
      <c r="A427" s="2" t="s">
        <v>1258</v>
      </c>
      <c r="B427" s="2">
        <v>40.73624527</v>
      </c>
      <c r="C427" s="2">
        <v>-73.98473765</v>
      </c>
      <c r="D427" s="2" t="s">
        <v>94</v>
      </c>
      <c r="E427" s="9" t="s">
        <v>1259</v>
      </c>
      <c r="F427" s="10"/>
      <c r="G427" s="9" t="s">
        <v>105</v>
      </c>
      <c r="H427" s="9">
        <v>201.0</v>
      </c>
      <c r="I427" s="9" t="s">
        <v>1260</v>
      </c>
      <c r="J427" s="10"/>
      <c r="K427" s="10"/>
      <c r="L427" s="9" t="s">
        <v>107</v>
      </c>
      <c r="M427" s="9" t="s">
        <v>100</v>
      </c>
      <c r="N427" s="9" t="s">
        <v>108</v>
      </c>
      <c r="O427" s="9">
        <v>10003.0</v>
      </c>
      <c r="P427" s="7" t="str">
        <f>vlookup(O427,'NYC Zips'!A:B,2,false)</f>
        <v>Manhattan</v>
      </c>
    </row>
    <row r="428">
      <c r="A428" s="2" t="s">
        <v>1261</v>
      </c>
      <c r="B428" s="2">
        <v>40.6896701855225</v>
      </c>
      <c r="C428" s="2">
        <v>-73.9752735512137</v>
      </c>
      <c r="D428" s="2" t="s">
        <v>94</v>
      </c>
      <c r="E428" s="9" t="s">
        <v>1262</v>
      </c>
      <c r="F428" s="10"/>
      <c r="G428" s="9" t="s">
        <v>450</v>
      </c>
      <c r="H428" s="9">
        <v>4.0</v>
      </c>
      <c r="I428" s="9" t="s">
        <v>1263</v>
      </c>
      <c r="J428" s="10"/>
      <c r="K428" s="10"/>
      <c r="L428" s="9" t="s">
        <v>99</v>
      </c>
      <c r="M428" s="9" t="s">
        <v>100</v>
      </c>
      <c r="N428" s="9" t="s">
        <v>101</v>
      </c>
      <c r="O428" s="9">
        <v>11217.0</v>
      </c>
      <c r="P428" s="7" t="str">
        <f>vlookup(O428,'NYC Zips'!A:B,2,false)</f>
        <v>Brooklyn</v>
      </c>
    </row>
    <row r="429">
      <c r="A429" s="2" t="s">
        <v>1264</v>
      </c>
      <c r="B429" s="2">
        <v>40.701907</v>
      </c>
      <c r="C429" s="2">
        <v>-74.013942</v>
      </c>
      <c r="D429" s="2" t="s">
        <v>94</v>
      </c>
      <c r="E429" s="9" t="s">
        <v>1265</v>
      </c>
      <c r="F429" s="10"/>
      <c r="G429" s="9" t="s">
        <v>130</v>
      </c>
      <c r="H429" s="9">
        <v>13.0</v>
      </c>
      <c r="I429" s="9" t="s">
        <v>1266</v>
      </c>
      <c r="J429" s="10"/>
      <c r="K429" s="10"/>
      <c r="L429" s="9" t="s">
        <v>107</v>
      </c>
      <c r="M429" s="9" t="s">
        <v>100</v>
      </c>
      <c r="N429" s="9" t="s">
        <v>108</v>
      </c>
      <c r="O429" s="9">
        <v>10004.0</v>
      </c>
      <c r="P429" s="7" t="str">
        <f>vlookup(O429,'NYC Zips'!A:B,2,false)</f>
        <v>Manhattan</v>
      </c>
    </row>
    <row r="430">
      <c r="A430" s="2" t="s">
        <v>1267</v>
      </c>
      <c r="B430" s="2">
        <v>40.7839636</v>
      </c>
      <c r="C430" s="2">
        <v>-73.9471673</v>
      </c>
      <c r="D430" s="2" t="s">
        <v>94</v>
      </c>
      <c r="E430" s="9" t="s">
        <v>1268</v>
      </c>
      <c r="F430" s="10"/>
      <c r="G430" s="9" t="s">
        <v>770</v>
      </c>
      <c r="H430" s="9">
        <v>1848.0</v>
      </c>
      <c r="I430" s="9" t="s">
        <v>233</v>
      </c>
      <c r="J430" s="10"/>
      <c r="K430" s="10"/>
      <c r="L430" s="9" t="s">
        <v>107</v>
      </c>
      <c r="M430" s="9" t="s">
        <v>100</v>
      </c>
      <c r="N430" s="9" t="s">
        <v>108</v>
      </c>
      <c r="O430" s="9">
        <v>10128.0</v>
      </c>
      <c r="P430" s="7" t="str">
        <f>vlookup(O430,'NYC Zips'!A:B,2,false)</f>
        <v>Manhattan</v>
      </c>
    </row>
    <row r="431">
      <c r="A431" s="2" t="s">
        <v>1269</v>
      </c>
      <c r="B431" s="2">
        <v>40.71606</v>
      </c>
      <c r="C431" s="2">
        <v>-73.99191</v>
      </c>
      <c r="D431" s="2" t="s">
        <v>94</v>
      </c>
      <c r="E431" s="9" t="s">
        <v>1270</v>
      </c>
      <c r="F431" s="10"/>
      <c r="G431" s="9" t="s">
        <v>153</v>
      </c>
      <c r="H431" s="9">
        <v>38.0</v>
      </c>
      <c r="I431" s="9" t="s">
        <v>466</v>
      </c>
      <c r="J431" s="10"/>
      <c r="K431" s="10"/>
      <c r="L431" s="9" t="s">
        <v>107</v>
      </c>
      <c r="M431" s="9" t="s">
        <v>100</v>
      </c>
      <c r="N431" s="9" t="s">
        <v>108</v>
      </c>
      <c r="O431" s="9">
        <v>10002.0</v>
      </c>
      <c r="P431" s="7" t="str">
        <f>vlookup(O431,'NYC Zips'!A:B,2,false)</f>
        <v>Manhattan</v>
      </c>
    </row>
    <row r="432">
      <c r="A432" s="2" t="s">
        <v>1271</v>
      </c>
      <c r="B432" s="2">
        <v>40.74394314</v>
      </c>
      <c r="C432" s="2">
        <v>-73.97966069</v>
      </c>
      <c r="D432" s="2" t="s">
        <v>94</v>
      </c>
      <c r="E432" s="9" t="s">
        <v>1272</v>
      </c>
      <c r="F432" s="10"/>
      <c r="G432" s="9" t="s">
        <v>145</v>
      </c>
      <c r="H432" s="9">
        <v>446.0</v>
      </c>
      <c r="I432" s="9" t="s">
        <v>527</v>
      </c>
      <c r="J432" s="10"/>
      <c r="K432" s="10"/>
      <c r="L432" s="9" t="s">
        <v>107</v>
      </c>
      <c r="M432" s="9" t="s">
        <v>100</v>
      </c>
      <c r="N432" s="9" t="s">
        <v>108</v>
      </c>
      <c r="O432" s="9">
        <v>10016.0</v>
      </c>
      <c r="P432" s="7" t="str">
        <f>vlookup(O432,'NYC Zips'!A:B,2,false)</f>
        <v>Manhattan</v>
      </c>
    </row>
    <row r="433">
      <c r="A433" s="2" t="s">
        <v>1273</v>
      </c>
      <c r="B433" s="2">
        <v>40.7806284</v>
      </c>
      <c r="C433" s="2">
        <v>-73.9521667</v>
      </c>
      <c r="D433" s="2" t="s">
        <v>94</v>
      </c>
      <c r="E433" s="9" t="s">
        <v>1274</v>
      </c>
      <c r="F433" s="10"/>
      <c r="G433" s="9" t="s">
        <v>770</v>
      </c>
      <c r="H433" s="9">
        <v>201.0</v>
      </c>
      <c r="I433" s="9" t="s">
        <v>1275</v>
      </c>
      <c r="J433" s="10"/>
      <c r="K433" s="10"/>
      <c r="L433" s="9" t="s">
        <v>107</v>
      </c>
      <c r="M433" s="9" t="s">
        <v>100</v>
      </c>
      <c r="N433" s="9" t="s">
        <v>108</v>
      </c>
      <c r="O433" s="9">
        <v>10128.0</v>
      </c>
      <c r="P433" s="7" t="str">
        <f>vlookup(O433,'NYC Zips'!A:B,2,false)</f>
        <v>Manhattan</v>
      </c>
    </row>
    <row r="434">
      <c r="A434" s="2" t="s">
        <v>1276</v>
      </c>
      <c r="B434" s="2">
        <v>40.6910363748993</v>
      </c>
      <c r="C434" s="2">
        <v>-73.9920106530189</v>
      </c>
      <c r="D434" s="2" t="s">
        <v>94</v>
      </c>
      <c r="E434" s="9" t="s">
        <v>1277</v>
      </c>
      <c r="F434" s="10"/>
      <c r="G434" s="9" t="s">
        <v>97</v>
      </c>
      <c r="H434" s="9">
        <v>43.0</v>
      </c>
      <c r="I434" s="9" t="s">
        <v>1278</v>
      </c>
      <c r="J434" s="10"/>
      <c r="K434" s="10"/>
      <c r="L434" s="9" t="s">
        <v>99</v>
      </c>
      <c r="M434" s="9" t="s">
        <v>100</v>
      </c>
      <c r="N434" s="9" t="s">
        <v>101</v>
      </c>
      <c r="O434" s="9">
        <v>11201.0</v>
      </c>
      <c r="P434" s="7" t="str">
        <f>vlookup(O434,'NYC Zips'!A:B,2,false)</f>
        <v>Brooklyn</v>
      </c>
    </row>
    <row r="435">
      <c r="A435" s="2" t="s">
        <v>1279</v>
      </c>
      <c r="B435" s="2">
        <v>40.69237074</v>
      </c>
      <c r="C435" s="2">
        <v>-73.93705428</v>
      </c>
      <c r="D435" s="2" t="s">
        <v>93</v>
      </c>
      <c r="E435" s="9" t="s">
        <v>1280</v>
      </c>
      <c r="F435" s="10"/>
      <c r="G435" s="9" t="s">
        <v>773</v>
      </c>
      <c r="H435" s="9">
        <v>432.0</v>
      </c>
      <c r="I435" s="9" t="s">
        <v>1281</v>
      </c>
      <c r="J435" s="10"/>
      <c r="K435" s="10"/>
      <c r="L435" s="9" t="s">
        <v>99</v>
      </c>
      <c r="M435" s="9" t="s">
        <v>100</v>
      </c>
      <c r="N435" s="9" t="s">
        <v>101</v>
      </c>
      <c r="O435" s="9">
        <v>11221.0</v>
      </c>
      <c r="P435" s="7" t="str">
        <f>vlookup(O435,'NYC Zips'!A:B,2,false)</f>
        <v>Brooklyn</v>
      </c>
    </row>
    <row r="436">
      <c r="A436" s="2" t="s">
        <v>1282</v>
      </c>
      <c r="B436" s="2">
        <v>40.7903051</v>
      </c>
      <c r="C436" s="2">
        <v>-73.94755757</v>
      </c>
      <c r="D436" s="2" t="s">
        <v>94</v>
      </c>
      <c r="E436" s="9" t="s">
        <v>1283</v>
      </c>
      <c r="F436" s="10"/>
      <c r="G436" s="9" t="s">
        <v>583</v>
      </c>
      <c r="H436" s="9">
        <v>1631.0</v>
      </c>
      <c r="I436" s="9" t="s">
        <v>161</v>
      </c>
      <c r="J436" s="10"/>
      <c r="K436" s="10"/>
      <c r="L436" s="9" t="s">
        <v>107</v>
      </c>
      <c r="M436" s="9" t="s">
        <v>100</v>
      </c>
      <c r="N436" s="9" t="s">
        <v>108</v>
      </c>
      <c r="O436" s="9">
        <v>10029.0</v>
      </c>
      <c r="P436" s="7" t="str">
        <f>vlookup(O436,'NYC Zips'!A:B,2,false)</f>
        <v>Manhattan</v>
      </c>
    </row>
    <row r="437">
      <c r="A437" s="2" t="s">
        <v>1284</v>
      </c>
      <c r="B437" s="2">
        <v>40.717571</v>
      </c>
      <c r="C437" s="2">
        <v>-74.005549</v>
      </c>
      <c r="D437" s="2" t="s">
        <v>94</v>
      </c>
      <c r="E437" s="9" t="s">
        <v>1285</v>
      </c>
      <c r="F437" s="10"/>
      <c r="G437" s="9" t="s">
        <v>149</v>
      </c>
      <c r="H437" s="9">
        <v>65.0</v>
      </c>
      <c r="I437" s="9" t="s">
        <v>783</v>
      </c>
      <c r="J437" s="10"/>
      <c r="K437" s="10"/>
      <c r="L437" s="9" t="s">
        <v>107</v>
      </c>
      <c r="M437" s="9" t="s">
        <v>100</v>
      </c>
      <c r="N437" s="9" t="s">
        <v>108</v>
      </c>
      <c r="O437" s="9">
        <v>10013.0</v>
      </c>
      <c r="P437" s="7" t="str">
        <f>vlookup(O437,'NYC Zips'!A:B,2,false)</f>
        <v>Manhattan</v>
      </c>
    </row>
    <row r="438">
      <c r="A438" s="2" t="s">
        <v>33</v>
      </c>
      <c r="B438" s="2">
        <v>40.75714758</v>
      </c>
      <c r="C438" s="2">
        <v>-73.97207836</v>
      </c>
      <c r="D438" s="2" t="s">
        <v>94</v>
      </c>
      <c r="E438" s="9" t="s">
        <v>1286</v>
      </c>
      <c r="F438" s="10"/>
      <c r="G438" s="9" t="s">
        <v>412</v>
      </c>
      <c r="H438" s="9">
        <v>570.0</v>
      </c>
      <c r="I438" s="9" t="s">
        <v>161</v>
      </c>
      <c r="J438" s="10"/>
      <c r="K438" s="10"/>
      <c r="L438" s="9" t="s">
        <v>107</v>
      </c>
      <c r="M438" s="9" t="s">
        <v>100</v>
      </c>
      <c r="N438" s="9" t="s">
        <v>108</v>
      </c>
      <c r="O438" s="9">
        <v>10022.0</v>
      </c>
      <c r="P438" s="7" t="str">
        <f>vlookup(O438,'NYC Zips'!A:B,2,false)</f>
        <v>Manhattan</v>
      </c>
    </row>
    <row r="439">
      <c r="A439" s="2" t="s">
        <v>1287</v>
      </c>
      <c r="B439" s="2">
        <v>40.7937704</v>
      </c>
      <c r="C439" s="2">
        <v>-73.971888</v>
      </c>
      <c r="D439" s="2" t="s">
        <v>94</v>
      </c>
      <c r="E439" s="9" t="s">
        <v>1288</v>
      </c>
      <c r="F439" s="10"/>
      <c r="G439" s="9" t="s">
        <v>201</v>
      </c>
      <c r="H439" s="9">
        <v>230.0</v>
      </c>
      <c r="I439" s="9" t="s">
        <v>1289</v>
      </c>
      <c r="J439" s="10"/>
      <c r="K439" s="10"/>
      <c r="L439" s="9" t="s">
        <v>107</v>
      </c>
      <c r="M439" s="9" t="s">
        <v>100</v>
      </c>
      <c r="N439" s="9" t="s">
        <v>108</v>
      </c>
      <c r="O439" s="9">
        <v>10025.0</v>
      </c>
      <c r="P439" s="7" t="str">
        <f>vlookup(O439,'NYC Zips'!A:B,2,false)</f>
        <v>Manhattan</v>
      </c>
    </row>
    <row r="440">
      <c r="A440" s="2" t="s">
        <v>1290</v>
      </c>
      <c r="B440" s="2">
        <v>40.73555</v>
      </c>
      <c r="C440" s="2">
        <v>-73.95284</v>
      </c>
      <c r="D440" s="2" t="s">
        <v>94</v>
      </c>
      <c r="E440" s="9" t="s">
        <v>1291</v>
      </c>
      <c r="F440" s="10"/>
      <c r="G440" s="9" t="s">
        <v>167</v>
      </c>
      <c r="H440" s="9">
        <v>187.0</v>
      </c>
      <c r="I440" s="9" t="s">
        <v>1292</v>
      </c>
      <c r="J440" s="10"/>
      <c r="K440" s="10"/>
      <c r="L440" s="9" t="s">
        <v>99</v>
      </c>
      <c r="M440" s="9" t="s">
        <v>100</v>
      </c>
      <c r="N440" s="9" t="s">
        <v>101</v>
      </c>
      <c r="O440" s="9">
        <v>11222.0</v>
      </c>
      <c r="P440" s="7" t="str">
        <f>vlookup(O440,'NYC Zips'!A:B,2,false)</f>
        <v>Brooklyn</v>
      </c>
    </row>
    <row r="441">
      <c r="A441" s="2" t="s">
        <v>1293</v>
      </c>
      <c r="B441" s="2">
        <v>40.71754834</v>
      </c>
      <c r="C441" s="2">
        <v>-74.01322069</v>
      </c>
      <c r="D441" s="2" t="s">
        <v>92</v>
      </c>
      <c r="E441" s="9" t="s">
        <v>291</v>
      </c>
      <c r="F441" s="10"/>
      <c r="G441" s="9" t="s">
        <v>710</v>
      </c>
      <c r="H441" s="10"/>
      <c r="I441" s="9" t="s">
        <v>291</v>
      </c>
      <c r="J441" s="10"/>
      <c r="K441" s="10"/>
      <c r="L441" s="9" t="s">
        <v>107</v>
      </c>
      <c r="M441" s="9" t="s">
        <v>100</v>
      </c>
      <c r="N441" s="9" t="s">
        <v>108</v>
      </c>
      <c r="O441" s="9">
        <v>10282.0</v>
      </c>
      <c r="P441" s="7" t="str">
        <f>vlookup(O441,'NYC Zips'!A:B,2,false)</f>
        <v>Manhattan</v>
      </c>
    </row>
    <row r="442">
      <c r="A442" s="2" t="s">
        <v>1294</v>
      </c>
      <c r="B442" s="2">
        <v>40.7016657</v>
      </c>
      <c r="C442" s="2">
        <v>-73.9437303</v>
      </c>
      <c r="D442" s="2" t="s">
        <v>93</v>
      </c>
      <c r="E442" s="9" t="s">
        <v>1295</v>
      </c>
      <c r="F442" s="10"/>
      <c r="G442" s="9" t="s">
        <v>306</v>
      </c>
      <c r="H442" s="9">
        <v>689.0</v>
      </c>
      <c r="I442" s="9" t="s">
        <v>120</v>
      </c>
      <c r="J442" s="10"/>
      <c r="K442" s="10"/>
      <c r="L442" s="9" t="s">
        <v>99</v>
      </c>
      <c r="M442" s="9" t="s">
        <v>100</v>
      </c>
      <c r="N442" s="9" t="s">
        <v>101</v>
      </c>
      <c r="O442" s="9">
        <v>11206.0</v>
      </c>
      <c r="P442" s="7" t="str">
        <f>vlookup(O442,'NYC Zips'!A:B,2,false)</f>
        <v>Brooklyn</v>
      </c>
    </row>
    <row r="443">
      <c r="A443" s="2" t="s">
        <v>1296</v>
      </c>
      <c r="B443" s="2">
        <v>40.7882213</v>
      </c>
      <c r="C443" s="2">
        <v>-73.97041561</v>
      </c>
      <c r="D443" s="2" t="s">
        <v>94</v>
      </c>
      <c r="E443" s="9" t="s">
        <v>1297</v>
      </c>
      <c r="F443" s="10"/>
      <c r="G443" s="9" t="s">
        <v>434</v>
      </c>
      <c r="H443" s="9">
        <v>71.0</v>
      </c>
      <c r="I443" s="9" t="s">
        <v>1298</v>
      </c>
      <c r="J443" s="10"/>
      <c r="K443" s="10"/>
      <c r="L443" s="9" t="s">
        <v>107</v>
      </c>
      <c r="M443" s="9" t="s">
        <v>100</v>
      </c>
      <c r="N443" s="9" t="s">
        <v>108</v>
      </c>
      <c r="O443" s="9">
        <v>10024.0</v>
      </c>
      <c r="P443" s="7" t="str">
        <f>vlookup(O443,'NYC Zips'!A:B,2,false)</f>
        <v>Manhattan</v>
      </c>
    </row>
    <row r="444">
      <c r="A444" s="2" t="s">
        <v>1299</v>
      </c>
      <c r="B444" s="2">
        <v>40.7849032</v>
      </c>
      <c r="C444" s="2">
        <v>-73.950503</v>
      </c>
      <c r="D444" s="2" t="s">
        <v>94</v>
      </c>
      <c r="E444" s="9" t="s">
        <v>1300</v>
      </c>
      <c r="F444" s="10"/>
      <c r="G444" s="9" t="s">
        <v>770</v>
      </c>
      <c r="H444" s="9">
        <v>172.0</v>
      </c>
      <c r="I444" s="9" t="s">
        <v>1301</v>
      </c>
      <c r="J444" s="10"/>
      <c r="K444" s="10"/>
      <c r="L444" s="9" t="s">
        <v>107</v>
      </c>
      <c r="M444" s="9" t="s">
        <v>100</v>
      </c>
      <c r="N444" s="9" t="s">
        <v>108</v>
      </c>
      <c r="O444" s="9">
        <v>10128.0</v>
      </c>
      <c r="P444" s="7" t="str">
        <f>vlookup(O444,'NYC Zips'!A:B,2,false)</f>
        <v>Manhattan</v>
      </c>
    </row>
    <row r="445">
      <c r="A445" s="2" t="s">
        <v>1302</v>
      </c>
      <c r="B445" s="2">
        <v>40.6861758</v>
      </c>
      <c r="C445" s="2">
        <v>-73.99645295</v>
      </c>
      <c r="D445" s="2" t="s">
        <v>94</v>
      </c>
      <c r="E445" s="9" t="s">
        <v>1303</v>
      </c>
      <c r="F445" s="10"/>
      <c r="G445" s="9" t="s">
        <v>97</v>
      </c>
      <c r="H445" s="9">
        <v>314.0</v>
      </c>
      <c r="I445" s="9" t="s">
        <v>328</v>
      </c>
      <c r="J445" s="10"/>
      <c r="K445" s="10"/>
      <c r="L445" s="9" t="s">
        <v>99</v>
      </c>
      <c r="M445" s="9" t="s">
        <v>100</v>
      </c>
      <c r="N445" s="9" t="s">
        <v>101</v>
      </c>
      <c r="O445" s="9">
        <v>11201.0</v>
      </c>
      <c r="P445" s="7" t="str">
        <f>vlookup(O445,'NYC Zips'!A:B,2,false)</f>
        <v>Brooklyn</v>
      </c>
    </row>
    <row r="446">
      <c r="A446" s="2" t="s">
        <v>1304</v>
      </c>
      <c r="B446" s="2">
        <v>40.71117444</v>
      </c>
      <c r="C446" s="2">
        <v>-73.99682619</v>
      </c>
      <c r="D446" s="2" t="s">
        <v>94</v>
      </c>
      <c r="E446" s="9" t="s">
        <v>1305</v>
      </c>
      <c r="F446" s="10"/>
      <c r="G446" s="9" t="s">
        <v>733</v>
      </c>
      <c r="H446" s="9">
        <v>61.0</v>
      </c>
      <c r="I446" s="9" t="s">
        <v>1306</v>
      </c>
      <c r="J446" s="10"/>
      <c r="K446" s="10"/>
      <c r="L446" s="9" t="s">
        <v>107</v>
      </c>
      <c r="M446" s="9" t="s">
        <v>100</v>
      </c>
      <c r="N446" s="9" t="s">
        <v>108</v>
      </c>
      <c r="O446" s="9">
        <v>10038.0</v>
      </c>
      <c r="P446" s="7" t="str">
        <f>vlookup(O446,'NYC Zips'!A:B,2,false)</f>
        <v>Manhattan</v>
      </c>
    </row>
    <row r="447">
      <c r="A447" s="2" t="s">
        <v>1307</v>
      </c>
      <c r="B447" s="2">
        <v>40.763154</v>
      </c>
      <c r="C447" s="2">
        <v>-73.920827</v>
      </c>
      <c r="D447" s="2" t="s">
        <v>93</v>
      </c>
      <c r="E447" s="9" t="s">
        <v>1308</v>
      </c>
      <c r="F447" s="10"/>
      <c r="G447" s="9" t="s">
        <v>363</v>
      </c>
      <c r="H447" s="9" t="s">
        <v>1309</v>
      </c>
      <c r="I447" s="9" t="s">
        <v>1252</v>
      </c>
      <c r="J447" s="10"/>
      <c r="K447" s="10"/>
      <c r="L447" s="9" t="s">
        <v>366</v>
      </c>
      <c r="M447" s="9" t="s">
        <v>100</v>
      </c>
      <c r="N447" s="9" t="s">
        <v>367</v>
      </c>
      <c r="O447" s="9">
        <v>11106.0</v>
      </c>
      <c r="P447" s="7" t="str">
        <f>vlookup(O447,'NYC Zips'!A:B,2,false)</f>
        <v>Queens</v>
      </c>
    </row>
    <row r="448">
      <c r="A448" s="2" t="s">
        <v>1310</v>
      </c>
      <c r="B448" s="2">
        <v>40.6747055</v>
      </c>
      <c r="C448" s="2">
        <v>-74.0075572</v>
      </c>
      <c r="D448" s="2" t="s">
        <v>93</v>
      </c>
      <c r="E448" s="9" t="s">
        <v>1311</v>
      </c>
      <c r="F448" s="10"/>
      <c r="G448" s="9" t="s">
        <v>384</v>
      </c>
      <c r="H448" s="9">
        <v>52.0</v>
      </c>
      <c r="I448" s="9" t="s">
        <v>1312</v>
      </c>
      <c r="J448" s="10"/>
      <c r="K448" s="10"/>
      <c r="L448" s="9" t="s">
        <v>99</v>
      </c>
      <c r="M448" s="9" t="s">
        <v>100</v>
      </c>
      <c r="N448" s="9" t="s">
        <v>101</v>
      </c>
      <c r="O448" s="9">
        <v>11231.0</v>
      </c>
      <c r="P448" s="7" t="str">
        <f>vlookup(O448,'NYC Zips'!A:B,2,false)</f>
        <v>Brooklyn</v>
      </c>
    </row>
    <row r="449">
      <c r="A449" s="2" t="s">
        <v>1313</v>
      </c>
      <c r="B449" s="2">
        <v>40.7671863</v>
      </c>
      <c r="C449" s="2">
        <v>-73.9373554</v>
      </c>
      <c r="D449" s="2" t="s">
        <v>93</v>
      </c>
      <c r="E449" s="9" t="s">
        <v>1314</v>
      </c>
      <c r="F449" s="10"/>
      <c r="G449" s="9" t="s">
        <v>363</v>
      </c>
      <c r="H449" s="9" t="s">
        <v>1315</v>
      </c>
      <c r="I449" s="9" t="s">
        <v>1211</v>
      </c>
      <c r="J449" s="10"/>
      <c r="K449" s="10"/>
      <c r="L449" s="9" t="s">
        <v>366</v>
      </c>
      <c r="M449" s="9" t="s">
        <v>100</v>
      </c>
      <c r="N449" s="9" t="s">
        <v>367</v>
      </c>
      <c r="O449" s="9">
        <v>11106.0</v>
      </c>
      <c r="P449" s="7" t="str">
        <f>vlookup(O449,'NYC Zips'!A:B,2,false)</f>
        <v>Queens</v>
      </c>
    </row>
    <row r="450">
      <c r="A450" s="2" t="s">
        <v>1316</v>
      </c>
      <c r="B450" s="2">
        <v>40.8120562</v>
      </c>
      <c r="C450" s="2">
        <v>-73.9612547</v>
      </c>
      <c r="D450" s="2" t="s">
        <v>93</v>
      </c>
      <c r="E450" s="9" t="s">
        <v>1317</v>
      </c>
      <c r="F450" s="10"/>
      <c r="G450" s="9" t="s">
        <v>644</v>
      </c>
      <c r="H450" s="9">
        <v>601.0</v>
      </c>
      <c r="I450" s="9" t="s">
        <v>1318</v>
      </c>
      <c r="J450" s="10"/>
      <c r="K450" s="10"/>
      <c r="L450" s="9" t="s">
        <v>107</v>
      </c>
      <c r="M450" s="9" t="s">
        <v>100</v>
      </c>
      <c r="N450" s="9" t="s">
        <v>108</v>
      </c>
      <c r="O450" s="9">
        <v>10027.0</v>
      </c>
      <c r="P450" s="7" t="str">
        <f>vlookup(O450,'NYC Zips'!A:B,2,false)</f>
        <v>Manhattan</v>
      </c>
    </row>
    <row r="451">
      <c r="A451" s="2" t="s">
        <v>1319</v>
      </c>
      <c r="B451" s="2">
        <v>40.7631548191037</v>
      </c>
      <c r="C451" s="2">
        <v>-73.9398550987243</v>
      </c>
      <c r="D451" s="2" t="s">
        <v>93</v>
      </c>
      <c r="E451" s="9" t="s">
        <v>1320</v>
      </c>
      <c r="F451" s="10"/>
      <c r="G451" s="9" t="s">
        <v>363</v>
      </c>
      <c r="H451" s="11">
        <v>45920.0</v>
      </c>
      <c r="I451" s="9" t="s">
        <v>1321</v>
      </c>
      <c r="J451" s="10"/>
      <c r="K451" s="10"/>
      <c r="L451" s="9" t="s">
        <v>366</v>
      </c>
      <c r="M451" s="9" t="s">
        <v>100</v>
      </c>
      <c r="N451" s="9" t="s">
        <v>367</v>
      </c>
      <c r="O451" s="9">
        <v>11106.0</v>
      </c>
      <c r="P451" s="7" t="str">
        <f>vlookup(O451,'NYC Zips'!A:B,2,false)</f>
        <v>Queens</v>
      </c>
    </row>
    <row r="452">
      <c r="A452" s="2" t="s">
        <v>1322</v>
      </c>
      <c r="B452" s="2">
        <v>40.791976</v>
      </c>
      <c r="C452" s="2">
        <v>-73.945993</v>
      </c>
      <c r="D452" s="2" t="s">
        <v>93</v>
      </c>
      <c r="E452" s="9" t="s">
        <v>1323</v>
      </c>
      <c r="F452" s="10"/>
      <c r="G452" s="9" t="s">
        <v>583</v>
      </c>
      <c r="H452" s="9">
        <v>154.0</v>
      </c>
      <c r="I452" s="9" t="s">
        <v>929</v>
      </c>
      <c r="J452" s="10"/>
      <c r="K452" s="10"/>
      <c r="L452" s="9" t="s">
        <v>107</v>
      </c>
      <c r="M452" s="9" t="s">
        <v>100</v>
      </c>
      <c r="N452" s="9" t="s">
        <v>108</v>
      </c>
      <c r="O452" s="9">
        <v>10029.0</v>
      </c>
      <c r="P452" s="7" t="str">
        <f>vlookup(O452,'NYC Zips'!A:B,2,false)</f>
        <v>Manhattan</v>
      </c>
    </row>
    <row r="453">
      <c r="A453" s="2" t="s">
        <v>50</v>
      </c>
      <c r="B453" s="2">
        <v>40.75934501</v>
      </c>
      <c r="C453" s="2">
        <v>-73.96759673</v>
      </c>
      <c r="D453" s="2" t="s">
        <v>94</v>
      </c>
      <c r="E453" s="9" t="s">
        <v>1324</v>
      </c>
      <c r="F453" s="10"/>
      <c r="G453" s="9" t="s">
        <v>412</v>
      </c>
      <c r="H453" s="9">
        <v>919.0</v>
      </c>
      <c r="I453" s="9" t="s">
        <v>527</v>
      </c>
      <c r="J453" s="10"/>
      <c r="K453" s="10"/>
      <c r="L453" s="9" t="s">
        <v>107</v>
      </c>
      <c r="M453" s="9" t="s">
        <v>100</v>
      </c>
      <c r="N453" s="9" t="s">
        <v>108</v>
      </c>
      <c r="O453" s="9">
        <v>10022.0</v>
      </c>
      <c r="P453" s="7" t="str">
        <f>vlookup(O453,'NYC Zips'!A:B,2,false)</f>
        <v>Manhattan</v>
      </c>
    </row>
    <row r="454">
      <c r="A454" s="2" t="s">
        <v>1325</v>
      </c>
      <c r="B454" s="2">
        <v>40.72019576</v>
      </c>
      <c r="C454" s="2">
        <v>-73.98997825</v>
      </c>
      <c r="D454" s="2" t="s">
        <v>94</v>
      </c>
      <c r="E454" s="9" t="s">
        <v>1326</v>
      </c>
      <c r="F454" s="10"/>
      <c r="G454" s="9" t="s">
        <v>153</v>
      </c>
      <c r="H454" s="9">
        <v>133.0</v>
      </c>
      <c r="I454" s="9" t="s">
        <v>466</v>
      </c>
      <c r="J454" s="10"/>
      <c r="K454" s="10"/>
      <c r="L454" s="9" t="s">
        <v>107</v>
      </c>
      <c r="M454" s="9" t="s">
        <v>100</v>
      </c>
      <c r="N454" s="9" t="s">
        <v>108</v>
      </c>
      <c r="O454" s="9">
        <v>10002.0</v>
      </c>
      <c r="P454" s="7" t="str">
        <f>vlookup(O454,'NYC Zips'!A:B,2,false)</f>
        <v>Manhattan</v>
      </c>
    </row>
    <row r="455">
      <c r="A455" s="2" t="s">
        <v>31</v>
      </c>
      <c r="B455" s="2">
        <v>40.74665</v>
      </c>
      <c r="C455" s="2">
        <v>-73.99392</v>
      </c>
      <c r="D455" s="2" t="s">
        <v>92</v>
      </c>
      <c r="E455" s="9" t="s">
        <v>1327</v>
      </c>
      <c r="F455" s="10"/>
      <c r="G455" s="9" t="s">
        <v>145</v>
      </c>
      <c r="H455" s="9">
        <v>200.0</v>
      </c>
      <c r="I455" s="9" t="s">
        <v>1328</v>
      </c>
      <c r="J455" s="10"/>
      <c r="K455" s="10"/>
      <c r="L455" s="9" t="s">
        <v>107</v>
      </c>
      <c r="M455" s="9" t="s">
        <v>100</v>
      </c>
      <c r="N455" s="9" t="s">
        <v>108</v>
      </c>
      <c r="O455" s="9">
        <v>10016.0</v>
      </c>
      <c r="P455" s="7" t="str">
        <f>vlookup(O455,'NYC Zips'!A:B,2,false)</f>
        <v>Manhattan</v>
      </c>
    </row>
    <row r="456">
      <c r="A456" s="2" t="s">
        <v>1329</v>
      </c>
      <c r="B456" s="2">
        <v>40.71173107</v>
      </c>
      <c r="C456" s="2">
        <v>-73.99193043</v>
      </c>
      <c r="D456" s="2" t="s">
        <v>94</v>
      </c>
      <c r="E456" s="9" t="s">
        <v>1330</v>
      </c>
      <c r="F456" s="10"/>
      <c r="G456" s="9" t="s">
        <v>153</v>
      </c>
      <c r="H456" s="9">
        <v>61.0</v>
      </c>
      <c r="I456" s="9" t="s">
        <v>756</v>
      </c>
      <c r="J456" s="10"/>
      <c r="K456" s="10"/>
      <c r="L456" s="9" t="s">
        <v>107</v>
      </c>
      <c r="M456" s="9" t="s">
        <v>100</v>
      </c>
      <c r="N456" s="9" t="s">
        <v>108</v>
      </c>
      <c r="O456" s="9">
        <v>10002.0</v>
      </c>
      <c r="P456" s="7" t="str">
        <f>vlookup(O456,'NYC Zips'!A:B,2,false)</f>
        <v>Manhattan</v>
      </c>
    </row>
    <row r="457">
      <c r="A457" s="2" t="s">
        <v>1331</v>
      </c>
      <c r="B457" s="2">
        <v>40.75660359</v>
      </c>
      <c r="C457" s="2">
        <v>-73.9979009</v>
      </c>
      <c r="D457" s="2" t="s">
        <v>94</v>
      </c>
      <c r="E457" s="9" t="s">
        <v>1332</v>
      </c>
      <c r="F457" s="10"/>
      <c r="G457" s="9" t="s">
        <v>142</v>
      </c>
      <c r="H457" s="9">
        <v>485.0</v>
      </c>
      <c r="I457" s="9" t="s">
        <v>183</v>
      </c>
      <c r="J457" s="10"/>
      <c r="K457" s="10"/>
      <c r="L457" s="9" t="s">
        <v>107</v>
      </c>
      <c r="M457" s="9" t="s">
        <v>100</v>
      </c>
      <c r="N457" s="9" t="s">
        <v>108</v>
      </c>
      <c r="O457" s="9">
        <v>10018.0</v>
      </c>
      <c r="P457" s="7" t="str">
        <f>vlookup(O457,'NYC Zips'!A:B,2,false)</f>
        <v>Manhattan</v>
      </c>
    </row>
    <row r="458">
      <c r="A458" s="2" t="s">
        <v>1333</v>
      </c>
      <c r="B458" s="2">
        <v>40.7249467235941</v>
      </c>
      <c r="C458" s="2">
        <v>-74.0016585588455</v>
      </c>
      <c r="D458" s="2" t="s">
        <v>92</v>
      </c>
      <c r="E458" s="9" t="s">
        <v>1334</v>
      </c>
      <c r="F458" s="10"/>
      <c r="G458" s="9" t="s">
        <v>111</v>
      </c>
      <c r="H458" s="9">
        <v>414.0</v>
      </c>
      <c r="I458" s="9" t="s">
        <v>374</v>
      </c>
      <c r="J458" s="10"/>
      <c r="K458" s="10"/>
      <c r="L458" s="9" t="s">
        <v>107</v>
      </c>
      <c r="M458" s="9" t="s">
        <v>100</v>
      </c>
      <c r="N458" s="9" t="s">
        <v>108</v>
      </c>
      <c r="O458" s="9">
        <v>10012.0</v>
      </c>
      <c r="P458" s="7" t="str">
        <f>vlookup(O458,'NYC Zips'!A:B,2,false)</f>
        <v>Manhattan</v>
      </c>
    </row>
    <row r="459">
      <c r="A459" s="2" t="s">
        <v>1335</v>
      </c>
      <c r="B459" s="2">
        <v>40.69089272</v>
      </c>
      <c r="C459" s="2">
        <v>-73.99612349</v>
      </c>
      <c r="D459" s="2" t="s">
        <v>94</v>
      </c>
      <c r="E459" s="9" t="s">
        <v>1336</v>
      </c>
      <c r="F459" s="10"/>
      <c r="G459" s="9" t="s">
        <v>97</v>
      </c>
      <c r="H459" s="9">
        <v>121.0</v>
      </c>
      <c r="I459" s="9" t="s">
        <v>1337</v>
      </c>
      <c r="J459" s="10"/>
      <c r="K459" s="10"/>
      <c r="L459" s="9" t="s">
        <v>99</v>
      </c>
      <c r="M459" s="9" t="s">
        <v>100</v>
      </c>
      <c r="N459" s="9" t="s">
        <v>101</v>
      </c>
      <c r="O459" s="9">
        <v>11201.0</v>
      </c>
      <c r="P459" s="7" t="str">
        <f>vlookup(O459,'NYC Zips'!A:B,2,false)</f>
        <v>Brooklyn</v>
      </c>
    </row>
    <row r="460">
      <c r="A460" s="2" t="s">
        <v>1338</v>
      </c>
      <c r="B460" s="2">
        <v>40.76095756</v>
      </c>
      <c r="C460" s="2">
        <v>-73.96724467</v>
      </c>
      <c r="D460" s="2" t="s">
        <v>94</v>
      </c>
      <c r="E460" s="9" t="s">
        <v>1339</v>
      </c>
      <c r="F460" s="10"/>
      <c r="G460" s="9" t="s">
        <v>412</v>
      </c>
      <c r="H460" s="9">
        <v>968.0</v>
      </c>
      <c r="I460" s="9" t="s">
        <v>527</v>
      </c>
      <c r="J460" s="10"/>
      <c r="K460" s="10"/>
      <c r="L460" s="9" t="s">
        <v>107</v>
      </c>
      <c r="M460" s="9" t="s">
        <v>100</v>
      </c>
      <c r="N460" s="9" t="s">
        <v>108</v>
      </c>
      <c r="O460" s="9">
        <v>10022.0</v>
      </c>
      <c r="P460" s="7" t="str">
        <f>vlookup(O460,'NYC Zips'!A:B,2,false)</f>
        <v>Manhattan</v>
      </c>
    </row>
    <row r="461">
      <c r="A461" s="2" t="s">
        <v>1340</v>
      </c>
      <c r="B461" s="2">
        <v>40.727063633483</v>
      </c>
      <c r="C461" s="2">
        <v>-73.9966213703155</v>
      </c>
      <c r="D461" s="2" t="s">
        <v>92</v>
      </c>
      <c r="E461" s="9" t="s">
        <v>1341</v>
      </c>
      <c r="F461" s="10"/>
      <c r="G461" s="9" t="s">
        <v>111</v>
      </c>
      <c r="H461" s="9">
        <v>89.0</v>
      </c>
      <c r="I461" s="9" t="s">
        <v>1342</v>
      </c>
      <c r="J461" s="10"/>
      <c r="K461" s="10"/>
      <c r="L461" s="9" t="s">
        <v>107</v>
      </c>
      <c r="M461" s="9" t="s">
        <v>100</v>
      </c>
      <c r="N461" s="9" t="s">
        <v>108</v>
      </c>
      <c r="O461" s="9">
        <v>10012.0</v>
      </c>
      <c r="P461" s="7" t="str">
        <f>vlookup(O461,'NYC Zips'!A:B,2,false)</f>
        <v>Manhattan</v>
      </c>
    </row>
    <row r="462">
      <c r="A462" s="2" t="s">
        <v>1343</v>
      </c>
      <c r="B462" s="2">
        <v>40.7575699</v>
      </c>
      <c r="C462" s="2">
        <v>-73.99098507</v>
      </c>
      <c r="D462" s="2" t="s">
        <v>94</v>
      </c>
      <c r="E462" s="9" t="s">
        <v>1344</v>
      </c>
      <c r="F462" s="10"/>
      <c r="G462" s="9" t="s">
        <v>134</v>
      </c>
      <c r="H462" s="9">
        <v>321.0</v>
      </c>
      <c r="I462" s="9" t="s">
        <v>1094</v>
      </c>
      <c r="J462" s="10"/>
      <c r="K462" s="10"/>
      <c r="L462" s="9" t="s">
        <v>107</v>
      </c>
      <c r="M462" s="9" t="s">
        <v>100</v>
      </c>
      <c r="N462" s="9" t="s">
        <v>108</v>
      </c>
      <c r="O462" s="9">
        <v>10036.0</v>
      </c>
      <c r="P462" s="7" t="str">
        <f>vlookup(O462,'NYC Zips'!A:B,2,false)</f>
        <v>Manhattan</v>
      </c>
    </row>
    <row r="463">
      <c r="A463" s="2" t="s">
        <v>1345</v>
      </c>
      <c r="B463" s="2">
        <v>40.71117416</v>
      </c>
      <c r="C463" s="2">
        <v>-74.00016545</v>
      </c>
      <c r="D463" s="2" t="s">
        <v>94</v>
      </c>
      <c r="E463" s="9" t="s">
        <v>1346</v>
      </c>
      <c r="F463" s="10"/>
      <c r="G463" s="9" t="s">
        <v>733</v>
      </c>
      <c r="H463" s="9">
        <v>21.0</v>
      </c>
      <c r="I463" s="9" t="s">
        <v>1347</v>
      </c>
      <c r="J463" s="10"/>
      <c r="K463" s="10"/>
      <c r="L463" s="9" t="s">
        <v>107</v>
      </c>
      <c r="M463" s="9" t="s">
        <v>100</v>
      </c>
      <c r="N463" s="9" t="s">
        <v>108</v>
      </c>
      <c r="O463" s="9">
        <v>10038.0</v>
      </c>
      <c r="P463" s="7" t="str">
        <f>vlookup(O463,'NYC Zips'!A:B,2,false)</f>
        <v>Manhattan</v>
      </c>
    </row>
    <row r="464">
      <c r="A464" s="2" t="s">
        <v>1348</v>
      </c>
      <c r="B464" s="2">
        <v>40.73266</v>
      </c>
      <c r="C464" s="2">
        <v>-73.95826</v>
      </c>
      <c r="D464" s="2" t="s">
        <v>94</v>
      </c>
      <c r="E464" s="9" t="s">
        <v>1349</v>
      </c>
      <c r="F464" s="10"/>
      <c r="G464" s="9" t="s">
        <v>167</v>
      </c>
      <c r="H464" s="9">
        <v>179.0</v>
      </c>
      <c r="I464" s="9" t="s">
        <v>555</v>
      </c>
      <c r="J464" s="10"/>
      <c r="K464" s="10"/>
      <c r="L464" s="9" t="s">
        <v>99</v>
      </c>
      <c r="M464" s="9" t="s">
        <v>100</v>
      </c>
      <c r="N464" s="9" t="s">
        <v>101</v>
      </c>
      <c r="O464" s="9">
        <v>11222.0</v>
      </c>
      <c r="P464" s="7" t="str">
        <f>vlookup(O464,'NYC Zips'!A:B,2,false)</f>
        <v>Brooklyn</v>
      </c>
    </row>
    <row r="465">
      <c r="A465" s="2" t="s">
        <v>1350</v>
      </c>
      <c r="B465" s="2">
        <v>40.74177603</v>
      </c>
      <c r="C465" s="2">
        <v>-74.00149746</v>
      </c>
      <c r="D465" s="2" t="s">
        <v>92</v>
      </c>
      <c r="E465" s="9" t="s">
        <v>1351</v>
      </c>
      <c r="F465" s="10"/>
      <c r="G465" s="9" t="s">
        <v>123</v>
      </c>
      <c r="H465" s="9">
        <v>300.0</v>
      </c>
      <c r="I465" s="9" t="s">
        <v>1352</v>
      </c>
      <c r="J465" s="10"/>
      <c r="K465" s="10"/>
      <c r="L465" s="9" t="s">
        <v>107</v>
      </c>
      <c r="M465" s="9" t="s">
        <v>100</v>
      </c>
      <c r="N465" s="9" t="s">
        <v>108</v>
      </c>
      <c r="O465" s="9">
        <v>10011.0</v>
      </c>
      <c r="P465" s="7" t="str">
        <f>vlookup(O465,'NYC Zips'!A:B,2,false)</f>
        <v>Manhattan</v>
      </c>
    </row>
    <row r="466">
      <c r="A466" s="2" t="s">
        <v>1353</v>
      </c>
      <c r="B466" s="2">
        <v>40.7435337324616</v>
      </c>
      <c r="C466" s="2">
        <v>-74.0036755800247</v>
      </c>
      <c r="D466" s="2" t="s">
        <v>94</v>
      </c>
      <c r="E466" s="9" t="s">
        <v>1354</v>
      </c>
      <c r="F466" s="10"/>
      <c r="G466" s="9" t="s">
        <v>123</v>
      </c>
      <c r="H466" s="9">
        <v>401.0</v>
      </c>
      <c r="I466" s="9" t="s">
        <v>124</v>
      </c>
      <c r="J466" s="10"/>
      <c r="K466" s="10"/>
      <c r="L466" s="9" t="s">
        <v>107</v>
      </c>
      <c r="M466" s="9" t="s">
        <v>100</v>
      </c>
      <c r="N466" s="9" t="s">
        <v>108</v>
      </c>
      <c r="O466" s="9">
        <v>10011.0</v>
      </c>
      <c r="P466" s="7" t="str">
        <f>vlookup(O466,'NYC Zips'!A:B,2,false)</f>
        <v>Manhattan</v>
      </c>
    </row>
    <row r="467">
      <c r="A467" s="2" t="s">
        <v>1355</v>
      </c>
      <c r="B467" s="2">
        <v>40.68382604</v>
      </c>
      <c r="C467" s="2">
        <v>-73.97632328</v>
      </c>
      <c r="D467" s="2" t="s">
        <v>94</v>
      </c>
      <c r="E467" s="9" t="s">
        <v>1356</v>
      </c>
      <c r="F467" s="10"/>
      <c r="G467" s="9" t="s">
        <v>450</v>
      </c>
      <c r="H467" s="9">
        <v>625.0</v>
      </c>
      <c r="I467" s="9" t="s">
        <v>1337</v>
      </c>
      <c r="J467" s="10"/>
      <c r="K467" s="10"/>
      <c r="L467" s="9" t="s">
        <v>99</v>
      </c>
      <c r="M467" s="9" t="s">
        <v>100</v>
      </c>
      <c r="N467" s="9" t="s">
        <v>101</v>
      </c>
      <c r="O467" s="9">
        <v>11217.0</v>
      </c>
      <c r="P467" s="7" t="str">
        <f>vlookup(O467,'NYC Zips'!A:B,2,false)</f>
        <v>Brooklyn</v>
      </c>
    </row>
    <row r="468">
      <c r="A468" s="2" t="s">
        <v>1357</v>
      </c>
      <c r="B468" s="2">
        <v>40.7969347</v>
      </c>
      <c r="C468" s="2">
        <v>-73.9643412291</v>
      </c>
      <c r="D468" s="2" t="s">
        <v>93</v>
      </c>
      <c r="E468" s="9" t="s">
        <v>1358</v>
      </c>
      <c r="F468" s="10"/>
      <c r="G468" s="9" t="s">
        <v>201</v>
      </c>
      <c r="H468" s="9">
        <v>865.0</v>
      </c>
      <c r="I468" s="9" t="s">
        <v>202</v>
      </c>
      <c r="J468" s="10"/>
      <c r="K468" s="10"/>
      <c r="L468" s="9" t="s">
        <v>107</v>
      </c>
      <c r="M468" s="9" t="s">
        <v>100</v>
      </c>
      <c r="N468" s="9" t="s">
        <v>108</v>
      </c>
      <c r="O468" s="9">
        <v>10025.0</v>
      </c>
      <c r="P468" s="7" t="str">
        <f>vlookup(O468,'NYC Zips'!A:B,2,false)</f>
        <v>Manhattan</v>
      </c>
    </row>
    <row r="469">
      <c r="A469" s="2" t="s">
        <v>1359</v>
      </c>
      <c r="B469" s="2">
        <v>40.760339</v>
      </c>
      <c r="C469" s="2">
        <v>-73.9222427</v>
      </c>
      <c r="D469" s="2" t="s">
        <v>93</v>
      </c>
      <c r="E469" s="9" t="s">
        <v>1360</v>
      </c>
      <c r="F469" s="10"/>
      <c r="G469" s="9" t="s">
        <v>363</v>
      </c>
      <c r="H469" s="9" t="s">
        <v>1361</v>
      </c>
      <c r="I469" s="9" t="s">
        <v>120</v>
      </c>
      <c r="J469" s="10"/>
      <c r="K469" s="10"/>
      <c r="L469" s="9" t="s">
        <v>366</v>
      </c>
      <c r="M469" s="9" t="s">
        <v>100</v>
      </c>
      <c r="N469" s="9" t="s">
        <v>367</v>
      </c>
      <c r="O469" s="9">
        <v>11106.0</v>
      </c>
      <c r="P469" s="7" t="str">
        <f>vlookup(O469,'NYC Zips'!A:B,2,false)</f>
        <v>Queens</v>
      </c>
    </row>
    <row r="470">
      <c r="A470" s="2" t="s">
        <v>1362</v>
      </c>
      <c r="B470" s="2">
        <v>40.7612274</v>
      </c>
      <c r="C470" s="2">
        <v>-73.96094022</v>
      </c>
      <c r="D470" s="2" t="s">
        <v>94</v>
      </c>
      <c r="E470" s="9" t="s">
        <v>1363</v>
      </c>
      <c r="F470" s="10"/>
      <c r="G470" s="9" t="s">
        <v>297</v>
      </c>
      <c r="H470" s="9">
        <v>1123.0</v>
      </c>
      <c r="I470" s="9" t="s">
        <v>239</v>
      </c>
      <c r="J470" s="10"/>
      <c r="K470" s="10"/>
      <c r="L470" s="9" t="s">
        <v>107</v>
      </c>
      <c r="M470" s="9" t="s">
        <v>100</v>
      </c>
      <c r="N470" s="9" t="s">
        <v>108</v>
      </c>
      <c r="O470" s="9">
        <v>10065.0</v>
      </c>
      <c r="P470" s="7" t="str">
        <f>vlookup(O470,'NYC Zips'!A:B,2,false)</f>
        <v>Manhattan</v>
      </c>
    </row>
    <row r="471">
      <c r="A471" s="2" t="s">
        <v>1364</v>
      </c>
      <c r="B471" s="2">
        <v>40.6772744</v>
      </c>
      <c r="C471" s="2">
        <v>-73.98282002</v>
      </c>
      <c r="D471" s="2" t="s">
        <v>94</v>
      </c>
      <c r="E471" s="9" t="s">
        <v>1365</v>
      </c>
      <c r="F471" s="10"/>
      <c r="G471" s="9" t="s">
        <v>127</v>
      </c>
      <c r="H471" s="9">
        <v>215.0</v>
      </c>
      <c r="I471" s="9" t="s">
        <v>683</v>
      </c>
      <c r="J471" s="10"/>
      <c r="K471" s="10"/>
      <c r="L471" s="9" t="s">
        <v>99</v>
      </c>
      <c r="M471" s="9" t="s">
        <v>100</v>
      </c>
      <c r="N471" s="9" t="s">
        <v>101</v>
      </c>
      <c r="O471" s="9">
        <v>11215.0</v>
      </c>
      <c r="P471" s="7" t="str">
        <f>vlookup(O471,'NYC Zips'!A:B,2,false)</f>
        <v>Brooklyn</v>
      </c>
    </row>
    <row r="472">
      <c r="A472" s="2" t="s">
        <v>1366</v>
      </c>
      <c r="B472" s="2">
        <v>40.6896218879</v>
      </c>
      <c r="C472" s="2">
        <v>-73.9830426872</v>
      </c>
      <c r="D472" s="2" t="s">
        <v>94</v>
      </c>
      <c r="E472" s="9" t="s">
        <v>1367</v>
      </c>
      <c r="F472" s="10"/>
      <c r="G472" s="9" t="s">
        <v>97</v>
      </c>
      <c r="H472" s="9">
        <v>510.0</v>
      </c>
      <c r="I472" s="9" t="s">
        <v>734</v>
      </c>
      <c r="J472" s="10"/>
      <c r="K472" s="10"/>
      <c r="L472" s="9" t="s">
        <v>99</v>
      </c>
      <c r="M472" s="9" t="s">
        <v>100</v>
      </c>
      <c r="N472" s="9" t="s">
        <v>101</v>
      </c>
      <c r="O472" s="9">
        <v>11201.0</v>
      </c>
      <c r="P472" s="7" t="str">
        <f>vlookup(O472,'NYC Zips'!A:B,2,false)</f>
        <v>Brooklyn</v>
      </c>
    </row>
    <row r="473">
      <c r="A473" s="2" t="s">
        <v>1368</v>
      </c>
      <c r="B473" s="2">
        <v>40.69072549</v>
      </c>
      <c r="C473" s="2">
        <v>-73.95133465</v>
      </c>
      <c r="D473" s="2" t="s">
        <v>93</v>
      </c>
      <c r="E473" s="9" t="s">
        <v>1369</v>
      </c>
      <c r="F473" s="10"/>
      <c r="G473" s="9" t="s">
        <v>484</v>
      </c>
      <c r="H473" s="9">
        <v>89.0</v>
      </c>
      <c r="I473" s="9" t="s">
        <v>1281</v>
      </c>
      <c r="J473" s="10"/>
      <c r="K473" s="10"/>
      <c r="L473" s="9" t="s">
        <v>99</v>
      </c>
      <c r="M473" s="9" t="s">
        <v>100</v>
      </c>
      <c r="N473" s="9" t="s">
        <v>101</v>
      </c>
      <c r="O473" s="9">
        <v>11216.0</v>
      </c>
      <c r="P473" s="7" t="str">
        <f>vlookup(O473,'NYC Zips'!A:B,2,false)</f>
        <v>Brooklyn</v>
      </c>
    </row>
    <row r="474">
      <c r="A474" s="2" t="s">
        <v>1370</v>
      </c>
      <c r="B474" s="2">
        <v>40.787801</v>
      </c>
      <c r="C474" s="2">
        <v>-73.953559</v>
      </c>
      <c r="D474" s="2" t="s">
        <v>94</v>
      </c>
      <c r="E474" s="9" t="s">
        <v>1371</v>
      </c>
      <c r="F474" s="10"/>
      <c r="G474" s="9" t="s">
        <v>583</v>
      </c>
      <c r="H474" s="9">
        <v>50.0</v>
      </c>
      <c r="I474" s="9" t="s">
        <v>1372</v>
      </c>
      <c r="J474" s="10"/>
      <c r="K474" s="10"/>
      <c r="L474" s="9" t="s">
        <v>107</v>
      </c>
      <c r="M474" s="9" t="s">
        <v>100</v>
      </c>
      <c r="N474" s="9" t="s">
        <v>108</v>
      </c>
      <c r="O474" s="9">
        <v>10029.0</v>
      </c>
      <c r="P474" s="7" t="str">
        <f>vlookup(O474,'NYC Zips'!A:B,2,false)</f>
        <v>Manhattan</v>
      </c>
    </row>
    <row r="475">
      <c r="A475" s="2" t="s">
        <v>1373</v>
      </c>
      <c r="B475" s="2">
        <v>40.69580705</v>
      </c>
      <c r="C475" s="2">
        <v>-73.97355569</v>
      </c>
      <c r="D475" s="2" t="s">
        <v>93</v>
      </c>
      <c r="E475" s="9" t="s">
        <v>1374</v>
      </c>
      <c r="F475" s="10"/>
      <c r="G475" s="9" t="s">
        <v>352</v>
      </c>
      <c r="H475" s="9">
        <v>67.0</v>
      </c>
      <c r="I475" s="9" t="s">
        <v>549</v>
      </c>
      <c r="J475" s="10"/>
      <c r="K475" s="10"/>
      <c r="L475" s="9" t="s">
        <v>99</v>
      </c>
      <c r="M475" s="9" t="s">
        <v>100</v>
      </c>
      <c r="N475" s="9" t="s">
        <v>101</v>
      </c>
      <c r="O475" s="9">
        <v>11205.0</v>
      </c>
      <c r="P475" s="7" t="str">
        <f>vlookup(O475,'NYC Zips'!A:B,2,false)</f>
        <v>Brooklyn</v>
      </c>
    </row>
    <row r="476">
      <c r="A476" s="2" t="s">
        <v>1375</v>
      </c>
      <c r="B476" s="2">
        <v>40.68488</v>
      </c>
      <c r="C476" s="2">
        <v>-73.96304</v>
      </c>
      <c r="D476" s="2" t="s">
        <v>93</v>
      </c>
      <c r="E476" s="9" t="s">
        <v>1376</v>
      </c>
      <c r="F476" s="10"/>
      <c r="G476" s="9" t="s">
        <v>493</v>
      </c>
      <c r="H476" s="9">
        <v>129.0</v>
      </c>
      <c r="I476" s="9" t="s">
        <v>1377</v>
      </c>
      <c r="J476" s="10"/>
      <c r="K476" s="10"/>
      <c r="L476" s="9" t="s">
        <v>99</v>
      </c>
      <c r="M476" s="9" t="s">
        <v>100</v>
      </c>
      <c r="N476" s="9" t="s">
        <v>101</v>
      </c>
      <c r="O476" s="9">
        <v>11238.0</v>
      </c>
      <c r="P476" s="7" t="str">
        <f>vlookup(O476,'NYC Zips'!A:B,2,false)</f>
        <v>Brooklyn</v>
      </c>
    </row>
    <row r="477">
      <c r="A477" s="2" t="s">
        <v>1378</v>
      </c>
      <c r="B477" s="2">
        <v>40.680611</v>
      </c>
      <c r="C477" s="2">
        <v>-73.99475825</v>
      </c>
      <c r="D477" s="2" t="s">
        <v>94</v>
      </c>
      <c r="E477" s="9" t="s">
        <v>1379</v>
      </c>
      <c r="F477" s="10"/>
      <c r="G477" s="9" t="s">
        <v>384</v>
      </c>
      <c r="H477" s="9">
        <v>333.0</v>
      </c>
      <c r="I477" s="9" t="s">
        <v>621</v>
      </c>
      <c r="J477" s="10"/>
      <c r="K477" s="10"/>
      <c r="L477" s="9" t="s">
        <v>99</v>
      </c>
      <c r="M477" s="9" t="s">
        <v>100</v>
      </c>
      <c r="N477" s="9" t="s">
        <v>101</v>
      </c>
      <c r="O477" s="9">
        <v>11231.0</v>
      </c>
      <c r="P477" s="7" t="str">
        <f>vlookup(O477,'NYC Zips'!A:B,2,false)</f>
        <v>Brooklyn</v>
      </c>
    </row>
    <row r="478">
      <c r="A478" s="2" t="s">
        <v>1380</v>
      </c>
      <c r="B478" s="2">
        <v>40.7973721</v>
      </c>
      <c r="C478" s="2">
        <v>-73.97041192</v>
      </c>
      <c r="D478" s="2" t="s">
        <v>94</v>
      </c>
      <c r="E478" s="9" t="s">
        <v>1381</v>
      </c>
      <c r="F478" s="10"/>
      <c r="G478" s="9" t="s">
        <v>201</v>
      </c>
      <c r="H478" s="9">
        <v>250.0</v>
      </c>
      <c r="I478" s="9" t="s">
        <v>1382</v>
      </c>
      <c r="J478" s="10"/>
      <c r="K478" s="10"/>
      <c r="L478" s="9" t="s">
        <v>107</v>
      </c>
      <c r="M478" s="9" t="s">
        <v>100</v>
      </c>
      <c r="N478" s="9" t="s">
        <v>108</v>
      </c>
      <c r="O478" s="9">
        <v>10025.0</v>
      </c>
      <c r="P478" s="7" t="str">
        <f>vlookup(O478,'NYC Zips'!A:B,2,false)</f>
        <v>Manhattan</v>
      </c>
    </row>
    <row r="479">
      <c r="A479" s="2" t="s">
        <v>52</v>
      </c>
      <c r="B479" s="2">
        <v>40.75038009</v>
      </c>
      <c r="C479" s="2">
        <v>-73.98338988</v>
      </c>
      <c r="D479" s="2" t="s">
        <v>94</v>
      </c>
      <c r="E479" s="9" t="s">
        <v>1383</v>
      </c>
      <c r="F479" s="10"/>
      <c r="G479" s="9" t="s">
        <v>142</v>
      </c>
      <c r="H479" s="9">
        <v>404.0</v>
      </c>
      <c r="I479" s="9" t="s">
        <v>146</v>
      </c>
      <c r="J479" s="10"/>
      <c r="K479" s="10"/>
      <c r="L479" s="9" t="s">
        <v>107</v>
      </c>
      <c r="M479" s="9" t="s">
        <v>100</v>
      </c>
      <c r="N479" s="9" t="s">
        <v>108</v>
      </c>
      <c r="O479" s="9">
        <v>10018.0</v>
      </c>
      <c r="P479" s="7" t="str">
        <f>vlookup(O479,'NYC Zips'!A:B,2,false)</f>
        <v>Manhattan</v>
      </c>
    </row>
    <row r="480">
      <c r="A480" s="2" t="s">
        <v>1384</v>
      </c>
      <c r="B480" s="2">
        <v>40.7805779901033</v>
      </c>
      <c r="C480" s="2">
        <v>-73.9856243133544</v>
      </c>
      <c r="D480" s="2" t="s">
        <v>94</v>
      </c>
      <c r="E480" s="9" t="s">
        <v>1385</v>
      </c>
      <c r="F480" s="10"/>
      <c r="G480" s="9" t="s">
        <v>216</v>
      </c>
      <c r="H480" s="9">
        <v>2.0</v>
      </c>
      <c r="I480" s="9" t="s">
        <v>435</v>
      </c>
      <c r="J480" s="10"/>
      <c r="K480" s="10"/>
      <c r="L480" s="9" t="s">
        <v>107</v>
      </c>
      <c r="M480" s="9" t="s">
        <v>100</v>
      </c>
      <c r="N480" s="9" t="s">
        <v>108</v>
      </c>
      <c r="O480" s="9">
        <v>10023.0</v>
      </c>
      <c r="P480" s="7" t="str">
        <f>vlookup(O480,'NYC Zips'!A:B,2,false)</f>
        <v>Manhattan</v>
      </c>
    </row>
    <row r="481">
      <c r="A481" s="2" t="s">
        <v>1386</v>
      </c>
      <c r="B481" s="2">
        <v>40.71924</v>
      </c>
      <c r="C481" s="2">
        <v>-73.95242</v>
      </c>
      <c r="D481" s="2" t="s">
        <v>94</v>
      </c>
      <c r="E481" s="9" t="s">
        <v>1387</v>
      </c>
      <c r="F481" s="10"/>
      <c r="G481" s="9" t="s">
        <v>337</v>
      </c>
      <c r="H481" s="9">
        <v>627.0</v>
      </c>
      <c r="I481" s="9" t="s">
        <v>616</v>
      </c>
      <c r="J481" s="10"/>
      <c r="K481" s="10"/>
      <c r="L481" s="9" t="s">
        <v>99</v>
      </c>
      <c r="M481" s="9" t="s">
        <v>100</v>
      </c>
      <c r="N481" s="9" t="s">
        <v>101</v>
      </c>
      <c r="O481" s="9">
        <v>11211.0</v>
      </c>
      <c r="P481" s="7" t="str">
        <f>vlookup(O481,'NYC Zips'!A:B,2,false)</f>
        <v>Brooklyn</v>
      </c>
    </row>
    <row r="482">
      <c r="A482" s="2" t="s">
        <v>1388</v>
      </c>
      <c r="B482" s="2">
        <v>40.74025878</v>
      </c>
      <c r="C482" s="2">
        <v>-73.98409214</v>
      </c>
      <c r="D482" s="2" t="s">
        <v>92</v>
      </c>
      <c r="E482" s="9" t="s">
        <v>1389</v>
      </c>
      <c r="F482" s="10"/>
      <c r="G482" s="9" t="s">
        <v>245</v>
      </c>
      <c r="H482" s="9">
        <v>55.0</v>
      </c>
      <c r="I482" s="9" t="s">
        <v>161</v>
      </c>
      <c r="J482" s="10"/>
      <c r="K482" s="10"/>
      <c r="L482" s="9" t="s">
        <v>107</v>
      </c>
      <c r="M482" s="9" t="s">
        <v>100</v>
      </c>
      <c r="N482" s="9" t="s">
        <v>108</v>
      </c>
      <c r="O482" s="9">
        <v>10010.0</v>
      </c>
      <c r="P482" s="7" t="str">
        <f>vlookup(O482,'NYC Zips'!A:B,2,false)</f>
        <v>Manhattan</v>
      </c>
    </row>
    <row r="483">
      <c r="A483" s="2" t="s">
        <v>1390</v>
      </c>
      <c r="B483" s="2">
        <v>40.78145</v>
      </c>
      <c r="C483" s="2">
        <v>-73.9183302</v>
      </c>
      <c r="D483" s="2" t="s">
        <v>93</v>
      </c>
      <c r="E483" s="9" t="s">
        <v>1391</v>
      </c>
      <c r="F483" s="10"/>
      <c r="G483" s="9" t="s">
        <v>1392</v>
      </c>
      <c r="H483" s="9" t="s">
        <v>1393</v>
      </c>
      <c r="I483" s="9" t="s">
        <v>1394</v>
      </c>
      <c r="J483" s="10"/>
      <c r="K483" s="10"/>
      <c r="L483" s="9" t="s">
        <v>366</v>
      </c>
      <c r="M483" s="9" t="s">
        <v>100</v>
      </c>
      <c r="N483" s="9" t="s">
        <v>367</v>
      </c>
      <c r="O483" s="9">
        <v>11105.0</v>
      </c>
      <c r="P483" s="7" t="str">
        <f>vlookup(O483,'NYC Zips'!A:B,2,false)</f>
        <v>Queens</v>
      </c>
    </row>
    <row r="484">
      <c r="A484" s="2" t="s">
        <v>46</v>
      </c>
      <c r="B484" s="2">
        <v>40.7894854155321</v>
      </c>
      <c r="C484" s="2">
        <v>-73.9524292945861</v>
      </c>
      <c r="D484" s="2" t="s">
        <v>94</v>
      </c>
      <c r="E484" s="9" t="s">
        <v>1395</v>
      </c>
      <c r="F484" s="10"/>
      <c r="G484" s="9" t="s">
        <v>583</v>
      </c>
      <c r="H484" s="9">
        <v>1445.0</v>
      </c>
      <c r="I484" s="9" t="s">
        <v>742</v>
      </c>
      <c r="J484" s="10"/>
      <c r="K484" s="10"/>
      <c r="L484" s="9" t="s">
        <v>107</v>
      </c>
      <c r="M484" s="9" t="s">
        <v>100</v>
      </c>
      <c r="N484" s="9" t="s">
        <v>108</v>
      </c>
      <c r="O484" s="9">
        <v>10029.0</v>
      </c>
      <c r="P484" s="7" t="str">
        <f>vlookup(O484,'NYC Zips'!A:B,2,false)</f>
        <v>Manhattan</v>
      </c>
    </row>
    <row r="485">
      <c r="A485" s="2" t="s">
        <v>1396</v>
      </c>
      <c r="B485" s="2">
        <v>40.713126</v>
      </c>
      <c r="C485" s="2">
        <v>-73.984844</v>
      </c>
      <c r="D485" s="2" t="s">
        <v>94</v>
      </c>
      <c r="E485" s="9" t="s">
        <v>1397</v>
      </c>
      <c r="F485" s="10"/>
      <c r="G485" s="9" t="s">
        <v>153</v>
      </c>
      <c r="H485" s="9">
        <v>305.0</v>
      </c>
      <c r="I485" s="9" t="s">
        <v>543</v>
      </c>
      <c r="J485" s="10"/>
      <c r="K485" s="10"/>
      <c r="L485" s="9" t="s">
        <v>107</v>
      </c>
      <c r="M485" s="9" t="s">
        <v>100</v>
      </c>
      <c r="N485" s="9" t="s">
        <v>108</v>
      </c>
      <c r="O485" s="9">
        <v>10002.0</v>
      </c>
      <c r="P485" s="7" t="str">
        <f>vlookup(O485,'NYC Zips'!A:B,2,false)</f>
        <v>Manhattan</v>
      </c>
    </row>
    <row r="486">
      <c r="A486" s="2" t="s">
        <v>1398</v>
      </c>
      <c r="B486" s="2">
        <v>40.735238</v>
      </c>
      <c r="C486" s="2">
        <v>-74.000271</v>
      </c>
      <c r="D486" s="2" t="s">
        <v>94</v>
      </c>
      <c r="E486" s="9" t="s">
        <v>1399</v>
      </c>
      <c r="F486" s="10"/>
      <c r="G486" s="9" t="s">
        <v>226</v>
      </c>
      <c r="H486" s="9">
        <v>37.0</v>
      </c>
      <c r="I486" s="9" t="s">
        <v>1131</v>
      </c>
      <c r="J486" s="10"/>
      <c r="K486" s="10"/>
      <c r="L486" s="9" t="s">
        <v>107</v>
      </c>
      <c r="M486" s="9" t="s">
        <v>100</v>
      </c>
      <c r="N486" s="9" t="s">
        <v>108</v>
      </c>
      <c r="O486" s="9">
        <v>10014.0</v>
      </c>
      <c r="P486" s="7" t="str">
        <f>vlookup(O486,'NYC Zips'!A:B,2,false)</f>
        <v>Manhattan</v>
      </c>
    </row>
    <row r="487">
      <c r="A487" s="2" t="s">
        <v>1400</v>
      </c>
      <c r="B487" s="2">
        <v>40.7647</v>
      </c>
      <c r="C487" s="2">
        <v>-73.9240312</v>
      </c>
      <c r="D487" s="2" t="s">
        <v>93</v>
      </c>
      <c r="E487" s="9" t="s">
        <v>1401</v>
      </c>
      <c r="F487" s="10"/>
      <c r="G487" s="9" t="s">
        <v>363</v>
      </c>
      <c r="H487" s="9" t="s">
        <v>1402</v>
      </c>
      <c r="I487" s="9" t="s">
        <v>1252</v>
      </c>
      <c r="J487" s="10"/>
      <c r="K487" s="10"/>
      <c r="L487" s="9" t="s">
        <v>366</v>
      </c>
      <c r="M487" s="9" t="s">
        <v>100</v>
      </c>
      <c r="N487" s="9" t="s">
        <v>367</v>
      </c>
      <c r="O487" s="9">
        <v>11106.0</v>
      </c>
      <c r="P487" s="7" t="str">
        <f>vlookup(O487,'NYC Zips'!A:B,2,false)</f>
        <v>Queens</v>
      </c>
    </row>
    <row r="488">
      <c r="A488" s="2" t="s">
        <v>1403</v>
      </c>
      <c r="B488" s="2">
        <v>40.8021174</v>
      </c>
      <c r="C488" s="2">
        <v>-73.9681805305</v>
      </c>
      <c r="D488" s="2" t="s">
        <v>94</v>
      </c>
      <c r="E488" s="9" t="s">
        <v>1404</v>
      </c>
      <c r="F488" s="10"/>
      <c r="G488" s="9" t="s">
        <v>201</v>
      </c>
      <c r="H488" s="9">
        <v>949.0</v>
      </c>
      <c r="I488" s="9" t="s">
        <v>841</v>
      </c>
      <c r="J488" s="10"/>
      <c r="K488" s="10"/>
      <c r="L488" s="9" t="s">
        <v>107</v>
      </c>
      <c r="M488" s="9" t="s">
        <v>100</v>
      </c>
      <c r="N488" s="9" t="s">
        <v>108</v>
      </c>
      <c r="O488" s="9">
        <v>10025.0</v>
      </c>
      <c r="P488" s="7" t="str">
        <f>vlookup(O488,'NYC Zips'!A:B,2,false)</f>
        <v>Manhattan</v>
      </c>
    </row>
    <row r="489">
      <c r="A489" s="2" t="s">
        <v>1405</v>
      </c>
      <c r="B489" s="2">
        <v>40.72325</v>
      </c>
      <c r="C489" s="2">
        <v>-73.94308</v>
      </c>
      <c r="D489" s="2" t="s">
        <v>94</v>
      </c>
      <c r="E489" s="9" t="s">
        <v>1406</v>
      </c>
      <c r="F489" s="10"/>
      <c r="G489" s="9" t="s">
        <v>167</v>
      </c>
      <c r="H489" s="9">
        <v>112.0</v>
      </c>
      <c r="I489" s="9" t="s">
        <v>1407</v>
      </c>
      <c r="J489" s="10"/>
      <c r="K489" s="10"/>
      <c r="L489" s="9" t="s">
        <v>99</v>
      </c>
      <c r="M489" s="9" t="s">
        <v>100</v>
      </c>
      <c r="N489" s="9" t="s">
        <v>101</v>
      </c>
      <c r="O489" s="9">
        <v>11222.0</v>
      </c>
      <c r="P489" s="7" t="str">
        <f>vlookup(O489,'NYC Zips'!A:B,2,false)</f>
        <v>Brooklyn</v>
      </c>
    </row>
    <row r="490">
      <c r="A490" s="2" t="s">
        <v>1408</v>
      </c>
      <c r="B490" s="2">
        <v>40.71450451</v>
      </c>
      <c r="C490" s="2">
        <v>-74.00562789</v>
      </c>
      <c r="D490" s="2" t="s">
        <v>94</v>
      </c>
      <c r="E490" s="9" t="s">
        <v>1409</v>
      </c>
      <c r="F490" s="10"/>
      <c r="G490" s="9" t="s">
        <v>137</v>
      </c>
      <c r="H490" s="9">
        <v>280.0</v>
      </c>
      <c r="I490" s="9" t="s">
        <v>120</v>
      </c>
      <c r="J490" s="10"/>
      <c r="K490" s="10"/>
      <c r="L490" s="9" t="s">
        <v>107</v>
      </c>
      <c r="M490" s="9" t="s">
        <v>100</v>
      </c>
      <c r="N490" s="9" t="s">
        <v>108</v>
      </c>
      <c r="O490" s="9">
        <v>10007.0</v>
      </c>
      <c r="P490" s="7" t="str">
        <f>vlookup(O490,'NYC Zips'!A:B,2,false)</f>
        <v>Manhattan</v>
      </c>
    </row>
    <row r="491">
      <c r="A491" s="2" t="s">
        <v>1410</v>
      </c>
      <c r="B491" s="2">
        <v>40.724055</v>
      </c>
      <c r="C491" s="2">
        <v>-73.955736</v>
      </c>
      <c r="D491" s="2" t="s">
        <v>93</v>
      </c>
      <c r="E491" s="9" t="s">
        <v>1411</v>
      </c>
      <c r="F491" s="10"/>
      <c r="G491" s="9" t="s">
        <v>270</v>
      </c>
      <c r="H491" s="9">
        <v>1.0</v>
      </c>
      <c r="I491" s="9" t="s">
        <v>271</v>
      </c>
      <c r="J491" s="10"/>
      <c r="K491" s="10"/>
      <c r="L491" s="9" t="s">
        <v>99</v>
      </c>
      <c r="M491" s="9" t="s">
        <v>100</v>
      </c>
      <c r="N491" s="9" t="s">
        <v>101</v>
      </c>
      <c r="O491" s="9">
        <v>11249.0</v>
      </c>
      <c r="P491" s="7" t="str">
        <f>vlookup(O491,'NYC Zips'!A:B,2,false)</f>
        <v>Brooklyn</v>
      </c>
    </row>
    <row r="492">
      <c r="A492" s="2" t="s">
        <v>1412</v>
      </c>
      <c r="B492" s="2">
        <v>40.802535</v>
      </c>
      <c r="C492" s="2">
        <v>-73.9532423</v>
      </c>
      <c r="D492" s="2" t="s">
        <v>93</v>
      </c>
      <c r="E492" s="9" t="s">
        <v>1413</v>
      </c>
      <c r="F492" s="10"/>
      <c r="G492" s="9" t="s">
        <v>947</v>
      </c>
      <c r="H492" s="9">
        <v>201.0</v>
      </c>
      <c r="I492" s="9" t="s">
        <v>1414</v>
      </c>
      <c r="J492" s="10"/>
      <c r="K492" s="10"/>
      <c r="L492" s="9" t="s">
        <v>107</v>
      </c>
      <c r="M492" s="9" t="s">
        <v>100</v>
      </c>
      <c r="N492" s="9" t="s">
        <v>108</v>
      </c>
      <c r="O492" s="9">
        <v>10026.0</v>
      </c>
      <c r="P492" s="7" t="str">
        <f>vlookup(O492,'NYC Zips'!A:B,2,false)</f>
        <v>Manhattan</v>
      </c>
    </row>
    <row r="493">
      <c r="A493" s="2" t="s">
        <v>1415</v>
      </c>
      <c r="B493" s="2">
        <v>40.78524672</v>
      </c>
      <c r="C493" s="2">
        <v>-73.97667321</v>
      </c>
      <c r="D493" s="2" t="s">
        <v>94</v>
      </c>
      <c r="E493" s="9" t="s">
        <v>1416</v>
      </c>
      <c r="F493" s="10"/>
      <c r="G493" s="9" t="s">
        <v>434</v>
      </c>
      <c r="H493" s="9">
        <v>465.0</v>
      </c>
      <c r="I493" s="9" t="s">
        <v>217</v>
      </c>
      <c r="J493" s="10"/>
      <c r="K493" s="10"/>
      <c r="L493" s="9" t="s">
        <v>107</v>
      </c>
      <c r="M493" s="9" t="s">
        <v>100</v>
      </c>
      <c r="N493" s="9" t="s">
        <v>108</v>
      </c>
      <c r="O493" s="9">
        <v>10024.0</v>
      </c>
      <c r="P493" s="7" t="str">
        <f>vlookup(O493,'NYC Zips'!A:B,2,false)</f>
        <v>Manhattan</v>
      </c>
    </row>
    <row r="494">
      <c r="A494" s="2" t="s">
        <v>1417</v>
      </c>
      <c r="B494" s="2">
        <v>40.71307916</v>
      </c>
      <c r="C494" s="2">
        <v>-73.99851193</v>
      </c>
      <c r="D494" s="2" t="s">
        <v>94</v>
      </c>
      <c r="E494" s="9" t="s">
        <v>1418</v>
      </c>
      <c r="F494" s="10"/>
      <c r="G494" s="9" t="s">
        <v>733</v>
      </c>
      <c r="H494" s="9">
        <v>56.0</v>
      </c>
      <c r="I494" s="9" t="s">
        <v>1347</v>
      </c>
      <c r="J494" s="10"/>
      <c r="K494" s="10"/>
      <c r="L494" s="9" t="s">
        <v>107</v>
      </c>
      <c r="M494" s="9" t="s">
        <v>100</v>
      </c>
      <c r="N494" s="9" t="s">
        <v>108</v>
      </c>
      <c r="O494" s="9">
        <v>10038.0</v>
      </c>
      <c r="P494" s="7" t="str">
        <f>vlookup(O494,'NYC Zips'!A:B,2,false)</f>
        <v>Manhattan</v>
      </c>
    </row>
    <row r="495">
      <c r="A495" s="2" t="s">
        <v>1419</v>
      </c>
      <c r="B495" s="2">
        <v>40.69327018</v>
      </c>
      <c r="C495" s="2">
        <v>-73.97703874</v>
      </c>
      <c r="D495" s="2" t="s">
        <v>93</v>
      </c>
      <c r="E495" s="9" t="s">
        <v>1420</v>
      </c>
      <c r="F495" s="10"/>
      <c r="G495" s="9" t="s">
        <v>352</v>
      </c>
      <c r="H495" s="9">
        <v>285.0</v>
      </c>
      <c r="I495" s="9" t="s">
        <v>379</v>
      </c>
      <c r="J495" s="10"/>
      <c r="K495" s="10"/>
      <c r="L495" s="9" t="s">
        <v>99</v>
      </c>
      <c r="M495" s="9" t="s">
        <v>100</v>
      </c>
      <c r="N495" s="9" t="s">
        <v>101</v>
      </c>
      <c r="O495" s="9">
        <v>11205.0</v>
      </c>
      <c r="P495" s="7" t="str">
        <f>vlookup(O495,'NYC Zips'!A:B,2,false)</f>
        <v>Brooklyn</v>
      </c>
    </row>
    <row r="496">
      <c r="A496" s="2" t="s">
        <v>1421</v>
      </c>
      <c r="B496" s="2">
        <v>40.799139</v>
      </c>
      <c r="C496" s="2">
        <v>-73.9389152</v>
      </c>
      <c r="D496" s="2" t="s">
        <v>93</v>
      </c>
      <c r="E496" s="9" t="s">
        <v>1422</v>
      </c>
      <c r="F496" s="10"/>
      <c r="G496" s="9" t="s">
        <v>793</v>
      </c>
      <c r="H496" s="9">
        <v>2155.0</v>
      </c>
      <c r="I496" s="9" t="s">
        <v>527</v>
      </c>
      <c r="J496" s="10"/>
      <c r="K496" s="10"/>
      <c r="L496" s="9" t="s">
        <v>107</v>
      </c>
      <c r="M496" s="9" t="s">
        <v>100</v>
      </c>
      <c r="N496" s="9" t="s">
        <v>108</v>
      </c>
      <c r="O496" s="9">
        <v>10035.0</v>
      </c>
      <c r="P496" s="7" t="str">
        <f>vlookup(O496,'NYC Zips'!A:B,2,false)</f>
        <v>Manhattan</v>
      </c>
    </row>
    <row r="497">
      <c r="A497" s="2" t="s">
        <v>1423</v>
      </c>
      <c r="B497" s="2">
        <v>40.692566</v>
      </c>
      <c r="C497" s="2">
        <v>-74.015936</v>
      </c>
      <c r="D497" s="2" t="s">
        <v>94</v>
      </c>
      <c r="E497" s="9" t="s">
        <v>1424</v>
      </c>
      <c r="F497" s="10"/>
      <c r="G497" s="9" t="s">
        <v>130</v>
      </c>
      <c r="H497" s="9">
        <v>110.0</v>
      </c>
      <c r="I497" s="9" t="s">
        <v>560</v>
      </c>
      <c r="J497" s="10"/>
      <c r="K497" s="10"/>
      <c r="L497" s="9" t="s">
        <v>107</v>
      </c>
      <c r="M497" s="9" t="s">
        <v>100</v>
      </c>
      <c r="N497" s="9" t="s">
        <v>108</v>
      </c>
      <c r="O497" s="9">
        <v>10004.0</v>
      </c>
      <c r="P497" s="7" t="str">
        <f>vlookup(O497,'NYC Zips'!A:B,2,false)</f>
        <v>Manhattan</v>
      </c>
    </row>
    <row r="498">
      <c r="A498" s="2" t="s">
        <v>1425</v>
      </c>
      <c r="B498" s="2">
        <v>40.7423737</v>
      </c>
      <c r="C498" s="2">
        <v>-73.9566</v>
      </c>
      <c r="D498" s="2" t="s">
        <v>93</v>
      </c>
      <c r="E498" s="9" t="s">
        <v>1426</v>
      </c>
      <c r="F498" s="10"/>
      <c r="G498" s="9" t="s">
        <v>460</v>
      </c>
      <c r="H498" s="11">
        <v>45783.0</v>
      </c>
      <c r="I498" s="9" t="s">
        <v>1427</v>
      </c>
      <c r="J498" s="10"/>
      <c r="K498" s="10"/>
      <c r="L498" s="9" t="s">
        <v>463</v>
      </c>
      <c r="M498" s="9" t="s">
        <v>100</v>
      </c>
      <c r="N498" s="9" t="s">
        <v>367</v>
      </c>
      <c r="O498" s="9">
        <v>11101.0</v>
      </c>
      <c r="P498" s="7" t="str">
        <f>vlookup(O498,'NYC Zips'!A:B,2,false)</f>
        <v>Queens</v>
      </c>
    </row>
    <row r="499">
      <c r="A499" s="2" t="s">
        <v>1428</v>
      </c>
      <c r="B499" s="2">
        <v>40.7787185</v>
      </c>
      <c r="C499" s="2">
        <v>-73.9145645</v>
      </c>
      <c r="D499" s="2" t="s">
        <v>93</v>
      </c>
      <c r="E499" s="9" t="s">
        <v>1429</v>
      </c>
      <c r="F499" s="10"/>
      <c r="G499" s="9" t="s">
        <v>1392</v>
      </c>
      <c r="H499" s="9" t="s">
        <v>1430</v>
      </c>
      <c r="I499" s="9" t="s">
        <v>1394</v>
      </c>
      <c r="J499" s="10"/>
      <c r="K499" s="10"/>
      <c r="L499" s="9" t="s">
        <v>366</v>
      </c>
      <c r="M499" s="9" t="s">
        <v>100</v>
      </c>
      <c r="N499" s="9" t="s">
        <v>367</v>
      </c>
      <c r="O499" s="9">
        <v>11105.0</v>
      </c>
      <c r="P499" s="7" t="str">
        <f>vlookup(O499,'NYC Zips'!A:B,2,false)</f>
        <v>Queens</v>
      </c>
    </row>
    <row r="500">
      <c r="A500" s="2" t="s">
        <v>1431</v>
      </c>
      <c r="B500" s="2">
        <v>40.7369822181871</v>
      </c>
      <c r="C500" s="2">
        <v>-74.0277805924415</v>
      </c>
      <c r="D500" s="2" t="s">
        <v>93</v>
      </c>
      <c r="E500" s="9" t="s">
        <v>1432</v>
      </c>
      <c r="F500" s="10"/>
      <c r="G500" s="9" t="s">
        <v>1433</v>
      </c>
      <c r="H500" s="9">
        <v>110.0</v>
      </c>
      <c r="I500" s="9" t="s">
        <v>1434</v>
      </c>
      <c r="J500" s="10"/>
      <c r="K500" s="10"/>
      <c r="L500" s="9" t="s">
        <v>1435</v>
      </c>
      <c r="M500" s="9" t="s">
        <v>1436</v>
      </c>
      <c r="N500" s="9" t="s">
        <v>1437</v>
      </c>
      <c r="O500" s="9">
        <v>7030.0</v>
      </c>
      <c r="P500" s="2" t="s">
        <v>117</v>
      </c>
    </row>
    <row r="501">
      <c r="A501" s="2" t="s">
        <v>1438</v>
      </c>
      <c r="B501" s="2">
        <v>40.796879</v>
      </c>
      <c r="C501" s="2">
        <v>-73.937261</v>
      </c>
      <c r="D501" s="2" t="s">
        <v>93</v>
      </c>
      <c r="E501" s="9" t="s">
        <v>1439</v>
      </c>
      <c r="F501" s="10"/>
      <c r="G501" s="9" t="s">
        <v>583</v>
      </c>
      <c r="H501" s="9">
        <v>307.0</v>
      </c>
      <c r="I501" s="9" t="s">
        <v>1440</v>
      </c>
      <c r="J501" s="10"/>
      <c r="K501" s="10"/>
      <c r="L501" s="9" t="s">
        <v>107</v>
      </c>
      <c r="M501" s="9" t="s">
        <v>100</v>
      </c>
      <c r="N501" s="9" t="s">
        <v>108</v>
      </c>
      <c r="O501" s="9">
        <v>10029.0</v>
      </c>
      <c r="P501" s="7" t="str">
        <f>vlookup(O501,'NYC Zips'!A:B,2,false)</f>
        <v>Manhattan</v>
      </c>
    </row>
    <row r="502">
      <c r="A502" s="2" t="s">
        <v>1441</v>
      </c>
      <c r="B502" s="2">
        <v>40.76108</v>
      </c>
      <c r="C502" s="2">
        <v>-73.930562</v>
      </c>
      <c r="D502" s="2" t="s">
        <v>93</v>
      </c>
      <c r="E502" s="9" t="s">
        <v>1442</v>
      </c>
      <c r="F502" s="10"/>
      <c r="G502" s="9" t="s">
        <v>363</v>
      </c>
      <c r="H502" s="9" t="s">
        <v>1443</v>
      </c>
      <c r="I502" s="9" t="s">
        <v>978</v>
      </c>
      <c r="J502" s="10"/>
      <c r="K502" s="10"/>
      <c r="L502" s="9" t="s">
        <v>366</v>
      </c>
      <c r="M502" s="9" t="s">
        <v>100</v>
      </c>
      <c r="N502" s="9" t="s">
        <v>367</v>
      </c>
      <c r="O502" s="9">
        <v>11106.0</v>
      </c>
      <c r="P502" s="7" t="str">
        <f>vlookup(O502,'NYC Zips'!A:B,2,false)</f>
        <v>Queens</v>
      </c>
    </row>
    <row r="503">
      <c r="A503" s="2" t="s">
        <v>1444</v>
      </c>
      <c r="B503" s="2">
        <v>40.68940747</v>
      </c>
      <c r="C503" s="2">
        <v>-73.96885458</v>
      </c>
      <c r="D503" s="2" t="s">
        <v>94</v>
      </c>
      <c r="E503" s="9" t="s">
        <v>1445</v>
      </c>
      <c r="F503" s="10"/>
      <c r="G503" s="9" t="s">
        <v>352</v>
      </c>
      <c r="H503" s="9">
        <v>250.0</v>
      </c>
      <c r="I503" s="9" t="s">
        <v>1446</v>
      </c>
      <c r="J503" s="10"/>
      <c r="K503" s="10"/>
      <c r="L503" s="9" t="s">
        <v>99</v>
      </c>
      <c r="M503" s="9" t="s">
        <v>100</v>
      </c>
      <c r="N503" s="9" t="s">
        <v>101</v>
      </c>
      <c r="O503" s="9">
        <v>11205.0</v>
      </c>
      <c r="P503" s="7" t="str">
        <f>vlookup(O503,'NYC Zips'!A:B,2,false)</f>
        <v>Brooklyn</v>
      </c>
    </row>
    <row r="504">
      <c r="A504" s="2" t="s">
        <v>1447</v>
      </c>
      <c r="B504" s="2">
        <v>40.7699176</v>
      </c>
      <c r="C504" s="2">
        <v>-73.9184057</v>
      </c>
      <c r="D504" s="2" t="s">
        <v>94</v>
      </c>
      <c r="E504" s="9" t="s">
        <v>1448</v>
      </c>
      <c r="F504" s="10"/>
      <c r="G504" s="9" t="s">
        <v>800</v>
      </c>
      <c r="H504" s="9" t="s">
        <v>1449</v>
      </c>
      <c r="I504" s="9" t="s">
        <v>1450</v>
      </c>
      <c r="J504" s="10"/>
      <c r="K504" s="10"/>
      <c r="L504" s="9" t="s">
        <v>366</v>
      </c>
      <c r="M504" s="9" t="s">
        <v>100</v>
      </c>
      <c r="N504" s="9" t="s">
        <v>367</v>
      </c>
      <c r="O504" s="9">
        <v>11102.0</v>
      </c>
      <c r="P504" s="7" t="str">
        <f>vlookup(O504,'NYC Zips'!A:B,2,false)</f>
        <v>Queens</v>
      </c>
    </row>
    <row r="505">
      <c r="A505" s="2" t="s">
        <v>1451</v>
      </c>
      <c r="B505" s="2">
        <v>40.6851443</v>
      </c>
      <c r="C505" s="2">
        <v>-73.95380904</v>
      </c>
      <c r="D505" s="2" t="s">
        <v>94</v>
      </c>
      <c r="E505" s="9" t="s">
        <v>1452</v>
      </c>
      <c r="F505" s="10"/>
      <c r="G505" s="9" t="s">
        <v>484</v>
      </c>
      <c r="H505" s="9">
        <v>1121.0</v>
      </c>
      <c r="I505" s="9" t="s">
        <v>287</v>
      </c>
      <c r="J505" s="10"/>
      <c r="K505" s="10"/>
      <c r="L505" s="9" t="s">
        <v>99</v>
      </c>
      <c r="M505" s="9" t="s">
        <v>100</v>
      </c>
      <c r="N505" s="9" t="s">
        <v>101</v>
      </c>
      <c r="O505" s="9">
        <v>11216.0</v>
      </c>
      <c r="P505" s="7" t="str">
        <f>vlookup(O505,'NYC Zips'!A:B,2,false)</f>
        <v>Brooklyn</v>
      </c>
    </row>
    <row r="506">
      <c r="A506" s="2" t="s">
        <v>1453</v>
      </c>
      <c r="B506" s="2">
        <v>40.7714967105444</v>
      </c>
      <c r="C506" s="2">
        <v>-73.9904603362083</v>
      </c>
      <c r="D506" s="2" t="s">
        <v>94</v>
      </c>
      <c r="E506" s="9" t="s">
        <v>1454</v>
      </c>
      <c r="F506" s="10"/>
      <c r="G506" s="9" t="s">
        <v>242</v>
      </c>
      <c r="H506" s="9">
        <v>860.0</v>
      </c>
      <c r="I506" s="9" t="s">
        <v>552</v>
      </c>
      <c r="J506" s="10"/>
      <c r="K506" s="10"/>
      <c r="L506" s="9" t="s">
        <v>107</v>
      </c>
      <c r="M506" s="9" t="s">
        <v>100</v>
      </c>
      <c r="N506" s="9" t="s">
        <v>108</v>
      </c>
      <c r="O506" s="9">
        <v>10019.0</v>
      </c>
      <c r="P506" s="7" t="str">
        <f>vlookup(O506,'NYC Zips'!A:B,2,false)</f>
        <v>Manhattan</v>
      </c>
    </row>
    <row r="507">
      <c r="A507" s="2" t="s">
        <v>1455</v>
      </c>
      <c r="B507" s="2">
        <v>40.77536905</v>
      </c>
      <c r="C507" s="2">
        <v>-73.94803392</v>
      </c>
      <c r="D507" s="2" t="s">
        <v>94</v>
      </c>
      <c r="E507" s="9" t="s">
        <v>1456</v>
      </c>
      <c r="F507" s="10"/>
      <c r="G507" s="9" t="s">
        <v>264</v>
      </c>
      <c r="H507" s="9">
        <v>446.0</v>
      </c>
      <c r="I507" s="9" t="s">
        <v>265</v>
      </c>
      <c r="J507" s="10"/>
      <c r="K507" s="10"/>
      <c r="L507" s="9" t="s">
        <v>107</v>
      </c>
      <c r="M507" s="9" t="s">
        <v>100</v>
      </c>
      <c r="N507" s="9" t="s">
        <v>108</v>
      </c>
      <c r="O507" s="9">
        <v>10028.0</v>
      </c>
      <c r="P507" s="7" t="str">
        <f>vlookup(O507,'NYC Zips'!A:B,2,false)</f>
        <v>Manhattan</v>
      </c>
    </row>
    <row r="508">
      <c r="A508" s="2" t="s">
        <v>1457</v>
      </c>
      <c r="B508" s="2">
        <v>40.76370739</v>
      </c>
      <c r="C508" s="2">
        <v>-73.9851615</v>
      </c>
      <c r="D508" s="2" t="s">
        <v>94</v>
      </c>
      <c r="E508" s="9" t="s">
        <v>1458</v>
      </c>
      <c r="F508" s="10"/>
      <c r="G508" s="9" t="s">
        <v>242</v>
      </c>
      <c r="H508" s="9">
        <v>875.0</v>
      </c>
      <c r="I508" s="9" t="s">
        <v>143</v>
      </c>
      <c r="J508" s="10"/>
      <c r="K508" s="10"/>
      <c r="L508" s="9" t="s">
        <v>107</v>
      </c>
      <c r="M508" s="9" t="s">
        <v>100</v>
      </c>
      <c r="N508" s="9" t="s">
        <v>108</v>
      </c>
      <c r="O508" s="9">
        <v>10019.0</v>
      </c>
      <c r="P508" s="7" t="str">
        <f>vlookup(O508,'NYC Zips'!A:B,2,false)</f>
        <v>Manhattan</v>
      </c>
    </row>
    <row r="509">
      <c r="A509" s="2" t="s">
        <v>1459</v>
      </c>
      <c r="B509" s="2">
        <v>40.6809591</v>
      </c>
      <c r="C509" s="2">
        <v>-73.99905709</v>
      </c>
      <c r="D509" s="2" t="s">
        <v>94</v>
      </c>
      <c r="E509" s="9" t="s">
        <v>1460</v>
      </c>
      <c r="F509" s="10"/>
      <c r="G509" s="9" t="s">
        <v>384</v>
      </c>
      <c r="H509" s="9">
        <v>48.0</v>
      </c>
      <c r="I509" s="9" t="s">
        <v>1461</v>
      </c>
      <c r="J509" s="10"/>
      <c r="K509" s="10"/>
      <c r="L509" s="9" t="s">
        <v>99</v>
      </c>
      <c r="M509" s="9" t="s">
        <v>100</v>
      </c>
      <c r="N509" s="9" t="s">
        <v>101</v>
      </c>
      <c r="O509" s="9">
        <v>11231.0</v>
      </c>
      <c r="P509" s="7" t="str">
        <f>vlookup(O509,'NYC Zips'!A:B,2,false)</f>
        <v>Brooklyn</v>
      </c>
    </row>
    <row r="510">
      <c r="A510" s="2" t="s">
        <v>1462</v>
      </c>
      <c r="B510" s="2">
        <v>40.68763155</v>
      </c>
      <c r="C510" s="2">
        <v>-74.0016256</v>
      </c>
      <c r="D510" s="2" t="s">
        <v>94</v>
      </c>
      <c r="E510" s="9" t="s">
        <v>1463</v>
      </c>
      <c r="F510" s="10"/>
      <c r="G510" s="9" t="s">
        <v>384</v>
      </c>
      <c r="H510" s="9">
        <v>119.0</v>
      </c>
      <c r="I510" s="9" t="s">
        <v>780</v>
      </c>
      <c r="J510" s="10"/>
      <c r="K510" s="10"/>
      <c r="L510" s="9" t="s">
        <v>99</v>
      </c>
      <c r="M510" s="9" t="s">
        <v>100</v>
      </c>
      <c r="N510" s="9" t="s">
        <v>101</v>
      </c>
      <c r="O510" s="9">
        <v>11231.0</v>
      </c>
      <c r="P510" s="7" t="str">
        <f>vlookup(O510,'NYC Zips'!A:B,2,false)</f>
        <v>Brooklyn</v>
      </c>
    </row>
    <row r="511">
      <c r="A511" s="2" t="s">
        <v>1464</v>
      </c>
      <c r="B511" s="2">
        <v>40.7103685423523</v>
      </c>
      <c r="C511" s="2">
        <v>-73.9470595121383</v>
      </c>
      <c r="D511" s="2" t="s">
        <v>94</v>
      </c>
      <c r="E511" s="9" t="s">
        <v>1465</v>
      </c>
      <c r="F511" s="10"/>
      <c r="G511" s="9" t="s">
        <v>306</v>
      </c>
      <c r="H511" s="9">
        <v>193.0</v>
      </c>
      <c r="I511" s="9" t="s">
        <v>783</v>
      </c>
      <c r="J511" s="10"/>
      <c r="K511" s="10"/>
      <c r="L511" s="9" t="s">
        <v>99</v>
      </c>
      <c r="M511" s="9" t="s">
        <v>100</v>
      </c>
      <c r="N511" s="9" t="s">
        <v>101</v>
      </c>
      <c r="O511" s="9">
        <v>11206.0</v>
      </c>
      <c r="P511" s="7" t="str">
        <f>vlookup(O511,'NYC Zips'!A:B,2,false)</f>
        <v>Brooklyn</v>
      </c>
    </row>
    <row r="512">
      <c r="A512" s="2" t="s">
        <v>1466</v>
      </c>
      <c r="B512" s="2">
        <v>40.71069995</v>
      </c>
      <c r="C512" s="2">
        <v>-74.00354147</v>
      </c>
      <c r="D512" s="2" t="s">
        <v>94</v>
      </c>
      <c r="E512" s="9" t="s">
        <v>1467</v>
      </c>
      <c r="F512" s="10"/>
      <c r="G512" s="9" t="s">
        <v>733</v>
      </c>
      <c r="H512" s="9">
        <v>100.0</v>
      </c>
      <c r="I512" s="9" t="s">
        <v>1468</v>
      </c>
      <c r="J512" s="10"/>
      <c r="K512" s="10"/>
      <c r="L512" s="9" t="s">
        <v>107</v>
      </c>
      <c r="M512" s="9" t="s">
        <v>100</v>
      </c>
      <c r="N512" s="9" t="s">
        <v>108</v>
      </c>
      <c r="O512" s="9">
        <v>10038.0</v>
      </c>
      <c r="P512" s="7" t="str">
        <f>vlookup(O512,'NYC Zips'!A:B,2,false)</f>
        <v>Manhattan</v>
      </c>
    </row>
    <row r="513">
      <c r="A513" s="2" t="s">
        <v>1469</v>
      </c>
      <c r="B513" s="2">
        <v>40.7190789117956</v>
      </c>
      <c r="C513" s="2">
        <v>-73.9422369003295</v>
      </c>
      <c r="D513" s="2" t="s">
        <v>94</v>
      </c>
      <c r="E513" s="9" t="s">
        <v>1470</v>
      </c>
      <c r="F513" s="10"/>
      <c r="G513" s="9" t="s">
        <v>167</v>
      </c>
      <c r="H513" s="9">
        <v>211.0</v>
      </c>
      <c r="I513" s="9" t="s">
        <v>1471</v>
      </c>
      <c r="J513" s="10"/>
      <c r="K513" s="10"/>
      <c r="L513" s="9" t="s">
        <v>99</v>
      </c>
      <c r="M513" s="9" t="s">
        <v>100</v>
      </c>
      <c r="N513" s="9" t="s">
        <v>101</v>
      </c>
      <c r="O513" s="9">
        <v>11222.0</v>
      </c>
      <c r="P513" s="7" t="str">
        <f>vlookup(O513,'NYC Zips'!A:B,2,false)</f>
        <v>Brooklyn</v>
      </c>
    </row>
    <row r="514">
      <c r="A514" s="2" t="s">
        <v>1472</v>
      </c>
      <c r="B514" s="2">
        <v>40.7922553</v>
      </c>
      <c r="C514" s="2">
        <v>-73.95249933</v>
      </c>
      <c r="D514" s="2" t="s">
        <v>94</v>
      </c>
      <c r="E514" s="9" t="s">
        <v>1473</v>
      </c>
      <c r="F514" s="10"/>
      <c r="G514" s="9" t="s">
        <v>583</v>
      </c>
      <c r="H514" s="9">
        <v>1219.0</v>
      </c>
      <c r="I514" s="9" t="s">
        <v>146</v>
      </c>
      <c r="J514" s="10"/>
      <c r="K514" s="10"/>
      <c r="L514" s="9" t="s">
        <v>107</v>
      </c>
      <c r="M514" s="9" t="s">
        <v>100</v>
      </c>
      <c r="N514" s="9" t="s">
        <v>108</v>
      </c>
      <c r="O514" s="9">
        <v>10029.0</v>
      </c>
      <c r="P514" s="7" t="str">
        <f>vlookup(O514,'NYC Zips'!A:B,2,false)</f>
        <v>Manhattan</v>
      </c>
    </row>
    <row r="515">
      <c r="A515" s="2" t="s">
        <v>1474</v>
      </c>
      <c r="B515" s="2">
        <v>40.6933982</v>
      </c>
      <c r="C515" s="2">
        <v>-73.939877</v>
      </c>
      <c r="D515" s="2" t="s">
        <v>93</v>
      </c>
      <c r="E515" s="9" t="s">
        <v>1475</v>
      </c>
      <c r="F515" s="10"/>
      <c r="G515" s="9" t="s">
        <v>306</v>
      </c>
      <c r="H515" s="9">
        <v>285.0</v>
      </c>
      <c r="I515" s="9" t="s">
        <v>1476</v>
      </c>
      <c r="J515" s="10"/>
      <c r="K515" s="10"/>
      <c r="L515" s="9" t="s">
        <v>99</v>
      </c>
      <c r="M515" s="9" t="s">
        <v>100</v>
      </c>
      <c r="N515" s="9" t="s">
        <v>101</v>
      </c>
      <c r="O515" s="9">
        <v>11206.0</v>
      </c>
      <c r="P515" s="7" t="str">
        <f>vlookup(O515,'NYC Zips'!A:B,2,false)</f>
        <v>Brooklyn</v>
      </c>
    </row>
    <row r="516">
      <c r="A516" s="2" t="s">
        <v>1477</v>
      </c>
      <c r="B516" s="2">
        <v>40.79018</v>
      </c>
      <c r="C516" s="2">
        <v>-73.97289</v>
      </c>
      <c r="D516" s="2" t="s">
        <v>94</v>
      </c>
      <c r="E516" s="9" t="s">
        <v>1478</v>
      </c>
      <c r="F516" s="10"/>
      <c r="G516" s="9" t="s">
        <v>434</v>
      </c>
      <c r="H516" s="9">
        <v>175.0</v>
      </c>
      <c r="I516" s="9" t="s">
        <v>1479</v>
      </c>
      <c r="J516" s="10"/>
      <c r="K516" s="10"/>
      <c r="L516" s="9" t="s">
        <v>107</v>
      </c>
      <c r="M516" s="9" t="s">
        <v>100</v>
      </c>
      <c r="N516" s="9" t="s">
        <v>108</v>
      </c>
      <c r="O516" s="9">
        <v>10024.0</v>
      </c>
      <c r="P516" s="7" t="str">
        <f>vlookup(O516,'NYC Zips'!A:B,2,false)</f>
        <v>Manhattan</v>
      </c>
    </row>
    <row r="517">
      <c r="A517" s="2" t="s">
        <v>1480</v>
      </c>
      <c r="B517" s="2">
        <v>40.7239567849954</v>
      </c>
      <c r="C517" s="2">
        <v>-73.9498436450958</v>
      </c>
      <c r="D517" s="2" t="s">
        <v>94</v>
      </c>
      <c r="E517" s="9" t="s">
        <v>1481</v>
      </c>
      <c r="F517" s="10"/>
      <c r="G517" s="9" t="s">
        <v>167</v>
      </c>
      <c r="H517" s="9">
        <v>100.0</v>
      </c>
      <c r="I517" s="9" t="s">
        <v>168</v>
      </c>
      <c r="J517" s="10"/>
      <c r="K517" s="10"/>
      <c r="L517" s="9" t="s">
        <v>99</v>
      </c>
      <c r="M517" s="9" t="s">
        <v>100</v>
      </c>
      <c r="N517" s="9" t="s">
        <v>101</v>
      </c>
      <c r="O517" s="9">
        <v>11222.0</v>
      </c>
      <c r="P517" s="7" t="str">
        <f>vlookup(O517,'NYC Zips'!A:B,2,false)</f>
        <v>Brooklyn</v>
      </c>
    </row>
    <row r="518">
      <c r="A518" s="2" t="s">
        <v>1482</v>
      </c>
      <c r="B518" s="2">
        <v>40.7557327</v>
      </c>
      <c r="C518" s="2">
        <v>-73.9236611</v>
      </c>
      <c r="D518" s="2" t="s">
        <v>93</v>
      </c>
      <c r="E518" s="9" t="s">
        <v>1483</v>
      </c>
      <c r="F518" s="10"/>
      <c r="G518" s="9" t="s">
        <v>363</v>
      </c>
      <c r="H518" s="9" t="s">
        <v>364</v>
      </c>
      <c r="I518" s="9" t="s">
        <v>1321</v>
      </c>
      <c r="J518" s="10"/>
      <c r="K518" s="10"/>
      <c r="L518" s="9" t="s">
        <v>366</v>
      </c>
      <c r="M518" s="9" t="s">
        <v>100</v>
      </c>
      <c r="N518" s="9" t="s">
        <v>367</v>
      </c>
      <c r="O518" s="9">
        <v>11106.0</v>
      </c>
      <c r="P518" s="7" t="str">
        <f>vlookup(O518,'NYC Zips'!A:B,2,false)</f>
        <v>Queens</v>
      </c>
    </row>
    <row r="519">
      <c r="A519" s="2" t="s">
        <v>1484</v>
      </c>
      <c r="B519" s="2">
        <v>40.8013066</v>
      </c>
      <c r="C519" s="2">
        <v>-73.9398167</v>
      </c>
      <c r="D519" s="2" t="s">
        <v>93</v>
      </c>
      <c r="E519" s="9" t="s">
        <v>1485</v>
      </c>
      <c r="F519" s="10"/>
      <c r="G519" s="9" t="s">
        <v>793</v>
      </c>
      <c r="H519" s="9">
        <v>1940.0</v>
      </c>
      <c r="I519" s="9" t="s">
        <v>161</v>
      </c>
      <c r="J519" s="10"/>
      <c r="K519" s="10"/>
      <c r="L519" s="9" t="s">
        <v>107</v>
      </c>
      <c r="M519" s="9" t="s">
        <v>100</v>
      </c>
      <c r="N519" s="9" t="s">
        <v>108</v>
      </c>
      <c r="O519" s="9">
        <v>10035.0</v>
      </c>
      <c r="P519" s="7" t="str">
        <f>vlookup(O519,'NYC Zips'!A:B,2,false)</f>
        <v>Manhattan</v>
      </c>
    </row>
    <row r="520">
      <c r="A520" s="2" t="s">
        <v>1486</v>
      </c>
      <c r="B520" s="2">
        <v>40.8094953477794</v>
      </c>
      <c r="C520" s="2">
        <v>-73.9477649331092</v>
      </c>
      <c r="D520" s="2" t="s">
        <v>93</v>
      </c>
      <c r="E520" s="9" t="s">
        <v>1487</v>
      </c>
      <c r="F520" s="10"/>
      <c r="G520" s="9" t="s">
        <v>644</v>
      </c>
      <c r="H520" s="9">
        <v>156.0</v>
      </c>
      <c r="I520" s="9" t="s">
        <v>1488</v>
      </c>
      <c r="J520" s="10"/>
      <c r="K520" s="10"/>
      <c r="L520" s="9" t="s">
        <v>107</v>
      </c>
      <c r="M520" s="9" t="s">
        <v>100</v>
      </c>
      <c r="N520" s="9" t="s">
        <v>108</v>
      </c>
      <c r="O520" s="9">
        <v>10027.0</v>
      </c>
      <c r="P520" s="7" t="str">
        <f>vlookup(O520,'NYC Zips'!A:B,2,false)</f>
        <v>Manhattan</v>
      </c>
    </row>
    <row r="521">
      <c r="A521" s="2" t="s">
        <v>1489</v>
      </c>
      <c r="B521" s="2">
        <v>40.78499979</v>
      </c>
      <c r="C521" s="2">
        <v>-73.97283406</v>
      </c>
      <c r="D521" s="2" t="s">
        <v>94</v>
      </c>
      <c r="E521" s="9" t="s">
        <v>1490</v>
      </c>
      <c r="F521" s="10"/>
      <c r="G521" s="9" t="s">
        <v>434</v>
      </c>
      <c r="H521" s="9">
        <v>66.0</v>
      </c>
      <c r="I521" s="9" t="s">
        <v>1491</v>
      </c>
      <c r="J521" s="10"/>
      <c r="K521" s="10"/>
      <c r="L521" s="9" t="s">
        <v>107</v>
      </c>
      <c r="M521" s="9" t="s">
        <v>100</v>
      </c>
      <c r="N521" s="9" t="s">
        <v>108</v>
      </c>
      <c r="O521" s="9">
        <v>10024.0</v>
      </c>
      <c r="P521" s="7" t="str">
        <f>vlookup(O521,'NYC Zips'!A:B,2,false)</f>
        <v>Manhattan</v>
      </c>
    </row>
    <row r="522">
      <c r="A522" s="2" t="s">
        <v>1492</v>
      </c>
      <c r="B522" s="2">
        <v>40.69165183</v>
      </c>
      <c r="C522" s="2">
        <v>-73.9999786</v>
      </c>
      <c r="D522" s="2" t="s">
        <v>94</v>
      </c>
      <c r="E522" s="9" t="s">
        <v>1493</v>
      </c>
      <c r="F522" s="10"/>
      <c r="G522" s="9" t="s">
        <v>97</v>
      </c>
      <c r="H522" s="9">
        <v>1.0</v>
      </c>
      <c r="I522" s="9" t="s">
        <v>1337</v>
      </c>
      <c r="J522" s="10"/>
      <c r="K522" s="10"/>
      <c r="L522" s="9" t="s">
        <v>99</v>
      </c>
      <c r="M522" s="9" t="s">
        <v>100</v>
      </c>
      <c r="N522" s="9" t="s">
        <v>101</v>
      </c>
      <c r="O522" s="9">
        <v>11201.0</v>
      </c>
      <c r="P522" s="7" t="str">
        <f>vlookup(O522,'NYC Zips'!A:B,2,false)</f>
        <v>Brooklyn</v>
      </c>
    </row>
    <row r="523">
      <c r="A523" s="2" t="s">
        <v>1494</v>
      </c>
      <c r="B523" s="2">
        <v>40.695065</v>
      </c>
      <c r="C523" s="2">
        <v>-73.987167</v>
      </c>
      <c r="D523" s="2" t="s">
        <v>94</v>
      </c>
      <c r="E523" s="9" t="s">
        <v>1495</v>
      </c>
      <c r="F523" s="10"/>
      <c r="G523" s="9" t="s">
        <v>97</v>
      </c>
      <c r="H523" s="9">
        <v>320.0</v>
      </c>
      <c r="I523" s="9" t="s">
        <v>944</v>
      </c>
      <c r="J523" s="10"/>
      <c r="K523" s="10"/>
      <c r="L523" s="9" t="s">
        <v>99</v>
      </c>
      <c r="M523" s="9" t="s">
        <v>100</v>
      </c>
      <c r="N523" s="9" t="s">
        <v>101</v>
      </c>
      <c r="O523" s="9">
        <v>11201.0</v>
      </c>
      <c r="P523" s="7" t="str">
        <f>vlookup(O523,'NYC Zips'!A:B,2,false)</f>
        <v>Brooklyn</v>
      </c>
    </row>
    <row r="524">
      <c r="A524" s="2" t="s">
        <v>1496</v>
      </c>
      <c r="B524" s="2">
        <v>40.68851534</v>
      </c>
      <c r="C524" s="2">
        <v>-73.9647628</v>
      </c>
      <c r="D524" s="2" t="s">
        <v>94</v>
      </c>
      <c r="E524" s="9" t="s">
        <v>1497</v>
      </c>
      <c r="F524" s="10"/>
      <c r="G524" s="9" t="s">
        <v>493</v>
      </c>
      <c r="H524" s="9">
        <v>52.0</v>
      </c>
      <c r="I524" s="9" t="s">
        <v>1347</v>
      </c>
      <c r="J524" s="10"/>
      <c r="K524" s="10"/>
      <c r="L524" s="9" t="s">
        <v>99</v>
      </c>
      <c r="M524" s="9" t="s">
        <v>100</v>
      </c>
      <c r="N524" s="9" t="s">
        <v>101</v>
      </c>
      <c r="O524" s="9">
        <v>11238.0</v>
      </c>
      <c r="P524" s="7" t="str">
        <f>vlookup(O524,'NYC Zips'!A:B,2,false)</f>
        <v>Brooklyn</v>
      </c>
    </row>
    <row r="525">
      <c r="A525" s="2" t="s">
        <v>1498</v>
      </c>
      <c r="B525" s="2">
        <v>40.7148515052625</v>
      </c>
      <c r="C525" s="2">
        <v>-74.0112233161926</v>
      </c>
      <c r="D525" s="2" t="s">
        <v>94</v>
      </c>
      <c r="E525" s="9" t="s">
        <v>1499</v>
      </c>
      <c r="F525" s="10"/>
      <c r="G525" s="9" t="s">
        <v>137</v>
      </c>
      <c r="H525" s="9">
        <v>83.0</v>
      </c>
      <c r="I525" s="9" t="s">
        <v>1500</v>
      </c>
      <c r="J525" s="10"/>
      <c r="K525" s="10"/>
      <c r="L525" s="9" t="s">
        <v>107</v>
      </c>
      <c r="M525" s="9" t="s">
        <v>100</v>
      </c>
      <c r="N525" s="9" t="s">
        <v>108</v>
      </c>
      <c r="O525" s="9">
        <v>10007.0</v>
      </c>
      <c r="P525" s="7" t="str">
        <f>vlookup(O525,'NYC Zips'!A:B,2,false)</f>
        <v>Manhattan</v>
      </c>
    </row>
    <row r="526">
      <c r="A526" s="2" t="s">
        <v>1501</v>
      </c>
      <c r="B526" s="2">
        <v>40.70934</v>
      </c>
      <c r="C526" s="2">
        <v>-73.95608</v>
      </c>
      <c r="D526" s="2" t="s">
        <v>94</v>
      </c>
      <c r="E526" s="9" t="s">
        <v>1502</v>
      </c>
      <c r="F526" s="10"/>
      <c r="G526" s="9" t="s">
        <v>337</v>
      </c>
      <c r="H526" s="9">
        <v>332.0</v>
      </c>
      <c r="I526" s="9" t="s">
        <v>1503</v>
      </c>
      <c r="J526" s="10"/>
      <c r="K526" s="10"/>
      <c r="L526" s="9" t="s">
        <v>99</v>
      </c>
      <c r="M526" s="9" t="s">
        <v>100</v>
      </c>
      <c r="N526" s="9" t="s">
        <v>101</v>
      </c>
      <c r="O526" s="9">
        <v>11211.0</v>
      </c>
      <c r="P526" s="7" t="str">
        <f>vlookup(O526,'NYC Zips'!A:B,2,false)</f>
        <v>Brooklyn</v>
      </c>
    </row>
    <row r="527">
      <c r="A527" s="2" t="s">
        <v>1504</v>
      </c>
      <c r="B527" s="2">
        <v>40.6823687</v>
      </c>
      <c r="C527" s="2">
        <v>-73.944118</v>
      </c>
      <c r="D527" s="2" t="s">
        <v>93</v>
      </c>
      <c r="E527" s="9" t="s">
        <v>1505</v>
      </c>
      <c r="F527" s="10"/>
      <c r="G527" s="9" t="s">
        <v>484</v>
      </c>
      <c r="H527" s="9">
        <v>225.0</v>
      </c>
      <c r="I527" s="9" t="s">
        <v>1506</v>
      </c>
      <c r="J527" s="10"/>
      <c r="K527" s="10"/>
      <c r="L527" s="9" t="s">
        <v>99</v>
      </c>
      <c r="M527" s="9" t="s">
        <v>100</v>
      </c>
      <c r="N527" s="9" t="s">
        <v>101</v>
      </c>
      <c r="O527" s="9">
        <v>11216.0</v>
      </c>
      <c r="P527" s="7" t="str">
        <f>vlookup(O527,'NYC Zips'!A:B,2,false)</f>
        <v>Brooklyn</v>
      </c>
    </row>
    <row r="528">
      <c r="A528" s="2" t="s">
        <v>1507</v>
      </c>
      <c r="B528" s="2">
        <v>40.7443632870668</v>
      </c>
      <c r="C528" s="2">
        <v>-73.9558732509613</v>
      </c>
      <c r="D528" s="2" t="s">
        <v>93</v>
      </c>
      <c r="E528" s="9" t="s">
        <v>1508</v>
      </c>
      <c r="F528" s="10"/>
      <c r="G528" s="9" t="s">
        <v>1060</v>
      </c>
      <c r="H528" s="9" t="s">
        <v>1509</v>
      </c>
      <c r="I528" s="9" t="s">
        <v>1510</v>
      </c>
      <c r="J528" s="10"/>
      <c r="K528" s="10"/>
      <c r="L528" s="9" t="s">
        <v>463</v>
      </c>
      <c r="M528" s="9" t="s">
        <v>100</v>
      </c>
      <c r="N528" s="9" t="s">
        <v>367</v>
      </c>
      <c r="O528" s="9">
        <v>11109.0</v>
      </c>
      <c r="P528" s="2" t="s">
        <v>116</v>
      </c>
    </row>
    <row r="529">
      <c r="A529" s="2" t="s">
        <v>1511</v>
      </c>
      <c r="B529" s="2">
        <v>40.7248125644001</v>
      </c>
      <c r="C529" s="2">
        <v>-73.9475262165069</v>
      </c>
      <c r="D529" s="2" t="s">
        <v>94</v>
      </c>
      <c r="E529" s="9" t="s">
        <v>1512</v>
      </c>
      <c r="F529" s="10"/>
      <c r="G529" s="9" t="s">
        <v>167</v>
      </c>
      <c r="H529" s="9" t="s">
        <v>1513</v>
      </c>
      <c r="I529" s="9" t="s">
        <v>168</v>
      </c>
      <c r="J529" s="10"/>
      <c r="K529" s="10"/>
      <c r="L529" s="9" t="s">
        <v>99</v>
      </c>
      <c r="M529" s="9" t="s">
        <v>100</v>
      </c>
      <c r="N529" s="9" t="s">
        <v>101</v>
      </c>
      <c r="O529" s="9">
        <v>11222.0</v>
      </c>
      <c r="P529" s="7" t="str">
        <f>vlookup(O529,'NYC Zips'!A:B,2,false)</f>
        <v>Brooklyn</v>
      </c>
    </row>
    <row r="530">
      <c r="A530" s="2" t="s">
        <v>1514</v>
      </c>
      <c r="B530" s="2">
        <v>40.7835016</v>
      </c>
      <c r="C530" s="2">
        <v>-73.955327</v>
      </c>
      <c r="D530" s="2" t="s">
        <v>94</v>
      </c>
      <c r="E530" s="9" t="s">
        <v>1515</v>
      </c>
      <c r="F530" s="10"/>
      <c r="G530" s="9" t="s">
        <v>770</v>
      </c>
      <c r="H530" s="9">
        <v>74.0</v>
      </c>
      <c r="I530" s="9" t="s">
        <v>1516</v>
      </c>
      <c r="J530" s="10"/>
      <c r="K530" s="10"/>
      <c r="L530" s="9" t="s">
        <v>107</v>
      </c>
      <c r="M530" s="9" t="s">
        <v>100</v>
      </c>
      <c r="N530" s="9" t="s">
        <v>108</v>
      </c>
      <c r="O530" s="9">
        <v>10128.0</v>
      </c>
      <c r="P530" s="7" t="str">
        <f>vlookup(O530,'NYC Zips'!A:B,2,false)</f>
        <v>Manhattan</v>
      </c>
    </row>
    <row r="531">
      <c r="A531" s="2" t="s">
        <v>1517</v>
      </c>
      <c r="B531" s="2">
        <v>40.6726724341094</v>
      </c>
      <c r="C531" s="2">
        <v>-74.0087952464819</v>
      </c>
      <c r="D531" s="2" t="s">
        <v>93</v>
      </c>
      <c r="E531" s="9" t="s">
        <v>1518</v>
      </c>
      <c r="F531" s="10"/>
      <c r="G531" s="9" t="s">
        <v>384</v>
      </c>
      <c r="H531" s="9">
        <v>556.0</v>
      </c>
      <c r="I531" s="9" t="s">
        <v>780</v>
      </c>
      <c r="J531" s="10"/>
      <c r="K531" s="10"/>
      <c r="L531" s="9" t="s">
        <v>99</v>
      </c>
      <c r="M531" s="9" t="s">
        <v>100</v>
      </c>
      <c r="N531" s="9" t="s">
        <v>101</v>
      </c>
      <c r="O531" s="9">
        <v>11231.0</v>
      </c>
      <c r="P531" s="7" t="str">
        <f>vlookup(O531,'NYC Zips'!A:B,2,false)</f>
        <v>Brooklyn</v>
      </c>
    </row>
    <row r="532">
      <c r="A532" s="2" t="s">
        <v>1519</v>
      </c>
      <c r="B532" s="2">
        <v>40.7611488</v>
      </c>
      <c r="C532" s="2">
        <v>-73.9170071</v>
      </c>
      <c r="D532" s="2" t="s">
        <v>93</v>
      </c>
      <c r="E532" s="9" t="s">
        <v>1520</v>
      </c>
      <c r="F532" s="10"/>
      <c r="G532" s="9" t="s">
        <v>1112</v>
      </c>
      <c r="H532" s="9" t="s">
        <v>1051</v>
      </c>
      <c r="I532" s="9" t="s">
        <v>1521</v>
      </c>
      <c r="J532" s="10"/>
      <c r="K532" s="10"/>
      <c r="L532" s="9" t="s">
        <v>366</v>
      </c>
      <c r="M532" s="9" t="s">
        <v>100</v>
      </c>
      <c r="N532" s="9" t="s">
        <v>367</v>
      </c>
      <c r="O532" s="9">
        <v>11103.0</v>
      </c>
      <c r="P532" s="7" t="str">
        <f>vlookup(O532,'NYC Zips'!A:B,2,false)</f>
        <v>Queens</v>
      </c>
    </row>
    <row r="533">
      <c r="A533" s="2" t="s">
        <v>1522</v>
      </c>
      <c r="B533" s="2">
        <v>40.7739825</v>
      </c>
      <c r="C533" s="2">
        <v>-73.9309134</v>
      </c>
      <c r="D533" s="2" t="s">
        <v>93</v>
      </c>
      <c r="E533" s="9" t="s">
        <v>1523</v>
      </c>
      <c r="F533" s="10"/>
      <c r="G533" s="9" t="s">
        <v>800</v>
      </c>
      <c r="H533" s="11">
        <v>45902.0</v>
      </c>
      <c r="I533" s="9" t="s">
        <v>1524</v>
      </c>
      <c r="J533" s="10"/>
      <c r="K533" s="10"/>
      <c r="L533" s="9" t="s">
        <v>366</v>
      </c>
      <c r="M533" s="9" t="s">
        <v>100</v>
      </c>
      <c r="N533" s="9" t="s">
        <v>367</v>
      </c>
      <c r="O533" s="9">
        <v>11102.0</v>
      </c>
      <c r="P533" s="7" t="str">
        <f>vlookup(O533,'NYC Zips'!A:B,2,false)</f>
        <v>Queens</v>
      </c>
    </row>
    <row r="534">
      <c r="A534" s="2" t="s">
        <v>1525</v>
      </c>
      <c r="B534" s="2">
        <v>40.80295</v>
      </c>
      <c r="C534" s="2">
        <v>-73.942954</v>
      </c>
      <c r="D534" s="2" t="s">
        <v>93</v>
      </c>
      <c r="E534" s="9" t="s">
        <v>1526</v>
      </c>
      <c r="F534" s="10"/>
      <c r="G534" s="9" t="s">
        <v>793</v>
      </c>
      <c r="H534" s="9">
        <v>24.0</v>
      </c>
      <c r="I534" s="9" t="s">
        <v>1527</v>
      </c>
      <c r="J534" s="10"/>
      <c r="K534" s="10"/>
      <c r="L534" s="9" t="s">
        <v>107</v>
      </c>
      <c r="M534" s="9" t="s">
        <v>100</v>
      </c>
      <c r="N534" s="9" t="s">
        <v>108</v>
      </c>
      <c r="O534" s="9">
        <v>10035.0</v>
      </c>
      <c r="P534" s="7" t="str">
        <f>vlookup(O534,'NYC Zips'!A:B,2,false)</f>
        <v>Manhattan</v>
      </c>
    </row>
    <row r="535">
      <c r="A535" s="2" t="s">
        <v>1528</v>
      </c>
      <c r="B535" s="2">
        <v>40.666287</v>
      </c>
      <c r="C535" s="2">
        <v>-73.98895053</v>
      </c>
      <c r="D535" s="2" t="s">
        <v>94</v>
      </c>
      <c r="E535" s="9" t="s">
        <v>1529</v>
      </c>
      <c r="F535" s="10"/>
      <c r="G535" s="9" t="s">
        <v>127</v>
      </c>
      <c r="H535" s="9">
        <v>249.0</v>
      </c>
      <c r="I535" s="9" t="s">
        <v>1530</v>
      </c>
      <c r="J535" s="10"/>
      <c r="K535" s="10"/>
      <c r="L535" s="9" t="s">
        <v>99</v>
      </c>
      <c r="M535" s="9" t="s">
        <v>100</v>
      </c>
      <c r="N535" s="9" t="s">
        <v>101</v>
      </c>
      <c r="O535" s="9">
        <v>11215.0</v>
      </c>
      <c r="P535" s="7" t="str">
        <f>vlookup(O535,'NYC Zips'!A:B,2,false)</f>
        <v>Brooklyn</v>
      </c>
    </row>
    <row r="536">
      <c r="A536" s="2" t="s">
        <v>1531</v>
      </c>
      <c r="B536" s="2">
        <v>40.75325964</v>
      </c>
      <c r="C536" s="2">
        <v>-73.94335788</v>
      </c>
      <c r="D536" s="2" t="s">
        <v>93</v>
      </c>
      <c r="E536" s="9" t="s">
        <v>1532</v>
      </c>
      <c r="F536" s="10"/>
      <c r="G536" s="9" t="s">
        <v>460</v>
      </c>
      <c r="H536" s="9" t="s">
        <v>1533</v>
      </c>
      <c r="I536" s="9" t="s">
        <v>284</v>
      </c>
      <c r="J536" s="10"/>
      <c r="K536" s="10"/>
      <c r="L536" s="9" t="s">
        <v>463</v>
      </c>
      <c r="M536" s="9" t="s">
        <v>100</v>
      </c>
      <c r="N536" s="9" t="s">
        <v>367</v>
      </c>
      <c r="O536" s="9">
        <v>11101.0</v>
      </c>
      <c r="P536" s="7" t="str">
        <f>vlookup(O536,'NYC Zips'!A:B,2,false)</f>
        <v>Queens</v>
      </c>
    </row>
    <row r="537">
      <c r="A537" s="2" t="s">
        <v>1534</v>
      </c>
      <c r="B537" s="2">
        <v>40.789622</v>
      </c>
      <c r="C537" s="2">
        <v>-73.97757</v>
      </c>
      <c r="D537" s="2" t="s">
        <v>94</v>
      </c>
      <c r="E537" s="9" t="s">
        <v>1535</v>
      </c>
      <c r="F537" s="10"/>
      <c r="G537" s="9" t="s">
        <v>434</v>
      </c>
      <c r="H537" s="9">
        <v>301.0</v>
      </c>
      <c r="I537" s="9" t="s">
        <v>1536</v>
      </c>
      <c r="J537" s="10"/>
      <c r="K537" s="10"/>
      <c r="L537" s="9" t="s">
        <v>107</v>
      </c>
      <c r="M537" s="9" t="s">
        <v>100</v>
      </c>
      <c r="N537" s="9" t="s">
        <v>108</v>
      </c>
      <c r="O537" s="9">
        <v>10024.0</v>
      </c>
      <c r="P537" s="7" t="str">
        <f>vlookup(O537,'NYC Zips'!A:B,2,false)</f>
        <v>Manhattan</v>
      </c>
    </row>
    <row r="538">
      <c r="A538" s="2" t="s">
        <v>30</v>
      </c>
      <c r="B538" s="2">
        <v>40.752270938374</v>
      </c>
      <c r="C538" s="2">
        <v>-73.98770570755</v>
      </c>
      <c r="D538" s="2" t="s">
        <v>94</v>
      </c>
      <c r="E538" s="9" t="s">
        <v>1537</v>
      </c>
      <c r="F538" s="10"/>
      <c r="G538" s="9" t="s">
        <v>142</v>
      </c>
      <c r="H538" s="9">
        <v>115.0</v>
      </c>
      <c r="I538" s="9" t="s">
        <v>1538</v>
      </c>
      <c r="J538" s="10"/>
      <c r="K538" s="10"/>
      <c r="L538" s="9" t="s">
        <v>107</v>
      </c>
      <c r="M538" s="9" t="s">
        <v>100</v>
      </c>
      <c r="N538" s="9" t="s">
        <v>108</v>
      </c>
      <c r="O538" s="9">
        <v>10018.0</v>
      </c>
      <c r="P538" s="7" t="str">
        <f>vlookup(O538,'NYC Zips'!A:B,2,false)</f>
        <v>Manhattan</v>
      </c>
    </row>
    <row r="539">
      <c r="A539" s="2" t="s">
        <v>1539</v>
      </c>
      <c r="B539" s="2">
        <v>40.6763947</v>
      </c>
      <c r="C539" s="2">
        <v>-73.99869893</v>
      </c>
      <c r="D539" s="2" t="s">
        <v>94</v>
      </c>
      <c r="E539" s="9" t="s">
        <v>1540</v>
      </c>
      <c r="F539" s="10"/>
      <c r="G539" s="9" t="s">
        <v>384</v>
      </c>
      <c r="H539" s="9">
        <v>481.0</v>
      </c>
      <c r="I539" s="9" t="s">
        <v>392</v>
      </c>
      <c r="J539" s="10"/>
      <c r="K539" s="10"/>
      <c r="L539" s="9" t="s">
        <v>99</v>
      </c>
      <c r="M539" s="9" t="s">
        <v>100</v>
      </c>
      <c r="N539" s="9" t="s">
        <v>101</v>
      </c>
      <c r="O539" s="9">
        <v>11231.0</v>
      </c>
      <c r="P539" s="7" t="str">
        <f>vlookup(O539,'NYC Zips'!A:B,2,false)</f>
        <v>Brooklyn</v>
      </c>
    </row>
    <row r="540">
      <c r="A540" s="2" t="s">
        <v>1541</v>
      </c>
      <c r="B540" s="2">
        <v>40.80756</v>
      </c>
      <c r="C540" s="2">
        <v>-73.939182</v>
      </c>
      <c r="D540" s="2" t="s">
        <v>93</v>
      </c>
      <c r="E540" s="9" t="s">
        <v>1542</v>
      </c>
      <c r="F540" s="10"/>
      <c r="G540" s="9" t="s">
        <v>793</v>
      </c>
      <c r="H540" s="9">
        <v>39.0</v>
      </c>
      <c r="I540" s="9" t="s">
        <v>1543</v>
      </c>
      <c r="J540" s="10"/>
      <c r="K540" s="10"/>
      <c r="L540" s="9" t="s">
        <v>107</v>
      </c>
      <c r="M540" s="9" t="s">
        <v>100</v>
      </c>
      <c r="N540" s="9" t="s">
        <v>108</v>
      </c>
      <c r="O540" s="9">
        <v>10035.0</v>
      </c>
      <c r="P540" s="7" t="str">
        <f>vlookup(O540,'NYC Zips'!A:B,2,false)</f>
        <v>Manhattan</v>
      </c>
    </row>
    <row r="541">
      <c r="A541" s="2" t="s">
        <v>1544</v>
      </c>
      <c r="B541" s="2">
        <v>40.6900815</v>
      </c>
      <c r="C541" s="2">
        <v>-73.947915</v>
      </c>
      <c r="D541" s="2" t="s">
        <v>93</v>
      </c>
      <c r="E541" s="9" t="s">
        <v>1545</v>
      </c>
      <c r="F541" s="10"/>
      <c r="G541" s="9" t="s">
        <v>484</v>
      </c>
      <c r="H541" s="9">
        <v>661.0</v>
      </c>
      <c r="I541" s="9" t="s">
        <v>896</v>
      </c>
      <c r="J541" s="10"/>
      <c r="K541" s="10"/>
      <c r="L541" s="9" t="s">
        <v>99</v>
      </c>
      <c r="M541" s="9" t="s">
        <v>100</v>
      </c>
      <c r="N541" s="9" t="s">
        <v>101</v>
      </c>
      <c r="O541" s="9">
        <v>11216.0</v>
      </c>
      <c r="P541" s="7" t="str">
        <f>vlookup(O541,'NYC Zips'!A:B,2,false)</f>
        <v>Brooklyn</v>
      </c>
    </row>
    <row r="542">
      <c r="A542" s="2" t="s">
        <v>1546</v>
      </c>
      <c r="B542" s="2">
        <v>40.7133522622287</v>
      </c>
      <c r="C542" s="2">
        <v>-73.9491033554077</v>
      </c>
      <c r="D542" s="2" t="s">
        <v>94</v>
      </c>
      <c r="E542" s="9" t="s">
        <v>1547</v>
      </c>
      <c r="F542" s="10"/>
      <c r="G542" s="9" t="s">
        <v>337</v>
      </c>
      <c r="H542" s="9">
        <v>51.0</v>
      </c>
      <c r="I542" s="9" t="s">
        <v>1548</v>
      </c>
      <c r="J542" s="10"/>
      <c r="K542" s="10"/>
      <c r="L542" s="9" t="s">
        <v>99</v>
      </c>
      <c r="M542" s="9" t="s">
        <v>100</v>
      </c>
      <c r="N542" s="9" t="s">
        <v>101</v>
      </c>
      <c r="O542" s="9">
        <v>11211.0</v>
      </c>
      <c r="P542" s="7" t="str">
        <f>vlookup(O542,'NYC Zips'!A:B,2,false)</f>
        <v>Brooklyn</v>
      </c>
    </row>
    <row r="543">
      <c r="A543" s="2" t="s">
        <v>1549</v>
      </c>
      <c r="B543" s="2">
        <v>40.6725058</v>
      </c>
      <c r="C543" s="2">
        <v>-74.00494695</v>
      </c>
      <c r="D543" s="2" t="s">
        <v>93</v>
      </c>
      <c r="E543" s="9" t="s">
        <v>1550</v>
      </c>
      <c r="F543" s="10"/>
      <c r="G543" s="9" t="s">
        <v>384</v>
      </c>
      <c r="H543" s="9">
        <v>135.0</v>
      </c>
      <c r="I543" s="9" t="s">
        <v>1551</v>
      </c>
      <c r="J543" s="10"/>
      <c r="K543" s="10"/>
      <c r="L543" s="9" t="s">
        <v>99</v>
      </c>
      <c r="M543" s="9" t="s">
        <v>100</v>
      </c>
      <c r="N543" s="9" t="s">
        <v>101</v>
      </c>
      <c r="O543" s="9">
        <v>11231.0</v>
      </c>
      <c r="P543" s="7" t="str">
        <f>vlookup(O543,'NYC Zips'!A:B,2,false)</f>
        <v>Brooklyn</v>
      </c>
    </row>
    <row r="544">
      <c r="A544" s="2" t="s">
        <v>1552</v>
      </c>
      <c r="B544" s="2">
        <v>40.6750207</v>
      </c>
      <c r="C544" s="2">
        <v>-73.97111473</v>
      </c>
      <c r="D544" s="2" t="s">
        <v>94</v>
      </c>
      <c r="E544" s="9" t="s">
        <v>1553</v>
      </c>
      <c r="F544" s="10"/>
      <c r="G544" s="9" t="s">
        <v>450</v>
      </c>
      <c r="H544" s="9">
        <v>5.0</v>
      </c>
      <c r="I544" s="9" t="s">
        <v>605</v>
      </c>
      <c r="J544" s="10"/>
      <c r="K544" s="10"/>
      <c r="L544" s="9" t="s">
        <v>99</v>
      </c>
      <c r="M544" s="9" t="s">
        <v>100</v>
      </c>
      <c r="N544" s="9" t="s">
        <v>101</v>
      </c>
      <c r="O544" s="9">
        <v>11217.0</v>
      </c>
      <c r="P544" s="7" t="str">
        <f>vlookup(O544,'NYC Zips'!A:B,2,false)</f>
        <v>Brooklyn</v>
      </c>
    </row>
    <row r="545">
      <c r="A545" s="2" t="s">
        <v>1554</v>
      </c>
      <c r="B545" s="2">
        <v>40.7601853</v>
      </c>
      <c r="C545" s="2">
        <v>-73.9362726</v>
      </c>
      <c r="D545" s="2" t="s">
        <v>93</v>
      </c>
      <c r="E545" s="9" t="s">
        <v>1555</v>
      </c>
      <c r="F545" s="10"/>
      <c r="G545" s="9" t="s">
        <v>363</v>
      </c>
      <c r="H545" s="9" t="s">
        <v>1556</v>
      </c>
      <c r="I545" s="9" t="s">
        <v>1557</v>
      </c>
      <c r="J545" s="10"/>
      <c r="K545" s="10"/>
      <c r="L545" s="9" t="s">
        <v>366</v>
      </c>
      <c r="M545" s="9" t="s">
        <v>100</v>
      </c>
      <c r="N545" s="9" t="s">
        <v>367</v>
      </c>
      <c r="O545" s="9">
        <v>11106.0</v>
      </c>
      <c r="P545" s="7" t="str">
        <f>vlookup(O545,'NYC Zips'!A:B,2,false)</f>
        <v>Queens</v>
      </c>
    </row>
    <row r="546">
      <c r="A546" s="2" t="s">
        <v>1558</v>
      </c>
      <c r="B546" s="2">
        <v>40.7824541752798</v>
      </c>
      <c r="C546" s="2">
        <v>-73.9489196240902</v>
      </c>
      <c r="D546" s="2" t="s">
        <v>94</v>
      </c>
      <c r="E546" s="9" t="s">
        <v>1559</v>
      </c>
      <c r="F546" s="10"/>
      <c r="G546" s="9" t="s">
        <v>770</v>
      </c>
      <c r="H546" s="9">
        <v>244.0</v>
      </c>
      <c r="I546" s="9" t="s">
        <v>1560</v>
      </c>
      <c r="J546" s="10"/>
      <c r="K546" s="10"/>
      <c r="L546" s="9" t="s">
        <v>107</v>
      </c>
      <c r="M546" s="9" t="s">
        <v>100</v>
      </c>
      <c r="N546" s="9" t="s">
        <v>108</v>
      </c>
      <c r="O546" s="9">
        <v>10128.0</v>
      </c>
      <c r="P546" s="7" t="str">
        <f>vlookup(O546,'NYC Zips'!A:B,2,false)</f>
        <v>Manhattan</v>
      </c>
    </row>
    <row r="547">
      <c r="A547" s="2" t="s">
        <v>1561</v>
      </c>
      <c r="B547" s="2">
        <v>40.808442</v>
      </c>
      <c r="C547" s="2">
        <v>-73.9452087</v>
      </c>
      <c r="D547" s="2" t="s">
        <v>94</v>
      </c>
      <c r="E547" s="9" t="s">
        <v>1562</v>
      </c>
      <c r="F547" s="10"/>
      <c r="G547" s="9" t="s">
        <v>644</v>
      </c>
      <c r="H547" s="9">
        <v>317.0</v>
      </c>
      <c r="I547" s="9" t="s">
        <v>1178</v>
      </c>
      <c r="J547" s="10"/>
      <c r="K547" s="10"/>
      <c r="L547" s="9" t="s">
        <v>107</v>
      </c>
      <c r="M547" s="9" t="s">
        <v>100</v>
      </c>
      <c r="N547" s="9" t="s">
        <v>108</v>
      </c>
      <c r="O547" s="9">
        <v>10027.0</v>
      </c>
      <c r="P547" s="7" t="str">
        <f>vlookup(O547,'NYC Zips'!A:B,2,false)</f>
        <v>Manhattan</v>
      </c>
    </row>
    <row r="548">
      <c r="A548" s="2" t="s">
        <v>13</v>
      </c>
      <c r="B548" s="2">
        <v>40.75500254</v>
      </c>
      <c r="C548" s="2">
        <v>-73.98014437</v>
      </c>
      <c r="D548" s="2" t="s">
        <v>94</v>
      </c>
      <c r="E548" s="9" t="s">
        <v>1563</v>
      </c>
      <c r="F548" s="10"/>
      <c r="G548" s="9" t="s">
        <v>134</v>
      </c>
      <c r="H548" s="9">
        <v>1.0</v>
      </c>
      <c r="I548" s="9" t="s">
        <v>1564</v>
      </c>
      <c r="J548" s="10"/>
      <c r="K548" s="10"/>
      <c r="L548" s="9" t="s">
        <v>107</v>
      </c>
      <c r="M548" s="9" t="s">
        <v>100</v>
      </c>
      <c r="N548" s="9" t="s">
        <v>108</v>
      </c>
      <c r="O548" s="9">
        <v>10036.0</v>
      </c>
      <c r="P548" s="7" t="str">
        <f>vlookup(O548,'NYC Zips'!A:B,2,false)</f>
        <v>Manhattan</v>
      </c>
    </row>
    <row r="549">
      <c r="A549" s="2" t="s">
        <v>1565</v>
      </c>
      <c r="B549" s="2">
        <v>40.71503</v>
      </c>
      <c r="C549" s="2">
        <v>-74.01246</v>
      </c>
      <c r="D549" s="2" t="s">
        <v>94</v>
      </c>
      <c r="E549" s="9" t="s">
        <v>1566</v>
      </c>
      <c r="F549" s="10"/>
      <c r="G549" s="9" t="s">
        <v>137</v>
      </c>
      <c r="H549" s="9">
        <v>95.0</v>
      </c>
      <c r="I549" s="9" t="s">
        <v>1500</v>
      </c>
      <c r="J549" s="10"/>
      <c r="K549" s="10"/>
      <c r="L549" s="9" t="s">
        <v>107</v>
      </c>
      <c r="M549" s="9" t="s">
        <v>100</v>
      </c>
      <c r="N549" s="9" t="s">
        <v>108</v>
      </c>
      <c r="O549" s="9">
        <v>10007.0</v>
      </c>
      <c r="P549" s="7" t="str">
        <f>vlookup(O549,'NYC Zips'!A:B,2,false)</f>
        <v>Manhattan</v>
      </c>
    </row>
    <row r="550">
      <c r="A550" s="2" t="s">
        <v>1567</v>
      </c>
      <c r="B550" s="2">
        <v>40.7652654</v>
      </c>
      <c r="C550" s="2">
        <v>-73.98192338</v>
      </c>
      <c r="D550" s="2" t="s">
        <v>92</v>
      </c>
      <c r="E550" s="9" t="s">
        <v>1568</v>
      </c>
      <c r="F550" s="10"/>
      <c r="G550" s="9" t="s">
        <v>242</v>
      </c>
      <c r="H550" s="9">
        <v>1748.0</v>
      </c>
      <c r="I550" s="9" t="s">
        <v>120</v>
      </c>
      <c r="J550" s="10"/>
      <c r="K550" s="10"/>
      <c r="L550" s="9" t="s">
        <v>107</v>
      </c>
      <c r="M550" s="9" t="s">
        <v>100</v>
      </c>
      <c r="N550" s="9" t="s">
        <v>108</v>
      </c>
      <c r="O550" s="9">
        <v>10019.0</v>
      </c>
      <c r="P550" s="7" t="str">
        <f>vlookup(O550,'NYC Zips'!A:B,2,false)</f>
        <v>Manhattan</v>
      </c>
    </row>
    <row r="551">
      <c r="A551" s="2" t="s">
        <v>1569</v>
      </c>
      <c r="B551" s="2">
        <v>40.71870987</v>
      </c>
      <c r="C551" s="2">
        <v>-74.0090009</v>
      </c>
      <c r="D551" s="2" t="s">
        <v>94</v>
      </c>
      <c r="E551" s="9" t="s">
        <v>1570</v>
      </c>
      <c r="F551" s="10"/>
      <c r="G551" s="9" t="s">
        <v>149</v>
      </c>
      <c r="H551" s="9">
        <v>1.0</v>
      </c>
      <c r="I551" s="9" t="s">
        <v>1571</v>
      </c>
      <c r="J551" s="10"/>
      <c r="K551" s="10"/>
      <c r="L551" s="9" t="s">
        <v>107</v>
      </c>
      <c r="M551" s="9" t="s">
        <v>100</v>
      </c>
      <c r="N551" s="9" t="s">
        <v>108</v>
      </c>
      <c r="O551" s="9">
        <v>10013.0</v>
      </c>
      <c r="P551" s="7" t="str">
        <f>vlookup(O551,'NYC Zips'!A:B,2,false)</f>
        <v>Manhattan</v>
      </c>
    </row>
    <row r="552">
      <c r="A552" s="2" t="s">
        <v>1572</v>
      </c>
      <c r="B552" s="2">
        <v>40.7103612992258</v>
      </c>
      <c r="C552" s="2">
        <v>-73.9653038978576</v>
      </c>
      <c r="D552" s="2" t="s">
        <v>94</v>
      </c>
      <c r="E552" s="9" t="s">
        <v>1573</v>
      </c>
      <c r="F552" s="10"/>
      <c r="G552" s="9" t="s">
        <v>270</v>
      </c>
      <c r="H552" s="9">
        <v>94.0</v>
      </c>
      <c r="I552" s="9" t="s">
        <v>120</v>
      </c>
      <c r="J552" s="10"/>
      <c r="K552" s="10"/>
      <c r="L552" s="9" t="s">
        <v>99</v>
      </c>
      <c r="M552" s="9" t="s">
        <v>100</v>
      </c>
      <c r="N552" s="9" t="s">
        <v>101</v>
      </c>
      <c r="O552" s="9">
        <v>11249.0</v>
      </c>
      <c r="P552" s="7" t="str">
        <f>vlookup(O552,'NYC Zips'!A:B,2,false)</f>
        <v>Brooklyn</v>
      </c>
    </row>
    <row r="553">
      <c r="A553" s="2" t="s">
        <v>57</v>
      </c>
      <c r="B553" s="2">
        <v>40.70717936</v>
      </c>
      <c r="C553" s="2">
        <v>-74.00887308</v>
      </c>
      <c r="D553" s="2" t="s">
        <v>94</v>
      </c>
      <c r="E553" s="9" t="s">
        <v>1574</v>
      </c>
      <c r="F553" s="10"/>
      <c r="G553" s="9" t="s">
        <v>189</v>
      </c>
      <c r="H553" s="9">
        <v>60.0</v>
      </c>
      <c r="I553" s="9" t="s">
        <v>1575</v>
      </c>
      <c r="J553" s="10"/>
      <c r="K553" s="10"/>
      <c r="L553" s="9" t="s">
        <v>107</v>
      </c>
      <c r="M553" s="9" t="s">
        <v>100</v>
      </c>
      <c r="N553" s="9" t="s">
        <v>108</v>
      </c>
      <c r="O553" s="9">
        <v>10005.0</v>
      </c>
      <c r="P553" s="7" t="str">
        <f>vlookup(O553,'NYC Zips'!A:B,2,false)</f>
        <v>Manhattan</v>
      </c>
    </row>
    <row r="554">
      <c r="A554" s="2" t="s">
        <v>1576</v>
      </c>
      <c r="B554" s="2">
        <v>40.71146364</v>
      </c>
      <c r="C554" s="2">
        <v>-74.00552427</v>
      </c>
      <c r="D554" s="2" t="s">
        <v>94</v>
      </c>
      <c r="E554" s="9" t="s">
        <v>1577</v>
      </c>
      <c r="F554" s="10"/>
      <c r="G554" s="9" t="s">
        <v>733</v>
      </c>
      <c r="H554" s="9">
        <v>1.0</v>
      </c>
      <c r="I554" s="9" t="s">
        <v>1578</v>
      </c>
      <c r="J554" s="10"/>
      <c r="K554" s="10"/>
      <c r="L554" s="9" t="s">
        <v>107</v>
      </c>
      <c r="M554" s="9" t="s">
        <v>100</v>
      </c>
      <c r="N554" s="9" t="s">
        <v>108</v>
      </c>
      <c r="O554" s="9">
        <v>10038.0</v>
      </c>
      <c r="P554" s="7" t="str">
        <f>vlookup(O554,'NYC Zips'!A:B,2,false)</f>
        <v>Manhattan</v>
      </c>
    </row>
    <row r="555">
      <c r="A555" s="2" t="s">
        <v>1579</v>
      </c>
      <c r="B555" s="2">
        <v>40.79499</v>
      </c>
      <c r="C555" s="2">
        <v>-73.93333</v>
      </c>
      <c r="D555" s="2" t="s">
        <v>94</v>
      </c>
      <c r="E555" s="9" t="s">
        <v>1580</v>
      </c>
      <c r="F555" s="10"/>
      <c r="G555" s="9" t="s">
        <v>583</v>
      </c>
      <c r="H555" s="9">
        <v>297.0</v>
      </c>
      <c r="I555" s="9" t="s">
        <v>1581</v>
      </c>
      <c r="J555" s="10"/>
      <c r="K555" s="10"/>
      <c r="L555" s="9" t="s">
        <v>107</v>
      </c>
      <c r="M555" s="9" t="s">
        <v>100</v>
      </c>
      <c r="N555" s="9" t="s">
        <v>108</v>
      </c>
      <c r="O555" s="9">
        <v>10029.0</v>
      </c>
      <c r="P555" s="7" t="str">
        <f>vlookup(O555,'NYC Zips'!A:B,2,false)</f>
        <v>Manhattan</v>
      </c>
    </row>
    <row r="556">
      <c r="A556" s="2" t="s">
        <v>1582</v>
      </c>
      <c r="B556" s="2">
        <v>40.67767534</v>
      </c>
      <c r="C556" s="2">
        <v>-73.96902144</v>
      </c>
      <c r="D556" s="2" t="s">
        <v>93</v>
      </c>
      <c r="E556" s="9" t="s">
        <v>1583</v>
      </c>
      <c r="F556" s="10"/>
      <c r="G556" s="9" t="s">
        <v>493</v>
      </c>
      <c r="H556" s="9">
        <v>622.0</v>
      </c>
      <c r="I556" s="9" t="s">
        <v>1054</v>
      </c>
      <c r="J556" s="10"/>
      <c r="K556" s="10"/>
      <c r="L556" s="9" t="s">
        <v>99</v>
      </c>
      <c r="M556" s="9" t="s">
        <v>100</v>
      </c>
      <c r="N556" s="9" t="s">
        <v>101</v>
      </c>
      <c r="O556" s="9">
        <v>11238.0</v>
      </c>
      <c r="P556" s="7" t="str">
        <f>vlookup(O556,'NYC Zips'!A:B,2,false)</f>
        <v>Brooklyn</v>
      </c>
    </row>
    <row r="557">
      <c r="A557" s="2" t="s">
        <v>1584</v>
      </c>
      <c r="B557" s="2">
        <v>40.8109494</v>
      </c>
      <c r="C557" s="2">
        <v>-73.9634</v>
      </c>
      <c r="D557" s="2" t="s">
        <v>93</v>
      </c>
      <c r="E557" s="9" t="s">
        <v>1585</v>
      </c>
      <c r="F557" s="10"/>
      <c r="G557" s="9" t="s">
        <v>644</v>
      </c>
      <c r="H557" s="9">
        <v>61.0</v>
      </c>
      <c r="I557" s="9" t="s">
        <v>1586</v>
      </c>
      <c r="J557" s="10"/>
      <c r="K557" s="10"/>
      <c r="L557" s="9" t="s">
        <v>107</v>
      </c>
      <c r="M557" s="9" t="s">
        <v>100</v>
      </c>
      <c r="N557" s="9" t="s">
        <v>108</v>
      </c>
      <c r="O557" s="9">
        <v>10027.0</v>
      </c>
      <c r="P557" s="7" t="str">
        <f>vlookup(O557,'NYC Zips'!A:B,2,false)</f>
        <v>Manhattan</v>
      </c>
    </row>
    <row r="558">
      <c r="A558" s="2" t="s">
        <v>1587</v>
      </c>
      <c r="B558" s="2">
        <v>40.774591</v>
      </c>
      <c r="C558" s="2">
        <v>-73.918544</v>
      </c>
      <c r="D558" s="2" t="s">
        <v>93</v>
      </c>
      <c r="E558" s="9" t="s">
        <v>1588</v>
      </c>
      <c r="F558" s="10"/>
      <c r="G558" s="9" t="s">
        <v>800</v>
      </c>
      <c r="H558" s="9" t="s">
        <v>1589</v>
      </c>
      <c r="I558" s="9" t="s">
        <v>802</v>
      </c>
      <c r="J558" s="10"/>
      <c r="K558" s="10"/>
      <c r="L558" s="9" t="s">
        <v>366</v>
      </c>
      <c r="M558" s="9" t="s">
        <v>100</v>
      </c>
      <c r="N558" s="9" t="s">
        <v>367</v>
      </c>
      <c r="O558" s="9">
        <v>11102.0</v>
      </c>
      <c r="P558" s="7" t="str">
        <f>vlookup(O558,'NYC Zips'!A:B,2,false)</f>
        <v>Queens</v>
      </c>
    </row>
    <row r="559">
      <c r="A559" s="2" t="s">
        <v>1590</v>
      </c>
      <c r="B559" s="2">
        <v>40.677236</v>
      </c>
      <c r="C559" s="2">
        <v>-74.015665</v>
      </c>
      <c r="D559" s="2" t="s">
        <v>93</v>
      </c>
      <c r="E559" s="9" t="s">
        <v>1591</v>
      </c>
      <c r="F559" s="10"/>
      <c r="G559" s="9" t="s">
        <v>384</v>
      </c>
      <c r="H559" s="9">
        <v>147.0</v>
      </c>
      <c r="I559" s="9" t="s">
        <v>1592</v>
      </c>
      <c r="J559" s="10"/>
      <c r="K559" s="10"/>
      <c r="L559" s="9" t="s">
        <v>99</v>
      </c>
      <c r="M559" s="9" t="s">
        <v>100</v>
      </c>
      <c r="N559" s="9" t="s">
        <v>101</v>
      </c>
      <c r="O559" s="9">
        <v>11231.0</v>
      </c>
      <c r="P559" s="7" t="str">
        <f>vlookup(O559,'NYC Zips'!A:B,2,false)</f>
        <v>Brooklyn</v>
      </c>
    </row>
    <row r="560">
      <c r="A560" s="2" t="s">
        <v>1593</v>
      </c>
      <c r="B560" s="2">
        <v>40.69527008</v>
      </c>
      <c r="C560" s="2">
        <v>-73.95238108</v>
      </c>
      <c r="D560" s="2" t="s">
        <v>93</v>
      </c>
      <c r="E560" s="9" t="s">
        <v>1594</v>
      </c>
      <c r="F560" s="10"/>
      <c r="G560" s="9" t="s">
        <v>352</v>
      </c>
      <c r="H560" s="9">
        <v>144.0</v>
      </c>
      <c r="I560" s="9" t="s">
        <v>1595</v>
      </c>
      <c r="J560" s="10"/>
      <c r="K560" s="10"/>
      <c r="L560" s="9" t="s">
        <v>99</v>
      </c>
      <c r="M560" s="9" t="s">
        <v>100</v>
      </c>
      <c r="N560" s="9" t="s">
        <v>101</v>
      </c>
      <c r="O560" s="9">
        <v>11205.0</v>
      </c>
      <c r="P560" s="7" t="str">
        <f>vlookup(O560,'NYC Zips'!A:B,2,false)</f>
        <v>Brooklyn</v>
      </c>
    </row>
    <row r="561">
      <c r="A561" s="2" t="s">
        <v>1596</v>
      </c>
      <c r="B561" s="2">
        <v>40.7671</v>
      </c>
      <c r="C561" s="2">
        <v>-73.9169858</v>
      </c>
      <c r="D561" s="2" t="s">
        <v>93</v>
      </c>
      <c r="E561" s="9" t="s">
        <v>1597</v>
      </c>
      <c r="F561" s="10"/>
      <c r="G561" s="9" t="s">
        <v>1112</v>
      </c>
      <c r="H561" s="9" t="s">
        <v>1598</v>
      </c>
      <c r="I561" s="9" t="s">
        <v>1599</v>
      </c>
      <c r="J561" s="10"/>
      <c r="K561" s="10"/>
      <c r="L561" s="9" t="s">
        <v>366</v>
      </c>
      <c r="M561" s="9" t="s">
        <v>100</v>
      </c>
      <c r="N561" s="9" t="s">
        <v>367</v>
      </c>
      <c r="O561" s="9">
        <v>11103.0</v>
      </c>
      <c r="P561" s="7" t="str">
        <f>vlookup(O561,'NYC Zips'!A:B,2,false)</f>
        <v>Queens</v>
      </c>
    </row>
    <row r="562">
      <c r="A562" s="2" t="s">
        <v>1600</v>
      </c>
      <c r="B562" s="2">
        <v>40.6685455</v>
      </c>
      <c r="C562" s="2">
        <v>-73.99333264</v>
      </c>
      <c r="D562" s="2" t="s">
        <v>93</v>
      </c>
      <c r="E562" s="9" t="s">
        <v>1601</v>
      </c>
      <c r="F562" s="10"/>
      <c r="G562" s="9" t="s">
        <v>127</v>
      </c>
      <c r="H562" s="9">
        <v>543.0</v>
      </c>
      <c r="I562" s="9" t="s">
        <v>527</v>
      </c>
      <c r="J562" s="10"/>
      <c r="K562" s="10"/>
      <c r="L562" s="9" t="s">
        <v>99</v>
      </c>
      <c r="M562" s="9" t="s">
        <v>100</v>
      </c>
      <c r="N562" s="9" t="s">
        <v>101</v>
      </c>
      <c r="O562" s="9">
        <v>11215.0</v>
      </c>
      <c r="P562" s="7" t="str">
        <f>vlookup(O562,'NYC Zips'!A:B,2,false)</f>
        <v>Brooklyn</v>
      </c>
    </row>
    <row r="563">
      <c r="A563" s="2" t="s">
        <v>1602</v>
      </c>
      <c r="B563" s="2">
        <v>40.6691783</v>
      </c>
      <c r="C563" s="2">
        <v>-73.9554162</v>
      </c>
      <c r="D563" s="2" t="s">
        <v>93</v>
      </c>
      <c r="E563" s="9" t="s">
        <v>1603</v>
      </c>
      <c r="F563" s="10"/>
      <c r="G563" s="9" t="s">
        <v>478</v>
      </c>
      <c r="H563" s="9">
        <v>1090.0</v>
      </c>
      <c r="I563" s="9" t="s">
        <v>1604</v>
      </c>
      <c r="J563" s="10"/>
      <c r="K563" s="10"/>
      <c r="L563" s="9" t="s">
        <v>99</v>
      </c>
      <c r="M563" s="9" t="s">
        <v>100</v>
      </c>
      <c r="N563" s="9" t="s">
        <v>101</v>
      </c>
      <c r="O563" s="9">
        <v>11225.0</v>
      </c>
      <c r="P563" s="7" t="str">
        <f>vlookup(O563,'NYC Zips'!A:B,2,false)</f>
        <v>Brooklyn</v>
      </c>
    </row>
    <row r="564">
      <c r="A564" s="2" t="s">
        <v>1605</v>
      </c>
      <c r="B564" s="2">
        <v>40.6721683</v>
      </c>
      <c r="C564" s="2">
        <v>-73.9609</v>
      </c>
      <c r="D564" s="2" t="s">
        <v>93</v>
      </c>
      <c r="E564" s="9" t="s">
        <v>1606</v>
      </c>
      <c r="F564" s="10"/>
      <c r="G564" s="9" t="s">
        <v>493</v>
      </c>
      <c r="H564" s="9">
        <v>841.0</v>
      </c>
      <c r="I564" s="9" t="s">
        <v>1607</v>
      </c>
      <c r="J564" s="10"/>
      <c r="K564" s="10"/>
      <c r="L564" s="9" t="s">
        <v>99</v>
      </c>
      <c r="M564" s="9" t="s">
        <v>100</v>
      </c>
      <c r="N564" s="9" t="s">
        <v>101</v>
      </c>
      <c r="O564" s="9">
        <v>11238.0</v>
      </c>
      <c r="P564" s="7" t="str">
        <f>vlookup(O564,'NYC Zips'!A:B,2,false)</f>
        <v>Brooklyn</v>
      </c>
    </row>
    <row r="565">
      <c r="A565" s="2" t="s">
        <v>1608</v>
      </c>
      <c r="B565" s="2">
        <v>40.6627059</v>
      </c>
      <c r="C565" s="2">
        <v>-73.9569115</v>
      </c>
      <c r="D565" s="2" t="s">
        <v>93</v>
      </c>
      <c r="E565" s="9" t="s">
        <v>1609</v>
      </c>
      <c r="F565" s="10"/>
      <c r="G565" s="9" t="s">
        <v>478</v>
      </c>
      <c r="H565" s="9">
        <v>1777.0</v>
      </c>
      <c r="I565" s="9" t="s">
        <v>287</v>
      </c>
      <c r="J565" s="10"/>
      <c r="K565" s="10"/>
      <c r="L565" s="9" t="s">
        <v>99</v>
      </c>
      <c r="M565" s="9" t="s">
        <v>100</v>
      </c>
      <c r="N565" s="9" t="s">
        <v>101</v>
      </c>
      <c r="O565" s="9">
        <v>11225.0</v>
      </c>
      <c r="P565" s="7" t="str">
        <f>vlookup(O565,'NYC Zips'!A:B,2,false)</f>
        <v>Brooklyn</v>
      </c>
    </row>
    <row r="566">
      <c r="A566" s="2" t="s">
        <v>20</v>
      </c>
      <c r="B566" s="2">
        <v>40.8045555</v>
      </c>
      <c r="C566" s="2">
        <v>-73.9396861</v>
      </c>
      <c r="D566" s="2" t="s">
        <v>94</v>
      </c>
      <c r="E566" s="9" t="s">
        <v>1610</v>
      </c>
      <c r="F566" s="10"/>
      <c r="G566" s="9" t="s">
        <v>793</v>
      </c>
      <c r="H566" s="9">
        <v>55.0</v>
      </c>
      <c r="I566" s="9" t="s">
        <v>1611</v>
      </c>
      <c r="J566" s="10"/>
      <c r="K566" s="10"/>
      <c r="L566" s="9" t="s">
        <v>107</v>
      </c>
      <c r="M566" s="9" t="s">
        <v>100</v>
      </c>
      <c r="N566" s="9" t="s">
        <v>108</v>
      </c>
      <c r="O566" s="9">
        <v>10035.0</v>
      </c>
      <c r="P566" s="7" t="str">
        <f>vlookup(O566,'NYC Zips'!A:B,2,false)</f>
        <v>Manhattan</v>
      </c>
    </row>
    <row r="567">
      <c r="A567" s="2" t="s">
        <v>1612</v>
      </c>
      <c r="B567" s="2">
        <v>40.6763744</v>
      </c>
      <c r="C567" s="2">
        <v>-74.00324957</v>
      </c>
      <c r="D567" s="2" t="s">
        <v>93</v>
      </c>
      <c r="E567" s="9" t="s">
        <v>1613</v>
      </c>
      <c r="F567" s="10"/>
      <c r="G567" s="9" t="s">
        <v>384</v>
      </c>
      <c r="H567" s="9" t="s">
        <v>1614</v>
      </c>
      <c r="I567" s="9" t="s">
        <v>602</v>
      </c>
      <c r="J567" s="10"/>
      <c r="K567" s="10"/>
      <c r="L567" s="9" t="s">
        <v>99</v>
      </c>
      <c r="M567" s="9" t="s">
        <v>100</v>
      </c>
      <c r="N567" s="9" t="s">
        <v>101</v>
      </c>
      <c r="O567" s="9">
        <v>11231.0</v>
      </c>
      <c r="P567" s="7" t="str">
        <f>vlookup(O567,'NYC Zips'!A:B,2,false)</f>
        <v>Brooklyn</v>
      </c>
    </row>
    <row r="568">
      <c r="A568" s="2" t="s">
        <v>1615</v>
      </c>
      <c r="B568" s="2">
        <v>40.676513</v>
      </c>
      <c r="C568" s="2">
        <v>-73.959431</v>
      </c>
      <c r="D568" s="2" t="s">
        <v>94</v>
      </c>
      <c r="E568" s="9" t="s">
        <v>1616</v>
      </c>
      <c r="F568" s="10"/>
      <c r="G568" s="9" t="s">
        <v>493</v>
      </c>
      <c r="H568" s="9">
        <v>699.0</v>
      </c>
      <c r="I568" s="9" t="s">
        <v>1607</v>
      </c>
      <c r="J568" s="10"/>
      <c r="K568" s="10"/>
      <c r="L568" s="9" t="s">
        <v>99</v>
      </c>
      <c r="M568" s="9" t="s">
        <v>100</v>
      </c>
      <c r="N568" s="9" t="s">
        <v>101</v>
      </c>
      <c r="O568" s="9">
        <v>11238.0</v>
      </c>
      <c r="P568" s="7" t="str">
        <f>vlookup(O568,'NYC Zips'!A:B,2,false)</f>
        <v>Brooklyn</v>
      </c>
    </row>
    <row r="569">
      <c r="A569" s="2" t="s">
        <v>1617</v>
      </c>
      <c r="B569" s="2">
        <v>40.679043</v>
      </c>
      <c r="C569" s="2">
        <v>-74.011169</v>
      </c>
      <c r="D569" s="2" t="s">
        <v>94</v>
      </c>
      <c r="E569" s="9" t="s">
        <v>1618</v>
      </c>
      <c r="F569" s="10"/>
      <c r="G569" s="9" t="s">
        <v>384</v>
      </c>
      <c r="H569" s="9">
        <v>320.0</v>
      </c>
      <c r="I569" s="9" t="s">
        <v>1232</v>
      </c>
      <c r="J569" s="10"/>
      <c r="K569" s="10"/>
      <c r="L569" s="9" t="s">
        <v>99</v>
      </c>
      <c r="M569" s="9" t="s">
        <v>100</v>
      </c>
      <c r="N569" s="9" t="s">
        <v>101</v>
      </c>
      <c r="O569" s="9">
        <v>11231.0</v>
      </c>
      <c r="P569" s="7" t="str">
        <f>vlookup(O569,'NYC Zips'!A:B,2,false)</f>
        <v>Brooklyn</v>
      </c>
    </row>
    <row r="570">
      <c r="A570" s="2" t="s">
        <v>1619</v>
      </c>
      <c r="B570" s="2">
        <v>40.77163851</v>
      </c>
      <c r="C570" s="2">
        <v>-73.98261428</v>
      </c>
      <c r="D570" s="2" t="s">
        <v>94</v>
      </c>
      <c r="E570" s="9" t="s">
        <v>1620</v>
      </c>
      <c r="F570" s="10"/>
      <c r="G570" s="9" t="s">
        <v>216</v>
      </c>
      <c r="H570" s="9">
        <v>44.0</v>
      </c>
      <c r="I570" s="9" t="s">
        <v>1621</v>
      </c>
      <c r="J570" s="10"/>
      <c r="K570" s="10"/>
      <c r="L570" s="9" t="s">
        <v>107</v>
      </c>
      <c r="M570" s="9" t="s">
        <v>100</v>
      </c>
      <c r="N570" s="9" t="s">
        <v>108</v>
      </c>
      <c r="O570" s="9">
        <v>10023.0</v>
      </c>
      <c r="P570" s="7" t="str">
        <f>vlookup(O570,'NYC Zips'!A:B,2,false)</f>
        <v>Manhattan</v>
      </c>
    </row>
    <row r="571">
      <c r="A571" s="2" t="s">
        <v>1622</v>
      </c>
      <c r="B571" s="2">
        <v>40.68764484</v>
      </c>
      <c r="C571" s="2">
        <v>-73.96968902</v>
      </c>
      <c r="D571" s="2" t="s">
        <v>94</v>
      </c>
      <c r="E571" s="9" t="s">
        <v>1623</v>
      </c>
      <c r="F571" s="10"/>
      <c r="G571" s="9" t="s">
        <v>493</v>
      </c>
      <c r="H571" s="9">
        <v>340.0</v>
      </c>
      <c r="I571" s="9" t="s">
        <v>353</v>
      </c>
      <c r="J571" s="10"/>
      <c r="K571" s="10"/>
      <c r="L571" s="9" t="s">
        <v>99</v>
      </c>
      <c r="M571" s="9" t="s">
        <v>100</v>
      </c>
      <c r="N571" s="9" t="s">
        <v>101</v>
      </c>
      <c r="O571" s="9">
        <v>11238.0</v>
      </c>
      <c r="P571" s="7" t="str">
        <f>vlookup(O571,'NYC Zips'!A:B,2,false)</f>
        <v>Brooklyn</v>
      </c>
    </row>
    <row r="572">
      <c r="A572" s="2" t="s">
        <v>1624</v>
      </c>
      <c r="B572" s="2">
        <v>40.713341842759</v>
      </c>
      <c r="C572" s="2">
        <v>-74.0093551576137</v>
      </c>
      <c r="D572" s="2" t="s">
        <v>94</v>
      </c>
      <c r="E572" s="9" t="s">
        <v>1625</v>
      </c>
      <c r="F572" s="10"/>
      <c r="G572" s="9" t="s">
        <v>137</v>
      </c>
      <c r="H572" s="9">
        <v>44.0</v>
      </c>
      <c r="I572" s="9" t="s">
        <v>1626</v>
      </c>
      <c r="J572" s="10"/>
      <c r="K572" s="10"/>
      <c r="L572" s="9" t="s">
        <v>107</v>
      </c>
      <c r="M572" s="9" t="s">
        <v>100</v>
      </c>
      <c r="N572" s="9" t="s">
        <v>108</v>
      </c>
      <c r="O572" s="9">
        <v>10007.0</v>
      </c>
      <c r="P572" s="7" t="str">
        <f>vlookup(O572,'NYC Zips'!A:B,2,false)</f>
        <v>Manhattan</v>
      </c>
    </row>
    <row r="573">
      <c r="A573" s="2" t="s">
        <v>1627</v>
      </c>
      <c r="B573" s="2">
        <v>40.7203677529845</v>
      </c>
      <c r="C573" s="2">
        <v>-73.9616507291793</v>
      </c>
      <c r="D573" s="2" t="s">
        <v>94</v>
      </c>
      <c r="E573" s="9" t="s">
        <v>1628</v>
      </c>
      <c r="F573" s="10"/>
      <c r="G573" s="9" t="s">
        <v>270</v>
      </c>
      <c r="H573" s="9">
        <v>111.0</v>
      </c>
      <c r="I573" s="9" t="s">
        <v>1629</v>
      </c>
      <c r="J573" s="10"/>
      <c r="K573" s="10"/>
      <c r="L573" s="9" t="s">
        <v>99</v>
      </c>
      <c r="M573" s="9" t="s">
        <v>100</v>
      </c>
      <c r="N573" s="9" t="s">
        <v>101</v>
      </c>
      <c r="O573" s="9">
        <v>11249.0</v>
      </c>
      <c r="P573" s="7" t="str">
        <f>vlookup(O573,'NYC Zips'!A:B,2,false)</f>
        <v>Brooklyn</v>
      </c>
    </row>
    <row r="574">
      <c r="A574" s="2" t="s">
        <v>1630</v>
      </c>
      <c r="B574" s="2">
        <v>40.71286844</v>
      </c>
      <c r="C574" s="2">
        <v>-73.95698119</v>
      </c>
      <c r="D574" s="2" t="s">
        <v>94</v>
      </c>
      <c r="E574" s="9" t="s">
        <v>1631</v>
      </c>
      <c r="F574" s="10"/>
      <c r="G574" s="9" t="s">
        <v>337</v>
      </c>
      <c r="H574" s="9">
        <v>307.0</v>
      </c>
      <c r="I574" s="9" t="s">
        <v>223</v>
      </c>
      <c r="J574" s="10"/>
      <c r="K574" s="10"/>
      <c r="L574" s="9" t="s">
        <v>99</v>
      </c>
      <c r="M574" s="9" t="s">
        <v>100</v>
      </c>
      <c r="N574" s="9" t="s">
        <v>101</v>
      </c>
      <c r="O574" s="9">
        <v>11211.0</v>
      </c>
      <c r="P574" s="7" t="str">
        <f>vlookup(O574,'NYC Zips'!A:B,2,false)</f>
        <v>Brooklyn</v>
      </c>
    </row>
    <row r="575">
      <c r="A575" s="2" t="s">
        <v>1632</v>
      </c>
      <c r="B575" s="2">
        <v>40.8078316</v>
      </c>
      <c r="C575" s="2">
        <v>-73.949373</v>
      </c>
      <c r="D575" s="2" t="s">
        <v>94</v>
      </c>
      <c r="E575" s="9" t="s">
        <v>1633</v>
      </c>
      <c r="F575" s="10"/>
      <c r="G575" s="9" t="s">
        <v>644</v>
      </c>
      <c r="H575" s="9">
        <v>2060.0</v>
      </c>
      <c r="I575" s="9" t="s">
        <v>1183</v>
      </c>
      <c r="J575" s="10"/>
      <c r="K575" s="10"/>
      <c r="L575" s="9" t="s">
        <v>107</v>
      </c>
      <c r="M575" s="9" t="s">
        <v>100</v>
      </c>
      <c r="N575" s="9" t="s">
        <v>108</v>
      </c>
      <c r="O575" s="9">
        <v>10027.0</v>
      </c>
      <c r="P575" s="7" t="str">
        <f>vlookup(O575,'NYC Zips'!A:B,2,false)</f>
        <v>Manhattan</v>
      </c>
    </row>
    <row r="576">
      <c r="A576" s="2" t="s">
        <v>1634</v>
      </c>
      <c r="B576" s="2">
        <v>40.74096374</v>
      </c>
      <c r="C576" s="2">
        <v>-73.98602213</v>
      </c>
      <c r="D576" s="2" t="s">
        <v>92</v>
      </c>
      <c r="E576" s="9" t="s">
        <v>1635</v>
      </c>
      <c r="F576" s="10"/>
      <c r="G576" s="9" t="s">
        <v>245</v>
      </c>
      <c r="H576" s="9">
        <v>330.0</v>
      </c>
      <c r="I576" s="9" t="s">
        <v>469</v>
      </c>
      <c r="J576" s="10"/>
      <c r="K576" s="10"/>
      <c r="L576" s="9" t="s">
        <v>107</v>
      </c>
      <c r="M576" s="9" t="s">
        <v>100</v>
      </c>
      <c r="N576" s="9" t="s">
        <v>108</v>
      </c>
      <c r="O576" s="9">
        <v>10010.0</v>
      </c>
      <c r="P576" s="7" t="str">
        <f>vlookup(O576,'NYC Zips'!A:B,2,false)</f>
        <v>Manhattan</v>
      </c>
    </row>
    <row r="577">
      <c r="A577" s="2" t="s">
        <v>1636</v>
      </c>
      <c r="B577" s="2">
        <v>40.6979503156954</v>
      </c>
      <c r="C577" s="2">
        <v>-73.970775604248</v>
      </c>
      <c r="D577" s="2" t="s">
        <v>94</v>
      </c>
      <c r="E577" s="9" t="s">
        <v>1637</v>
      </c>
      <c r="F577" s="10"/>
      <c r="G577" s="9" t="s">
        <v>352</v>
      </c>
      <c r="H577" s="9">
        <v>77.0</v>
      </c>
      <c r="I577" s="9" t="s">
        <v>1638</v>
      </c>
      <c r="J577" s="10"/>
      <c r="K577" s="10"/>
      <c r="L577" s="9" t="s">
        <v>99</v>
      </c>
      <c r="M577" s="9" t="s">
        <v>100</v>
      </c>
      <c r="N577" s="9" t="s">
        <v>101</v>
      </c>
      <c r="O577" s="9">
        <v>11205.0</v>
      </c>
      <c r="P577" s="7" t="str">
        <f>vlookup(O577,'NYC Zips'!A:B,2,false)</f>
        <v>Brooklyn</v>
      </c>
    </row>
    <row r="578">
      <c r="A578" s="2" t="s">
        <v>1639</v>
      </c>
      <c r="B578" s="2">
        <v>40.70870368</v>
      </c>
      <c r="C578" s="2">
        <v>-73.9448625</v>
      </c>
      <c r="D578" s="2" t="s">
        <v>94</v>
      </c>
      <c r="E578" s="9" t="s">
        <v>1640</v>
      </c>
      <c r="F578" s="10"/>
      <c r="G578" s="9" t="s">
        <v>306</v>
      </c>
      <c r="H578" s="9">
        <v>124.0</v>
      </c>
      <c r="I578" s="9" t="s">
        <v>1641</v>
      </c>
      <c r="J578" s="10"/>
      <c r="K578" s="10"/>
      <c r="L578" s="9" t="s">
        <v>99</v>
      </c>
      <c r="M578" s="9" t="s">
        <v>100</v>
      </c>
      <c r="N578" s="9" t="s">
        <v>101</v>
      </c>
      <c r="O578" s="9">
        <v>11206.0</v>
      </c>
      <c r="P578" s="7" t="str">
        <f>vlookup(O578,'NYC Zips'!A:B,2,false)</f>
        <v>Brooklyn</v>
      </c>
    </row>
    <row r="579">
      <c r="A579" s="2" t="s">
        <v>1642</v>
      </c>
      <c r="B579" s="2">
        <v>40.7169811</v>
      </c>
      <c r="C579" s="2">
        <v>-73.94485918</v>
      </c>
      <c r="D579" s="2" t="s">
        <v>94</v>
      </c>
      <c r="E579" s="9" t="s">
        <v>1643</v>
      </c>
      <c r="F579" s="10"/>
      <c r="G579" s="9" t="s">
        <v>337</v>
      </c>
      <c r="H579" s="9">
        <v>405.0</v>
      </c>
      <c r="I579" s="9" t="s">
        <v>389</v>
      </c>
      <c r="J579" s="10"/>
      <c r="K579" s="10"/>
      <c r="L579" s="9" t="s">
        <v>99</v>
      </c>
      <c r="M579" s="9" t="s">
        <v>100</v>
      </c>
      <c r="N579" s="9" t="s">
        <v>101</v>
      </c>
      <c r="O579" s="9">
        <v>11211.0</v>
      </c>
      <c r="P579" s="7" t="str">
        <f>vlookup(O579,'NYC Zips'!A:B,2,false)</f>
        <v>Brooklyn</v>
      </c>
    </row>
    <row r="580">
      <c r="A580" s="2" t="s">
        <v>1644</v>
      </c>
      <c r="B580" s="2">
        <v>40.686203</v>
      </c>
      <c r="C580" s="2">
        <v>-73.944694</v>
      </c>
      <c r="D580" s="2" t="s">
        <v>93</v>
      </c>
      <c r="E580" s="9" t="s">
        <v>1645</v>
      </c>
      <c r="F580" s="10"/>
      <c r="G580" s="9" t="s">
        <v>484</v>
      </c>
      <c r="H580" s="9">
        <v>337.0</v>
      </c>
      <c r="I580" s="9" t="s">
        <v>1224</v>
      </c>
      <c r="J580" s="10"/>
      <c r="K580" s="10"/>
      <c r="L580" s="9" t="s">
        <v>99</v>
      </c>
      <c r="M580" s="9" t="s">
        <v>100</v>
      </c>
      <c r="N580" s="9" t="s">
        <v>101</v>
      </c>
      <c r="O580" s="9">
        <v>11216.0</v>
      </c>
      <c r="P580" s="7" t="str">
        <f>vlookup(O580,'NYC Zips'!A:B,2,false)</f>
        <v>Brooklyn</v>
      </c>
    </row>
    <row r="581">
      <c r="A581" s="2" t="s">
        <v>1646</v>
      </c>
      <c r="B581" s="2">
        <v>40.6830456</v>
      </c>
      <c r="C581" s="2">
        <v>-74.00348559</v>
      </c>
      <c r="D581" s="2" t="s">
        <v>94</v>
      </c>
      <c r="E581" s="9" t="s">
        <v>1647</v>
      </c>
      <c r="F581" s="10"/>
      <c r="G581" s="9" t="s">
        <v>384</v>
      </c>
      <c r="H581" s="9">
        <v>267.0</v>
      </c>
      <c r="I581" s="9" t="s">
        <v>780</v>
      </c>
      <c r="J581" s="10"/>
      <c r="K581" s="10"/>
      <c r="L581" s="9" t="s">
        <v>99</v>
      </c>
      <c r="M581" s="9" t="s">
        <v>100</v>
      </c>
      <c r="N581" s="9" t="s">
        <v>101</v>
      </c>
      <c r="O581" s="9">
        <v>11231.0</v>
      </c>
      <c r="P581" s="7" t="str">
        <f>vlookup(O581,'NYC Zips'!A:B,2,false)</f>
        <v>Brooklyn</v>
      </c>
    </row>
    <row r="582">
      <c r="A582" s="2" t="s">
        <v>1648</v>
      </c>
      <c r="B582" s="2">
        <v>40.6705135</v>
      </c>
      <c r="C582" s="2">
        <v>-73.98876585</v>
      </c>
      <c r="D582" s="2" t="s">
        <v>94</v>
      </c>
      <c r="E582" s="9" t="s">
        <v>1649</v>
      </c>
      <c r="F582" s="10"/>
      <c r="G582" s="9" t="s">
        <v>127</v>
      </c>
      <c r="H582" s="9">
        <v>239.0</v>
      </c>
      <c r="I582" s="9" t="s">
        <v>1650</v>
      </c>
      <c r="J582" s="10"/>
      <c r="K582" s="10"/>
      <c r="L582" s="9" t="s">
        <v>99</v>
      </c>
      <c r="M582" s="9" t="s">
        <v>100</v>
      </c>
      <c r="N582" s="9" t="s">
        <v>101</v>
      </c>
      <c r="O582" s="9">
        <v>11215.0</v>
      </c>
      <c r="P582" s="7" t="str">
        <f>vlookup(O582,'NYC Zips'!A:B,2,false)</f>
        <v>Brooklyn</v>
      </c>
    </row>
    <row r="583">
      <c r="A583" s="2" t="s">
        <v>1651</v>
      </c>
      <c r="B583" s="2">
        <v>40.7449067</v>
      </c>
      <c r="C583" s="2">
        <v>-73.9534573</v>
      </c>
      <c r="D583" s="2" t="s">
        <v>93</v>
      </c>
      <c r="E583" s="9" t="s">
        <v>1652</v>
      </c>
      <c r="F583" s="10"/>
      <c r="G583" s="9" t="s">
        <v>460</v>
      </c>
      <c r="H583" s="9" t="s">
        <v>1653</v>
      </c>
      <c r="I583" s="9" t="s">
        <v>1211</v>
      </c>
      <c r="J583" s="10"/>
      <c r="K583" s="10"/>
      <c r="L583" s="9" t="s">
        <v>463</v>
      </c>
      <c r="M583" s="9" t="s">
        <v>100</v>
      </c>
      <c r="N583" s="9" t="s">
        <v>367</v>
      </c>
      <c r="O583" s="9">
        <v>11101.0</v>
      </c>
      <c r="P583" s="7" t="str">
        <f>vlookup(O583,'NYC Zips'!A:B,2,false)</f>
        <v>Queens</v>
      </c>
    </row>
    <row r="584">
      <c r="A584" s="2" t="s">
        <v>1654</v>
      </c>
      <c r="B584" s="2">
        <v>40.81</v>
      </c>
      <c r="C584" s="2">
        <v>-73.9551508</v>
      </c>
      <c r="D584" s="2" t="s">
        <v>93</v>
      </c>
      <c r="E584" s="9" t="s">
        <v>1655</v>
      </c>
      <c r="F584" s="10"/>
      <c r="G584" s="9" t="s">
        <v>644</v>
      </c>
      <c r="H584" s="9">
        <v>98.0</v>
      </c>
      <c r="I584" s="9" t="s">
        <v>1656</v>
      </c>
      <c r="J584" s="10"/>
      <c r="K584" s="10"/>
      <c r="L584" s="9" t="s">
        <v>107</v>
      </c>
      <c r="M584" s="9" t="s">
        <v>100</v>
      </c>
      <c r="N584" s="9" t="s">
        <v>108</v>
      </c>
      <c r="O584" s="9">
        <v>10027.0</v>
      </c>
      <c r="P584" s="7" t="str">
        <f>vlookup(O584,'NYC Zips'!A:B,2,false)</f>
        <v>Manhattan</v>
      </c>
    </row>
    <row r="585">
      <c r="A585" s="2" t="s">
        <v>1657</v>
      </c>
      <c r="B585" s="2">
        <v>40.67890679</v>
      </c>
      <c r="C585" s="2">
        <v>-73.94142771</v>
      </c>
      <c r="D585" s="2" t="s">
        <v>93</v>
      </c>
      <c r="E585" s="9" t="s">
        <v>1658</v>
      </c>
      <c r="F585" s="10"/>
      <c r="G585" s="9" t="s">
        <v>1659</v>
      </c>
      <c r="H585" s="9">
        <v>31.0</v>
      </c>
      <c r="I585" s="9" t="s">
        <v>1660</v>
      </c>
      <c r="J585" s="10"/>
      <c r="K585" s="10"/>
      <c r="L585" s="9" t="s">
        <v>99</v>
      </c>
      <c r="M585" s="9" t="s">
        <v>100</v>
      </c>
      <c r="N585" s="9" t="s">
        <v>101</v>
      </c>
      <c r="O585" s="9">
        <v>11213.0</v>
      </c>
      <c r="P585" s="7" t="str">
        <f>vlookup(O585,'NYC Zips'!A:B,2,false)</f>
        <v>Brooklyn</v>
      </c>
    </row>
    <row r="586">
      <c r="A586" s="2" t="s">
        <v>1661</v>
      </c>
      <c r="B586" s="2">
        <v>40.70029511</v>
      </c>
      <c r="C586" s="2">
        <v>-73.95032283</v>
      </c>
      <c r="D586" s="2" t="s">
        <v>93</v>
      </c>
      <c r="E586" s="9" t="s">
        <v>1662</v>
      </c>
      <c r="F586" s="10"/>
      <c r="G586" s="9" t="s">
        <v>306</v>
      </c>
      <c r="H586" s="9">
        <v>442.0</v>
      </c>
      <c r="I586" s="9" t="s">
        <v>1663</v>
      </c>
      <c r="J586" s="10"/>
      <c r="K586" s="10"/>
      <c r="L586" s="9" t="s">
        <v>99</v>
      </c>
      <c r="M586" s="9" t="s">
        <v>100</v>
      </c>
      <c r="N586" s="9" t="s">
        <v>101</v>
      </c>
      <c r="O586" s="9">
        <v>11206.0</v>
      </c>
      <c r="P586" s="7" t="str">
        <f>vlookup(O586,'NYC Zips'!A:B,2,false)</f>
        <v>Brooklyn</v>
      </c>
    </row>
    <row r="587">
      <c r="A587" s="2" t="s">
        <v>1664</v>
      </c>
      <c r="B587" s="2">
        <v>40.7729</v>
      </c>
      <c r="C587" s="2">
        <v>-73.916142</v>
      </c>
      <c r="D587" s="2" t="s">
        <v>93</v>
      </c>
      <c r="E587" s="9" t="s">
        <v>1665</v>
      </c>
      <c r="F587" s="10"/>
      <c r="G587" s="9" t="s">
        <v>800</v>
      </c>
      <c r="H587" s="9" t="s">
        <v>1666</v>
      </c>
      <c r="I587" s="9" t="s">
        <v>802</v>
      </c>
      <c r="J587" s="10"/>
      <c r="K587" s="10"/>
      <c r="L587" s="9" t="s">
        <v>366</v>
      </c>
      <c r="M587" s="9" t="s">
        <v>100</v>
      </c>
      <c r="N587" s="9" t="s">
        <v>367</v>
      </c>
      <c r="O587" s="9">
        <v>11102.0</v>
      </c>
      <c r="P587" s="7" t="str">
        <f>vlookup(O587,'NYC Zips'!A:B,2,false)</f>
        <v>Queens</v>
      </c>
    </row>
    <row r="588">
      <c r="A588" s="2" t="s">
        <v>1667</v>
      </c>
      <c r="B588" s="2">
        <v>40.68825516598</v>
      </c>
      <c r="C588" s="2">
        <v>-73.995451927185</v>
      </c>
      <c r="D588" s="2" t="s">
        <v>94</v>
      </c>
      <c r="E588" s="9" t="s">
        <v>1668</v>
      </c>
      <c r="F588" s="10"/>
      <c r="G588" s="9" t="s">
        <v>97</v>
      </c>
      <c r="H588" s="9">
        <v>183.0</v>
      </c>
      <c r="I588" s="9" t="s">
        <v>1669</v>
      </c>
      <c r="J588" s="10"/>
      <c r="K588" s="10"/>
      <c r="L588" s="9" t="s">
        <v>99</v>
      </c>
      <c r="M588" s="9" t="s">
        <v>100</v>
      </c>
      <c r="N588" s="9" t="s">
        <v>101</v>
      </c>
      <c r="O588" s="9">
        <v>11201.0</v>
      </c>
      <c r="P588" s="7" t="str">
        <f>vlookup(O588,'NYC Zips'!A:B,2,false)</f>
        <v>Brooklyn</v>
      </c>
    </row>
    <row r="589">
      <c r="A589" s="2" t="s">
        <v>1670</v>
      </c>
      <c r="B589" s="2">
        <v>40.7443187</v>
      </c>
      <c r="C589" s="2">
        <v>-74.0439909</v>
      </c>
      <c r="D589" s="2" t="s">
        <v>93</v>
      </c>
      <c r="E589" s="9" t="s">
        <v>1671</v>
      </c>
      <c r="F589" s="10"/>
      <c r="G589" s="9" t="s">
        <v>1672</v>
      </c>
      <c r="H589" s="9">
        <v>461.0</v>
      </c>
      <c r="I589" s="9" t="s">
        <v>1673</v>
      </c>
      <c r="J589" s="10"/>
      <c r="K589" s="10"/>
      <c r="L589" s="9" t="s">
        <v>1674</v>
      </c>
      <c r="M589" s="9" t="s">
        <v>1436</v>
      </c>
      <c r="N589" s="9" t="s">
        <v>1437</v>
      </c>
      <c r="O589" s="9">
        <v>7307.0</v>
      </c>
      <c r="P589" s="2" t="s">
        <v>117</v>
      </c>
    </row>
    <row r="590">
      <c r="A590" s="2" t="s">
        <v>1675</v>
      </c>
      <c r="B590" s="2">
        <v>40.7656251</v>
      </c>
      <c r="C590" s="2">
        <v>-73.9136695</v>
      </c>
      <c r="D590" s="2" t="s">
        <v>93</v>
      </c>
      <c r="E590" s="9" t="s">
        <v>1676</v>
      </c>
      <c r="F590" s="10"/>
      <c r="G590" s="9" t="s">
        <v>1112</v>
      </c>
      <c r="H590" s="9" t="s">
        <v>1677</v>
      </c>
      <c r="I590" s="9" t="s">
        <v>1521</v>
      </c>
      <c r="J590" s="10"/>
      <c r="K590" s="10"/>
      <c r="L590" s="9" t="s">
        <v>366</v>
      </c>
      <c r="M590" s="9" t="s">
        <v>100</v>
      </c>
      <c r="N590" s="9" t="s">
        <v>367</v>
      </c>
      <c r="O590" s="9">
        <v>11103.0</v>
      </c>
      <c r="P590" s="7" t="str">
        <f>vlookup(O590,'NYC Zips'!A:B,2,false)</f>
        <v>Queens</v>
      </c>
    </row>
    <row r="591">
      <c r="A591" s="2" t="s">
        <v>1678</v>
      </c>
      <c r="B591" s="2">
        <v>40.6777287</v>
      </c>
      <c r="C591" s="2">
        <v>-73.99364123</v>
      </c>
      <c r="D591" s="2" t="s">
        <v>94</v>
      </c>
      <c r="E591" s="9" t="s">
        <v>1679</v>
      </c>
      <c r="F591" s="10"/>
      <c r="G591" s="9" t="s">
        <v>384</v>
      </c>
      <c r="H591" s="9">
        <v>68.0</v>
      </c>
      <c r="I591" s="9" t="s">
        <v>702</v>
      </c>
      <c r="J591" s="10"/>
      <c r="K591" s="10"/>
      <c r="L591" s="9" t="s">
        <v>99</v>
      </c>
      <c r="M591" s="9" t="s">
        <v>100</v>
      </c>
      <c r="N591" s="9" t="s">
        <v>101</v>
      </c>
      <c r="O591" s="9">
        <v>11231.0</v>
      </c>
      <c r="P591" s="7" t="str">
        <f>vlookup(O591,'NYC Zips'!A:B,2,false)</f>
        <v>Brooklyn</v>
      </c>
    </row>
    <row r="592">
      <c r="A592" s="2" t="s">
        <v>1680</v>
      </c>
      <c r="B592" s="2">
        <v>40.8013434</v>
      </c>
      <c r="C592" s="2">
        <v>-73.9711457439</v>
      </c>
      <c r="D592" s="2" t="s">
        <v>94</v>
      </c>
      <c r="E592" s="9" t="s">
        <v>1681</v>
      </c>
      <c r="F592" s="10"/>
      <c r="G592" s="9" t="s">
        <v>201</v>
      </c>
      <c r="H592" s="9">
        <v>321.0</v>
      </c>
      <c r="I592" s="9" t="s">
        <v>435</v>
      </c>
      <c r="J592" s="10"/>
      <c r="K592" s="10"/>
      <c r="L592" s="9" t="s">
        <v>107</v>
      </c>
      <c r="M592" s="9" t="s">
        <v>100</v>
      </c>
      <c r="N592" s="9" t="s">
        <v>108</v>
      </c>
      <c r="O592" s="9">
        <v>10025.0</v>
      </c>
      <c r="P592" s="7" t="str">
        <f>vlookup(O592,'NYC Zips'!A:B,2,false)</f>
        <v>Manhattan</v>
      </c>
    </row>
    <row r="593">
      <c r="A593" s="2" t="s">
        <v>1682</v>
      </c>
      <c r="B593" s="2">
        <v>40.7614376</v>
      </c>
      <c r="C593" s="2">
        <v>-73.9411265</v>
      </c>
      <c r="D593" s="2" t="s">
        <v>93</v>
      </c>
      <c r="E593" s="9" t="s">
        <v>1683</v>
      </c>
      <c r="F593" s="10"/>
      <c r="G593" s="9" t="s">
        <v>363</v>
      </c>
      <c r="H593" s="11">
        <v>45911.0</v>
      </c>
      <c r="I593" s="9" t="s">
        <v>1684</v>
      </c>
      <c r="J593" s="10"/>
      <c r="K593" s="10"/>
      <c r="L593" s="9" t="s">
        <v>366</v>
      </c>
      <c r="M593" s="9" t="s">
        <v>100</v>
      </c>
      <c r="N593" s="9" t="s">
        <v>367</v>
      </c>
      <c r="O593" s="9">
        <v>11106.0</v>
      </c>
      <c r="P593" s="7" t="str">
        <f>vlookup(O593,'NYC Zips'!A:B,2,false)</f>
        <v>Queens</v>
      </c>
    </row>
    <row r="594">
      <c r="A594" s="2" t="s">
        <v>1685</v>
      </c>
      <c r="B594" s="2">
        <v>40.7779453</v>
      </c>
      <c r="C594" s="2">
        <v>-73.946041</v>
      </c>
      <c r="D594" s="2" t="s">
        <v>94</v>
      </c>
      <c r="E594" s="9" t="s">
        <v>1686</v>
      </c>
      <c r="F594" s="10"/>
      <c r="G594" s="9" t="s">
        <v>770</v>
      </c>
      <c r="H594" s="9">
        <v>1701.0</v>
      </c>
      <c r="I594" s="9" t="s">
        <v>406</v>
      </c>
      <c r="J594" s="10"/>
      <c r="K594" s="10"/>
      <c r="L594" s="9" t="s">
        <v>107</v>
      </c>
      <c r="M594" s="9" t="s">
        <v>100</v>
      </c>
      <c r="N594" s="9" t="s">
        <v>108</v>
      </c>
      <c r="O594" s="9">
        <v>10128.0</v>
      </c>
      <c r="P594" s="7" t="str">
        <f>vlookup(O594,'NYC Zips'!A:B,2,false)</f>
        <v>Manhattan</v>
      </c>
    </row>
    <row r="595">
      <c r="A595" s="2" t="s">
        <v>1687</v>
      </c>
      <c r="B595" s="2">
        <v>40.7163803197356</v>
      </c>
      <c r="C595" s="2">
        <v>-73.9482128620147</v>
      </c>
      <c r="D595" s="2" t="s">
        <v>93</v>
      </c>
      <c r="E595" s="9" t="s">
        <v>1688</v>
      </c>
      <c r="F595" s="10"/>
      <c r="G595" s="9" t="s">
        <v>337</v>
      </c>
      <c r="H595" s="9">
        <v>351.0</v>
      </c>
      <c r="I595" s="9" t="s">
        <v>783</v>
      </c>
      <c r="J595" s="10"/>
      <c r="K595" s="10"/>
      <c r="L595" s="9" t="s">
        <v>99</v>
      </c>
      <c r="M595" s="9" t="s">
        <v>100</v>
      </c>
      <c r="N595" s="9" t="s">
        <v>101</v>
      </c>
      <c r="O595" s="9">
        <v>11211.0</v>
      </c>
      <c r="P595" s="7" t="str">
        <f>vlookup(O595,'NYC Zips'!A:B,2,false)</f>
        <v>Brooklyn</v>
      </c>
    </row>
    <row r="596">
      <c r="A596" s="2" t="s">
        <v>1689</v>
      </c>
      <c r="B596" s="2">
        <v>40.7727966</v>
      </c>
      <c r="C596" s="2">
        <v>-73.95577801</v>
      </c>
      <c r="D596" s="2" t="s">
        <v>94</v>
      </c>
      <c r="E596" s="9" t="s">
        <v>1690</v>
      </c>
      <c r="F596" s="10"/>
      <c r="G596" s="9" t="s">
        <v>488</v>
      </c>
      <c r="H596" s="9">
        <v>271.0</v>
      </c>
      <c r="I596" s="9" t="s">
        <v>1691</v>
      </c>
      <c r="J596" s="10"/>
      <c r="K596" s="10"/>
      <c r="L596" s="9" t="s">
        <v>107</v>
      </c>
      <c r="M596" s="9" t="s">
        <v>100</v>
      </c>
      <c r="N596" s="9" t="s">
        <v>108</v>
      </c>
      <c r="O596" s="9">
        <v>10075.0</v>
      </c>
      <c r="P596" s="7" t="str">
        <f>vlookup(O596,'NYC Zips'!A:B,2,false)</f>
        <v>Manhattan</v>
      </c>
    </row>
    <row r="597">
      <c r="A597" s="2" t="s">
        <v>1692</v>
      </c>
      <c r="B597" s="2">
        <v>40.75742</v>
      </c>
      <c r="C597" s="2">
        <v>-73.945133</v>
      </c>
      <c r="D597" s="2" t="s">
        <v>93</v>
      </c>
      <c r="E597" s="9" t="s">
        <v>1693</v>
      </c>
      <c r="F597" s="10"/>
      <c r="G597" s="9" t="s">
        <v>460</v>
      </c>
      <c r="H597" s="9" t="s">
        <v>1694</v>
      </c>
      <c r="I597" s="9" t="s">
        <v>1650</v>
      </c>
      <c r="J597" s="10"/>
      <c r="K597" s="10"/>
      <c r="L597" s="9" t="s">
        <v>463</v>
      </c>
      <c r="M597" s="9" t="s">
        <v>100</v>
      </c>
      <c r="N597" s="9" t="s">
        <v>367</v>
      </c>
      <c r="O597" s="9">
        <v>11101.0</v>
      </c>
      <c r="P597" s="7" t="str">
        <f>vlookup(O597,'NYC Zips'!A:B,2,false)</f>
        <v>Queens</v>
      </c>
    </row>
    <row r="598">
      <c r="A598" s="2" t="s">
        <v>1695</v>
      </c>
      <c r="B598" s="2">
        <v>40.7628138</v>
      </c>
      <c r="C598" s="2">
        <v>-73.9342862</v>
      </c>
      <c r="D598" s="2" t="s">
        <v>93</v>
      </c>
      <c r="E598" s="9" t="s">
        <v>1696</v>
      </c>
      <c r="F598" s="10"/>
      <c r="G598" s="9" t="s">
        <v>363</v>
      </c>
      <c r="H598" s="9" t="s">
        <v>1697</v>
      </c>
      <c r="I598" s="9" t="s">
        <v>1557</v>
      </c>
      <c r="J598" s="10"/>
      <c r="K598" s="10"/>
      <c r="L598" s="9" t="s">
        <v>366</v>
      </c>
      <c r="M598" s="9" t="s">
        <v>100</v>
      </c>
      <c r="N598" s="9" t="s">
        <v>367</v>
      </c>
      <c r="O598" s="9">
        <v>11106.0</v>
      </c>
      <c r="P598" s="7" t="str">
        <f>vlookup(O598,'NYC Zips'!A:B,2,false)</f>
        <v>Queens</v>
      </c>
    </row>
    <row r="599">
      <c r="A599" s="2" t="s">
        <v>1698</v>
      </c>
      <c r="B599" s="2">
        <v>40.7691572</v>
      </c>
      <c r="C599" s="2">
        <v>-73.96703464</v>
      </c>
      <c r="D599" s="2" t="s">
        <v>94</v>
      </c>
      <c r="E599" s="9" t="s">
        <v>1699</v>
      </c>
      <c r="F599" s="10"/>
      <c r="G599" s="9" t="s">
        <v>297</v>
      </c>
      <c r="H599" s="9">
        <v>33.0</v>
      </c>
      <c r="I599" s="9" t="s">
        <v>1700</v>
      </c>
      <c r="J599" s="10"/>
      <c r="K599" s="10"/>
      <c r="L599" s="9" t="s">
        <v>107</v>
      </c>
      <c r="M599" s="9" t="s">
        <v>100</v>
      </c>
      <c r="N599" s="9" t="s">
        <v>108</v>
      </c>
      <c r="O599" s="9">
        <v>10065.0</v>
      </c>
      <c r="P599" s="7" t="str">
        <f>vlookup(O599,'NYC Zips'!A:B,2,false)</f>
        <v>Manhattan</v>
      </c>
    </row>
    <row r="600">
      <c r="A600" s="2" t="s">
        <v>1701</v>
      </c>
      <c r="B600" s="2">
        <v>40.6787242</v>
      </c>
      <c r="C600" s="2">
        <v>-73.99599099</v>
      </c>
      <c r="D600" s="2" t="s">
        <v>94</v>
      </c>
      <c r="E600" s="9" t="s">
        <v>1702</v>
      </c>
      <c r="F600" s="10"/>
      <c r="G600" s="9" t="s">
        <v>384</v>
      </c>
      <c r="H600" s="9">
        <v>380.0</v>
      </c>
      <c r="I600" s="9" t="s">
        <v>621</v>
      </c>
      <c r="J600" s="10"/>
      <c r="K600" s="10"/>
      <c r="L600" s="9" t="s">
        <v>99</v>
      </c>
      <c r="M600" s="9" t="s">
        <v>100</v>
      </c>
      <c r="N600" s="9" t="s">
        <v>101</v>
      </c>
      <c r="O600" s="9">
        <v>11231.0</v>
      </c>
      <c r="P600" s="7" t="str">
        <f>vlookup(O600,'NYC Zips'!A:B,2,false)</f>
        <v>Brooklyn</v>
      </c>
    </row>
    <row r="601">
      <c r="A601" s="2" t="s">
        <v>1703</v>
      </c>
      <c r="B601" s="2">
        <v>40.78339981</v>
      </c>
      <c r="C601" s="2">
        <v>-73.98093133</v>
      </c>
      <c r="D601" s="2" t="s">
        <v>94</v>
      </c>
      <c r="E601" s="9" t="s">
        <v>1704</v>
      </c>
      <c r="F601" s="10"/>
      <c r="G601" s="9" t="s">
        <v>434</v>
      </c>
      <c r="H601" s="9">
        <v>250.0</v>
      </c>
      <c r="I601" s="9" t="s">
        <v>1705</v>
      </c>
      <c r="J601" s="10"/>
      <c r="K601" s="10"/>
      <c r="L601" s="9" t="s">
        <v>107</v>
      </c>
      <c r="M601" s="9" t="s">
        <v>100</v>
      </c>
      <c r="N601" s="9" t="s">
        <v>108</v>
      </c>
      <c r="O601" s="9">
        <v>10024.0</v>
      </c>
      <c r="P601" s="7" t="str">
        <f>vlookup(O601,'NYC Zips'!A:B,2,false)</f>
        <v>Manhattan</v>
      </c>
    </row>
    <row r="602">
      <c r="A602" s="2" t="s">
        <v>1706</v>
      </c>
      <c r="B602" s="2">
        <v>40.7746671</v>
      </c>
      <c r="C602" s="2">
        <v>-73.98470567</v>
      </c>
      <c r="D602" s="2" t="s">
        <v>94</v>
      </c>
      <c r="E602" s="9" t="s">
        <v>1707</v>
      </c>
      <c r="F602" s="10"/>
      <c r="G602" s="9" t="s">
        <v>216</v>
      </c>
      <c r="H602" s="9">
        <v>122.0</v>
      </c>
      <c r="I602" s="9" t="s">
        <v>217</v>
      </c>
      <c r="J602" s="10"/>
      <c r="K602" s="10"/>
      <c r="L602" s="9" t="s">
        <v>107</v>
      </c>
      <c r="M602" s="9" t="s">
        <v>100</v>
      </c>
      <c r="N602" s="9" t="s">
        <v>108</v>
      </c>
      <c r="O602" s="9">
        <v>10023.0</v>
      </c>
      <c r="P602" s="7" t="str">
        <f>vlookup(O602,'NYC Zips'!A:B,2,false)</f>
        <v>Manhattan</v>
      </c>
    </row>
    <row r="603">
      <c r="A603" s="2" t="s">
        <v>1708</v>
      </c>
      <c r="B603" s="2">
        <v>40.68402</v>
      </c>
      <c r="C603" s="2">
        <v>-73.94977</v>
      </c>
      <c r="D603" s="2" t="s">
        <v>93</v>
      </c>
      <c r="E603" s="9" t="s">
        <v>1709</v>
      </c>
      <c r="F603" s="10"/>
      <c r="G603" s="9" t="s">
        <v>484</v>
      </c>
      <c r="H603" s="9">
        <v>280.0</v>
      </c>
      <c r="I603" s="9" t="s">
        <v>1079</v>
      </c>
      <c r="J603" s="10"/>
      <c r="K603" s="10"/>
      <c r="L603" s="9" t="s">
        <v>99</v>
      </c>
      <c r="M603" s="9" t="s">
        <v>100</v>
      </c>
      <c r="N603" s="9" t="s">
        <v>101</v>
      </c>
      <c r="O603" s="9">
        <v>11216.0</v>
      </c>
      <c r="P603" s="7" t="str">
        <f>vlookup(O603,'NYC Zips'!A:B,2,false)</f>
        <v>Brooklyn</v>
      </c>
    </row>
    <row r="604">
      <c r="A604" s="2" t="s">
        <v>1710</v>
      </c>
      <c r="B604" s="2">
        <v>40.774645</v>
      </c>
      <c r="C604" s="2">
        <v>-73.923706</v>
      </c>
      <c r="D604" s="2" t="s">
        <v>93</v>
      </c>
      <c r="E604" s="9" t="s">
        <v>1711</v>
      </c>
      <c r="F604" s="10"/>
      <c r="G604" s="9" t="s">
        <v>800</v>
      </c>
      <c r="H604" s="9" t="s">
        <v>1712</v>
      </c>
      <c r="I604" s="9" t="s">
        <v>1713</v>
      </c>
      <c r="J604" s="10"/>
      <c r="K604" s="10"/>
      <c r="L604" s="9" t="s">
        <v>366</v>
      </c>
      <c r="M604" s="9" t="s">
        <v>100</v>
      </c>
      <c r="N604" s="9" t="s">
        <v>367</v>
      </c>
      <c r="O604" s="9">
        <v>11102.0</v>
      </c>
      <c r="P604" s="7" t="str">
        <f>vlookup(O604,'NYC Zips'!A:B,2,false)</f>
        <v>Queens</v>
      </c>
    </row>
    <row r="605">
      <c r="A605" s="2" t="s">
        <v>1714</v>
      </c>
      <c r="B605" s="2">
        <v>40.7580583</v>
      </c>
      <c r="C605" s="2">
        <v>-73.9242751</v>
      </c>
      <c r="D605" s="2" t="s">
        <v>93</v>
      </c>
      <c r="E605" s="9" t="s">
        <v>1715</v>
      </c>
      <c r="F605" s="10"/>
      <c r="G605" s="9" t="s">
        <v>363</v>
      </c>
      <c r="H605" s="9" t="s">
        <v>1716</v>
      </c>
      <c r="I605" s="9" t="s">
        <v>978</v>
      </c>
      <c r="J605" s="10"/>
      <c r="K605" s="10"/>
      <c r="L605" s="9" t="s">
        <v>366</v>
      </c>
      <c r="M605" s="9" t="s">
        <v>100</v>
      </c>
      <c r="N605" s="9" t="s">
        <v>367</v>
      </c>
      <c r="O605" s="9">
        <v>11106.0</v>
      </c>
      <c r="P605" s="7" t="str">
        <f>vlookup(O605,'NYC Zips'!A:B,2,false)</f>
        <v>Queens</v>
      </c>
    </row>
    <row r="606">
      <c r="A606" s="2" t="s">
        <v>1717</v>
      </c>
      <c r="B606" s="2">
        <v>40.8107922</v>
      </c>
      <c r="C606" s="2">
        <v>-73.9430681</v>
      </c>
      <c r="D606" s="2" t="s">
        <v>94</v>
      </c>
      <c r="E606" s="9" t="s">
        <v>1718</v>
      </c>
      <c r="F606" s="10"/>
      <c r="G606" s="9" t="s">
        <v>1719</v>
      </c>
      <c r="H606" s="9">
        <v>404.0</v>
      </c>
      <c r="I606" s="9" t="s">
        <v>1178</v>
      </c>
      <c r="J606" s="10"/>
      <c r="K606" s="10"/>
      <c r="L606" s="9" t="s">
        <v>107</v>
      </c>
      <c r="M606" s="9" t="s">
        <v>100</v>
      </c>
      <c r="N606" s="9" t="s">
        <v>108</v>
      </c>
      <c r="O606" s="9">
        <v>10037.0</v>
      </c>
      <c r="P606" s="7" t="str">
        <f>vlookup(O606,'NYC Zips'!A:B,2,false)</f>
        <v>Manhattan</v>
      </c>
    </row>
    <row r="607">
      <c r="A607" s="2" t="s">
        <v>1720</v>
      </c>
      <c r="B607" s="2">
        <v>40.6800105</v>
      </c>
      <c r="C607" s="2">
        <v>-73.938475</v>
      </c>
      <c r="D607" s="2" t="s">
        <v>93</v>
      </c>
      <c r="E607" s="9" t="s">
        <v>1721</v>
      </c>
      <c r="F607" s="10"/>
      <c r="G607" s="9" t="s">
        <v>484</v>
      </c>
      <c r="H607" s="9">
        <v>32.0</v>
      </c>
      <c r="I607" s="9" t="s">
        <v>1722</v>
      </c>
      <c r="J607" s="10"/>
      <c r="K607" s="10"/>
      <c r="L607" s="9" t="s">
        <v>99</v>
      </c>
      <c r="M607" s="9" t="s">
        <v>100</v>
      </c>
      <c r="N607" s="9" t="s">
        <v>101</v>
      </c>
      <c r="O607" s="9">
        <v>11216.0</v>
      </c>
      <c r="P607" s="7" t="str">
        <f>vlookup(O607,'NYC Zips'!A:B,2,false)</f>
        <v>Brooklyn</v>
      </c>
    </row>
    <row r="608">
      <c r="A608" s="2" t="s">
        <v>1723</v>
      </c>
      <c r="B608" s="2">
        <v>40.6883337</v>
      </c>
      <c r="C608" s="2">
        <v>-73.950916</v>
      </c>
      <c r="D608" s="2" t="s">
        <v>93</v>
      </c>
      <c r="E608" s="9" t="s">
        <v>1724</v>
      </c>
      <c r="F608" s="10"/>
      <c r="G608" s="9" t="s">
        <v>484</v>
      </c>
      <c r="H608" s="9">
        <v>498.0</v>
      </c>
      <c r="I608" s="9" t="s">
        <v>774</v>
      </c>
      <c r="J608" s="10"/>
      <c r="K608" s="10"/>
      <c r="L608" s="9" t="s">
        <v>99</v>
      </c>
      <c r="M608" s="9" t="s">
        <v>100</v>
      </c>
      <c r="N608" s="9" t="s">
        <v>101</v>
      </c>
      <c r="O608" s="9">
        <v>11216.0</v>
      </c>
      <c r="P608" s="7" t="str">
        <f>vlookup(O608,'NYC Zips'!A:B,2,false)</f>
        <v>Brooklyn</v>
      </c>
    </row>
    <row r="609">
      <c r="A609" s="2" t="s">
        <v>1725</v>
      </c>
      <c r="B609" s="2">
        <v>40.8025566</v>
      </c>
      <c r="C609" s="2">
        <v>-73.9490782</v>
      </c>
      <c r="D609" s="2" t="s">
        <v>94</v>
      </c>
      <c r="E609" s="9" t="s">
        <v>1726</v>
      </c>
      <c r="F609" s="10"/>
      <c r="G609" s="9" t="s">
        <v>947</v>
      </c>
      <c r="H609" s="9">
        <v>142.0</v>
      </c>
      <c r="I609" s="9" t="s">
        <v>1178</v>
      </c>
      <c r="J609" s="10"/>
      <c r="K609" s="10"/>
      <c r="L609" s="9" t="s">
        <v>107</v>
      </c>
      <c r="M609" s="9" t="s">
        <v>100</v>
      </c>
      <c r="N609" s="9" t="s">
        <v>108</v>
      </c>
      <c r="O609" s="9">
        <v>10026.0</v>
      </c>
      <c r="P609" s="7" t="str">
        <f>vlookup(O609,'NYC Zips'!A:B,2,false)</f>
        <v>Manhattan</v>
      </c>
    </row>
    <row r="610">
      <c r="A610" s="2" t="s">
        <v>1727</v>
      </c>
      <c r="B610" s="2">
        <v>40.69608941</v>
      </c>
      <c r="C610" s="2">
        <v>-73.97803415</v>
      </c>
      <c r="D610" s="2" t="s">
        <v>93</v>
      </c>
      <c r="E610" s="9" t="s">
        <v>1728</v>
      </c>
      <c r="F610" s="10"/>
      <c r="G610" s="9" t="s">
        <v>352</v>
      </c>
      <c r="H610" s="9">
        <v>36.0</v>
      </c>
      <c r="I610" s="9" t="s">
        <v>1729</v>
      </c>
      <c r="J610" s="10"/>
      <c r="K610" s="10"/>
      <c r="L610" s="9" t="s">
        <v>99</v>
      </c>
      <c r="M610" s="9" t="s">
        <v>100</v>
      </c>
      <c r="N610" s="9" t="s">
        <v>101</v>
      </c>
      <c r="O610" s="9">
        <v>11205.0</v>
      </c>
      <c r="P610" s="7" t="str">
        <f>vlookup(O610,'NYC Zips'!A:B,2,false)</f>
        <v>Brooklyn</v>
      </c>
    </row>
    <row r="611">
      <c r="A611" s="2" t="s">
        <v>1730</v>
      </c>
      <c r="B611" s="2">
        <v>40.7904828</v>
      </c>
      <c r="C611" s="2">
        <v>-73.95033068</v>
      </c>
      <c r="D611" s="2" t="s">
        <v>93</v>
      </c>
      <c r="E611" s="9" t="s">
        <v>1731</v>
      </c>
      <c r="F611" s="10"/>
      <c r="G611" s="9" t="s">
        <v>583</v>
      </c>
      <c r="H611" s="9">
        <v>60.0</v>
      </c>
      <c r="I611" s="9" t="s">
        <v>1229</v>
      </c>
      <c r="J611" s="10"/>
      <c r="K611" s="10"/>
      <c r="L611" s="9" t="s">
        <v>107</v>
      </c>
      <c r="M611" s="9" t="s">
        <v>100</v>
      </c>
      <c r="N611" s="9" t="s">
        <v>108</v>
      </c>
      <c r="O611" s="9">
        <v>10029.0</v>
      </c>
      <c r="P611" s="7" t="str">
        <f>vlookup(O611,'NYC Zips'!A:B,2,false)</f>
        <v>Manhattan</v>
      </c>
    </row>
    <row r="612">
      <c r="A612" s="2" t="s">
        <v>1732</v>
      </c>
      <c r="B612" s="2">
        <v>40.7713937</v>
      </c>
      <c r="C612" s="2">
        <v>-73.9077436</v>
      </c>
      <c r="D612" s="2" t="s">
        <v>93</v>
      </c>
      <c r="E612" s="9" t="s">
        <v>1733</v>
      </c>
      <c r="F612" s="10"/>
      <c r="G612" s="9" t="s">
        <v>1392</v>
      </c>
      <c r="H612" s="9" t="s">
        <v>1734</v>
      </c>
      <c r="I612" s="9" t="s">
        <v>1521</v>
      </c>
      <c r="J612" s="10"/>
      <c r="K612" s="10"/>
      <c r="L612" s="9" t="s">
        <v>366</v>
      </c>
      <c r="M612" s="9" t="s">
        <v>100</v>
      </c>
      <c r="N612" s="9" t="s">
        <v>367</v>
      </c>
      <c r="O612" s="9">
        <v>11105.0</v>
      </c>
      <c r="P612" s="7" t="str">
        <f>vlookup(O612,'NYC Zips'!A:B,2,false)</f>
        <v>Queens</v>
      </c>
    </row>
    <row r="613">
      <c r="A613" s="2" t="s">
        <v>1735</v>
      </c>
      <c r="B613" s="2">
        <v>40.72708584</v>
      </c>
      <c r="C613" s="2">
        <v>-73.95299117</v>
      </c>
      <c r="D613" s="2" t="s">
        <v>94</v>
      </c>
      <c r="E613" s="9" t="s">
        <v>1736</v>
      </c>
      <c r="F613" s="10"/>
      <c r="G613" s="9" t="s">
        <v>167</v>
      </c>
      <c r="H613" s="9">
        <v>105.0</v>
      </c>
      <c r="I613" s="9" t="s">
        <v>885</v>
      </c>
      <c r="J613" s="10"/>
      <c r="K613" s="10"/>
      <c r="L613" s="9" t="s">
        <v>99</v>
      </c>
      <c r="M613" s="9" t="s">
        <v>100</v>
      </c>
      <c r="N613" s="9" t="s">
        <v>101</v>
      </c>
      <c r="O613" s="9">
        <v>11222.0</v>
      </c>
      <c r="P613" s="7" t="str">
        <f>vlookup(O613,'NYC Zips'!A:B,2,false)</f>
        <v>Brooklyn</v>
      </c>
    </row>
    <row r="614">
      <c r="A614" s="2" t="s">
        <v>1737</v>
      </c>
      <c r="B614" s="2">
        <v>40.74966</v>
      </c>
      <c r="C614" s="2">
        <v>-73.9521</v>
      </c>
      <c r="D614" s="2" t="s">
        <v>93</v>
      </c>
      <c r="E614" s="9" t="s">
        <v>1738</v>
      </c>
      <c r="F614" s="10"/>
      <c r="G614" s="9" t="s">
        <v>460</v>
      </c>
      <c r="H614" s="9" t="s">
        <v>1739</v>
      </c>
      <c r="I614" s="9" t="s">
        <v>1211</v>
      </c>
      <c r="J614" s="10"/>
      <c r="K614" s="10"/>
      <c r="L614" s="9" t="s">
        <v>463</v>
      </c>
      <c r="M614" s="9" t="s">
        <v>100</v>
      </c>
      <c r="N614" s="9" t="s">
        <v>367</v>
      </c>
      <c r="O614" s="9">
        <v>11101.0</v>
      </c>
      <c r="P614" s="7" t="str">
        <f>vlookup(O614,'NYC Zips'!A:B,2,false)</f>
        <v>Queens</v>
      </c>
    </row>
    <row r="615">
      <c r="A615" s="2" t="s">
        <v>1740</v>
      </c>
      <c r="B615" s="2">
        <v>40.78839</v>
      </c>
      <c r="C615" s="2">
        <v>-73.9747</v>
      </c>
      <c r="D615" s="2" t="s">
        <v>94</v>
      </c>
      <c r="E615" s="9" t="s">
        <v>1741</v>
      </c>
      <c r="F615" s="10"/>
      <c r="G615" s="9" t="s">
        <v>434</v>
      </c>
      <c r="H615" s="9">
        <v>560.0</v>
      </c>
      <c r="I615" s="9" t="s">
        <v>217</v>
      </c>
      <c r="J615" s="10"/>
      <c r="K615" s="10"/>
      <c r="L615" s="9" t="s">
        <v>107</v>
      </c>
      <c r="M615" s="9" t="s">
        <v>100</v>
      </c>
      <c r="N615" s="9" t="s">
        <v>108</v>
      </c>
      <c r="O615" s="9">
        <v>10024.0</v>
      </c>
      <c r="P615" s="7" t="str">
        <f>vlookup(O615,'NYC Zips'!A:B,2,false)</f>
        <v>Manhattan</v>
      </c>
    </row>
    <row r="616">
      <c r="A616" s="2" t="s">
        <v>1742</v>
      </c>
      <c r="B616" s="2">
        <v>40.8143944379158</v>
      </c>
      <c r="C616" s="2">
        <v>-73.9532473683357</v>
      </c>
      <c r="D616" s="2" t="s">
        <v>93</v>
      </c>
      <c r="E616" s="9" t="s">
        <v>1743</v>
      </c>
      <c r="F616" s="10"/>
      <c r="G616" s="9" t="s">
        <v>644</v>
      </c>
      <c r="H616" s="9">
        <v>440.0</v>
      </c>
      <c r="I616" s="9" t="s">
        <v>1744</v>
      </c>
      <c r="J616" s="10"/>
      <c r="K616" s="10"/>
      <c r="L616" s="9" t="s">
        <v>107</v>
      </c>
      <c r="M616" s="9" t="s">
        <v>100</v>
      </c>
      <c r="N616" s="9" t="s">
        <v>108</v>
      </c>
      <c r="O616" s="9">
        <v>10027.0</v>
      </c>
      <c r="P616" s="7" t="str">
        <f>vlookup(O616,'NYC Zips'!A:B,2,false)</f>
        <v>Manhattan</v>
      </c>
    </row>
    <row r="617">
      <c r="A617" s="2" t="s">
        <v>1745</v>
      </c>
      <c r="B617" s="2">
        <v>40.668127</v>
      </c>
      <c r="C617" s="2">
        <v>-73.98377641</v>
      </c>
      <c r="D617" s="2" t="s">
        <v>94</v>
      </c>
      <c r="E617" s="9" t="s">
        <v>1746</v>
      </c>
      <c r="F617" s="10"/>
      <c r="G617" s="9" t="s">
        <v>127</v>
      </c>
      <c r="H617" s="9">
        <v>375.0</v>
      </c>
      <c r="I617" s="9" t="s">
        <v>1650</v>
      </c>
      <c r="J617" s="10"/>
      <c r="K617" s="10"/>
      <c r="L617" s="9" t="s">
        <v>99</v>
      </c>
      <c r="M617" s="9" t="s">
        <v>100</v>
      </c>
      <c r="N617" s="9" t="s">
        <v>101</v>
      </c>
      <c r="O617" s="9">
        <v>11215.0</v>
      </c>
      <c r="P617" s="7" t="str">
        <f>vlookup(O617,'NYC Zips'!A:B,2,false)</f>
        <v>Brooklyn</v>
      </c>
    </row>
    <row r="618">
      <c r="A618" s="2" t="s">
        <v>1747</v>
      </c>
      <c r="B618" s="2">
        <v>40.830702</v>
      </c>
      <c r="C618" s="2">
        <v>-73.936371</v>
      </c>
      <c r="D618" s="2" t="s">
        <v>93</v>
      </c>
      <c r="E618" s="9" t="s">
        <v>1748</v>
      </c>
      <c r="F618" s="10"/>
      <c r="G618" s="9" t="s">
        <v>1749</v>
      </c>
      <c r="H618" s="9">
        <v>2960.0</v>
      </c>
      <c r="I618" s="9" t="s">
        <v>645</v>
      </c>
      <c r="J618" s="10"/>
      <c r="K618" s="10"/>
      <c r="L618" s="9" t="s">
        <v>107</v>
      </c>
      <c r="M618" s="9" t="s">
        <v>100</v>
      </c>
      <c r="N618" s="9" t="s">
        <v>108</v>
      </c>
      <c r="O618" s="9">
        <v>10039.0</v>
      </c>
      <c r="P618" s="7" t="str">
        <f>vlookup(O618,'NYC Zips'!A:B,2,false)</f>
        <v>Manhattan</v>
      </c>
    </row>
    <row r="619">
      <c r="A619" s="2" t="s">
        <v>1750</v>
      </c>
      <c r="B619" s="2">
        <v>40.7701477</v>
      </c>
      <c r="C619" s="2">
        <v>-73.9120938</v>
      </c>
      <c r="D619" s="2" t="s">
        <v>93</v>
      </c>
      <c r="E619" s="9" t="s">
        <v>1751</v>
      </c>
      <c r="F619" s="10"/>
      <c r="G619" s="9" t="s">
        <v>1112</v>
      </c>
      <c r="H619" s="9" t="s">
        <v>1752</v>
      </c>
      <c r="I619" s="9" t="s">
        <v>802</v>
      </c>
      <c r="J619" s="10"/>
      <c r="K619" s="10"/>
      <c r="L619" s="9" t="s">
        <v>366</v>
      </c>
      <c r="M619" s="9" t="s">
        <v>100</v>
      </c>
      <c r="N619" s="9" t="s">
        <v>367</v>
      </c>
      <c r="O619" s="9">
        <v>11103.0</v>
      </c>
      <c r="P619" s="7" t="str">
        <f>vlookup(O619,'NYC Zips'!A:B,2,false)</f>
        <v>Queens</v>
      </c>
    </row>
    <row r="620">
      <c r="A620" s="2" t="s">
        <v>10</v>
      </c>
      <c r="B620" s="2">
        <v>40.7051480769839</v>
      </c>
      <c r="C620" s="2">
        <v>-73.970780968666</v>
      </c>
      <c r="D620" s="2" t="s">
        <v>93</v>
      </c>
      <c r="E620" s="9" t="s">
        <v>1753</v>
      </c>
      <c r="F620" s="10"/>
      <c r="G620" s="9" t="s">
        <v>352</v>
      </c>
      <c r="H620" s="9">
        <v>33.0</v>
      </c>
      <c r="I620" s="9" t="s">
        <v>1638</v>
      </c>
      <c r="J620" s="10"/>
      <c r="K620" s="10"/>
      <c r="L620" s="9" t="s">
        <v>99</v>
      </c>
      <c r="M620" s="9" t="s">
        <v>100</v>
      </c>
      <c r="N620" s="9" t="s">
        <v>101</v>
      </c>
      <c r="O620" s="9">
        <v>11205.0</v>
      </c>
      <c r="P620" s="7" t="str">
        <f>vlookup(O620,'NYC Zips'!A:B,2,false)</f>
        <v>Brooklyn</v>
      </c>
    </row>
    <row r="621">
      <c r="A621" s="2" t="s">
        <v>1754</v>
      </c>
      <c r="B621" s="2">
        <v>40.7817212</v>
      </c>
      <c r="C621" s="2">
        <v>-73.94594</v>
      </c>
      <c r="D621" s="2" t="s">
        <v>94</v>
      </c>
      <c r="E621" s="9" t="s">
        <v>1755</v>
      </c>
      <c r="F621" s="10"/>
      <c r="G621" s="9" t="s">
        <v>770</v>
      </c>
      <c r="H621" s="9">
        <v>1797.0</v>
      </c>
      <c r="I621" s="9" t="s">
        <v>239</v>
      </c>
      <c r="J621" s="10"/>
      <c r="K621" s="10"/>
      <c r="L621" s="9" t="s">
        <v>107</v>
      </c>
      <c r="M621" s="9" t="s">
        <v>100</v>
      </c>
      <c r="N621" s="9" t="s">
        <v>108</v>
      </c>
      <c r="O621" s="9">
        <v>10128.0</v>
      </c>
      <c r="P621" s="7" t="str">
        <f>vlookup(O621,'NYC Zips'!A:B,2,false)</f>
        <v>Manhattan</v>
      </c>
    </row>
    <row r="622">
      <c r="A622" s="2" t="s">
        <v>1756</v>
      </c>
      <c r="B622" s="2">
        <v>40.7531106</v>
      </c>
      <c r="C622" s="2">
        <v>-73.9279917</v>
      </c>
      <c r="D622" s="2" t="s">
        <v>93</v>
      </c>
      <c r="E622" s="9" t="s">
        <v>1757</v>
      </c>
      <c r="F622" s="10"/>
      <c r="G622" s="9" t="s">
        <v>460</v>
      </c>
      <c r="H622" s="9" t="s">
        <v>1758</v>
      </c>
      <c r="I622" s="9" t="s">
        <v>1759</v>
      </c>
      <c r="J622" s="10"/>
      <c r="K622" s="10"/>
      <c r="L622" s="9" t="s">
        <v>463</v>
      </c>
      <c r="M622" s="9" t="s">
        <v>100</v>
      </c>
      <c r="N622" s="9" t="s">
        <v>367</v>
      </c>
      <c r="O622" s="9">
        <v>11101.0</v>
      </c>
      <c r="P622" s="7" t="str">
        <f>vlookup(O622,'NYC Zips'!A:B,2,false)</f>
        <v>Queens</v>
      </c>
    </row>
    <row r="623">
      <c r="A623" s="2" t="s">
        <v>1760</v>
      </c>
      <c r="B623" s="2">
        <v>40.7703743</v>
      </c>
      <c r="C623" s="2">
        <v>-73.9286078</v>
      </c>
      <c r="D623" s="2" t="s">
        <v>93</v>
      </c>
      <c r="E623" s="9" t="s">
        <v>1761</v>
      </c>
      <c r="F623" s="10"/>
      <c r="G623" s="9" t="s">
        <v>800</v>
      </c>
      <c r="H623" s="9" t="s">
        <v>1762</v>
      </c>
      <c r="I623" s="9" t="s">
        <v>1041</v>
      </c>
      <c r="J623" s="10"/>
      <c r="K623" s="10"/>
      <c r="L623" s="9" t="s">
        <v>366</v>
      </c>
      <c r="M623" s="9" t="s">
        <v>100</v>
      </c>
      <c r="N623" s="9" t="s">
        <v>367</v>
      </c>
      <c r="O623" s="9">
        <v>11102.0</v>
      </c>
      <c r="P623" s="7" t="str">
        <f>vlookup(O623,'NYC Zips'!A:B,2,false)</f>
        <v>Queens</v>
      </c>
    </row>
    <row r="624">
      <c r="A624" s="2" t="s">
        <v>1763</v>
      </c>
      <c r="B624" s="2">
        <v>40.6804836</v>
      </c>
      <c r="C624" s="2">
        <v>-73.9646795</v>
      </c>
      <c r="D624" s="2" t="s">
        <v>93</v>
      </c>
      <c r="E624" s="9" t="s">
        <v>1764</v>
      </c>
      <c r="F624" s="10"/>
      <c r="G624" s="9" t="s">
        <v>493</v>
      </c>
      <c r="H624" s="9">
        <v>18.0</v>
      </c>
      <c r="I624" s="9" t="s">
        <v>1765</v>
      </c>
      <c r="J624" s="10"/>
      <c r="K624" s="10"/>
      <c r="L624" s="9" t="s">
        <v>99</v>
      </c>
      <c r="M624" s="9" t="s">
        <v>100</v>
      </c>
      <c r="N624" s="9" t="s">
        <v>101</v>
      </c>
      <c r="O624" s="9">
        <v>11238.0</v>
      </c>
      <c r="P624" s="7" t="str">
        <f>vlookup(O624,'NYC Zips'!A:B,2,false)</f>
        <v>Brooklyn</v>
      </c>
    </row>
    <row r="625">
      <c r="A625" s="2" t="s">
        <v>1766</v>
      </c>
      <c r="B625" s="2">
        <v>40.7713615</v>
      </c>
      <c r="C625" s="2">
        <v>-73.9246145</v>
      </c>
      <c r="D625" s="2" t="s">
        <v>93</v>
      </c>
      <c r="E625" s="9" t="s">
        <v>1767</v>
      </c>
      <c r="F625" s="10"/>
      <c r="G625" s="9" t="s">
        <v>800</v>
      </c>
      <c r="H625" s="9" t="s">
        <v>1768</v>
      </c>
      <c r="I625" s="9" t="s">
        <v>1769</v>
      </c>
      <c r="J625" s="10"/>
      <c r="K625" s="10"/>
      <c r="L625" s="9" t="s">
        <v>366</v>
      </c>
      <c r="M625" s="9" t="s">
        <v>100</v>
      </c>
      <c r="N625" s="9" t="s">
        <v>367</v>
      </c>
      <c r="O625" s="9">
        <v>11102.0</v>
      </c>
      <c r="P625" s="7" t="str">
        <f>vlookup(O625,'NYC Zips'!A:B,2,false)</f>
        <v>Queens</v>
      </c>
    </row>
    <row r="626">
      <c r="A626" s="2" t="s">
        <v>1770</v>
      </c>
      <c r="B626" s="2">
        <v>40.7638753</v>
      </c>
      <c r="C626" s="2">
        <v>-73.9364848</v>
      </c>
      <c r="D626" s="2" t="s">
        <v>93</v>
      </c>
      <c r="E626" s="9" t="s">
        <v>1771</v>
      </c>
      <c r="F626" s="10"/>
      <c r="G626" s="9" t="s">
        <v>363</v>
      </c>
      <c r="H626" s="9" t="s">
        <v>1772</v>
      </c>
      <c r="I626" s="9" t="s">
        <v>284</v>
      </c>
      <c r="J626" s="10"/>
      <c r="K626" s="10"/>
      <c r="L626" s="9" t="s">
        <v>366</v>
      </c>
      <c r="M626" s="9" t="s">
        <v>100</v>
      </c>
      <c r="N626" s="9" t="s">
        <v>367</v>
      </c>
      <c r="O626" s="9">
        <v>11106.0</v>
      </c>
      <c r="P626" s="7" t="str">
        <f>vlookup(O626,'NYC Zips'!A:B,2,false)</f>
        <v>Queens</v>
      </c>
    </row>
    <row r="627">
      <c r="A627" s="2" t="s">
        <v>1773</v>
      </c>
      <c r="B627" s="2">
        <v>40.826303</v>
      </c>
      <c r="C627" s="2">
        <v>-73.898751</v>
      </c>
      <c r="D627" s="2" t="s">
        <v>93</v>
      </c>
      <c r="E627" s="9" t="s">
        <v>1774</v>
      </c>
      <c r="F627" s="10"/>
      <c r="G627" s="9" t="s">
        <v>1775</v>
      </c>
      <c r="H627" s="9">
        <v>1108.0</v>
      </c>
      <c r="I627" s="9" t="s">
        <v>1776</v>
      </c>
      <c r="J627" s="10"/>
      <c r="K627" s="10"/>
      <c r="L627" s="9" t="s">
        <v>102</v>
      </c>
      <c r="M627" s="9" t="s">
        <v>100</v>
      </c>
      <c r="N627" s="9" t="s">
        <v>1777</v>
      </c>
      <c r="O627" s="9">
        <v>10459.0</v>
      </c>
      <c r="P627" s="7" t="str">
        <f>vlookup(O627,'NYC Zips'!A:B,2,false)</f>
        <v>Bronx</v>
      </c>
    </row>
    <row r="628">
      <c r="A628" s="2" t="s">
        <v>1778</v>
      </c>
      <c r="B628" s="2">
        <v>40.69128258</v>
      </c>
      <c r="C628" s="2">
        <v>-73.9452416</v>
      </c>
      <c r="D628" s="2" t="s">
        <v>93</v>
      </c>
      <c r="E628" s="9" t="s">
        <v>1779</v>
      </c>
      <c r="F628" s="10"/>
      <c r="G628" s="9" t="s">
        <v>484</v>
      </c>
      <c r="H628" s="9">
        <v>229.0</v>
      </c>
      <c r="I628" s="9" t="s">
        <v>1780</v>
      </c>
      <c r="J628" s="10"/>
      <c r="K628" s="10"/>
      <c r="L628" s="9" t="s">
        <v>99</v>
      </c>
      <c r="M628" s="9" t="s">
        <v>100</v>
      </c>
      <c r="N628" s="9" t="s">
        <v>101</v>
      </c>
      <c r="O628" s="9">
        <v>11216.0</v>
      </c>
      <c r="P628" s="7" t="str">
        <f>vlookup(O628,'NYC Zips'!A:B,2,false)</f>
        <v>Brooklyn</v>
      </c>
    </row>
    <row r="629">
      <c r="A629" s="2" t="s">
        <v>11</v>
      </c>
      <c r="B629" s="2">
        <v>40.74252</v>
      </c>
      <c r="C629" s="2">
        <v>-73.948852</v>
      </c>
      <c r="D629" s="2" t="s">
        <v>93</v>
      </c>
      <c r="E629" s="9" t="s">
        <v>1781</v>
      </c>
      <c r="F629" s="10"/>
      <c r="G629" s="9" t="s">
        <v>460</v>
      </c>
      <c r="H629" s="9" t="s">
        <v>1782</v>
      </c>
      <c r="I629" s="9" t="s">
        <v>1783</v>
      </c>
      <c r="J629" s="10"/>
      <c r="K629" s="10"/>
      <c r="L629" s="9" t="s">
        <v>463</v>
      </c>
      <c r="M629" s="9" t="s">
        <v>100</v>
      </c>
      <c r="N629" s="9" t="s">
        <v>367</v>
      </c>
      <c r="O629" s="9">
        <v>11101.0</v>
      </c>
      <c r="P629" s="7" t="str">
        <f>vlookup(O629,'NYC Zips'!A:B,2,false)</f>
        <v>Queens</v>
      </c>
    </row>
    <row r="630">
      <c r="A630" s="2" t="s">
        <v>1784</v>
      </c>
      <c r="B630" s="2">
        <v>40.776165</v>
      </c>
      <c r="C630" s="2">
        <v>-73.9153175</v>
      </c>
      <c r="D630" s="2" t="s">
        <v>93</v>
      </c>
      <c r="E630" s="9" t="s">
        <v>1785</v>
      </c>
      <c r="F630" s="10"/>
      <c r="G630" s="9" t="s">
        <v>1392</v>
      </c>
      <c r="H630" s="9" t="s">
        <v>1786</v>
      </c>
      <c r="I630" s="9" t="s">
        <v>1787</v>
      </c>
      <c r="J630" s="10"/>
      <c r="K630" s="10"/>
      <c r="L630" s="9" t="s">
        <v>366</v>
      </c>
      <c r="M630" s="9" t="s">
        <v>100</v>
      </c>
      <c r="N630" s="9" t="s">
        <v>367</v>
      </c>
      <c r="O630" s="9">
        <v>11105.0</v>
      </c>
      <c r="P630" s="7" t="str">
        <f>vlookup(O630,'NYC Zips'!A:B,2,false)</f>
        <v>Queens</v>
      </c>
    </row>
    <row r="631">
      <c r="A631" s="2" t="s">
        <v>1788</v>
      </c>
      <c r="B631" s="2">
        <v>40.672695</v>
      </c>
      <c r="C631" s="2">
        <v>-73.954131</v>
      </c>
      <c r="D631" s="2" t="s">
        <v>93</v>
      </c>
      <c r="E631" s="9" t="s">
        <v>1789</v>
      </c>
      <c r="F631" s="10"/>
      <c r="G631" s="9" t="s">
        <v>484</v>
      </c>
      <c r="H631" s="9">
        <v>746.0</v>
      </c>
      <c r="I631" s="9" t="s">
        <v>1790</v>
      </c>
      <c r="J631" s="10"/>
      <c r="K631" s="10"/>
      <c r="L631" s="9" t="s">
        <v>99</v>
      </c>
      <c r="M631" s="9" t="s">
        <v>100</v>
      </c>
      <c r="N631" s="9" t="s">
        <v>101</v>
      </c>
      <c r="O631" s="9">
        <v>11216.0</v>
      </c>
      <c r="P631" s="7" t="str">
        <f>vlookup(O631,'NYC Zips'!A:B,2,false)</f>
        <v>Brooklyn</v>
      </c>
    </row>
    <row r="632">
      <c r="A632" s="2" t="s">
        <v>1791</v>
      </c>
      <c r="B632" s="2">
        <v>40.6716493</v>
      </c>
      <c r="C632" s="2">
        <v>-73.9631145</v>
      </c>
      <c r="D632" s="2" t="s">
        <v>94</v>
      </c>
      <c r="E632" s="9" t="s">
        <v>1792</v>
      </c>
      <c r="F632" s="10"/>
      <c r="G632" s="9" t="s">
        <v>493</v>
      </c>
      <c r="H632" s="9">
        <v>175.0</v>
      </c>
      <c r="I632" s="9" t="s">
        <v>1793</v>
      </c>
      <c r="J632" s="10"/>
      <c r="K632" s="10"/>
      <c r="L632" s="9" t="s">
        <v>99</v>
      </c>
      <c r="M632" s="9" t="s">
        <v>100</v>
      </c>
      <c r="N632" s="9" t="s">
        <v>101</v>
      </c>
      <c r="O632" s="9">
        <v>11238.0</v>
      </c>
      <c r="P632" s="7" t="str">
        <f>vlookup(O632,'NYC Zips'!A:B,2,false)</f>
        <v>Brooklyn</v>
      </c>
    </row>
    <row r="633">
      <c r="A633" s="2" t="s">
        <v>1794</v>
      </c>
      <c r="B633" s="2">
        <v>40.751047</v>
      </c>
      <c r="C633" s="2">
        <v>-73.93797</v>
      </c>
      <c r="D633" s="2" t="s">
        <v>93</v>
      </c>
      <c r="E633" s="9" t="s">
        <v>1795</v>
      </c>
      <c r="F633" s="10"/>
      <c r="G633" s="9" t="s">
        <v>460</v>
      </c>
      <c r="H633" s="9" t="s">
        <v>1796</v>
      </c>
      <c r="I633" s="9" t="s">
        <v>365</v>
      </c>
      <c r="J633" s="10"/>
      <c r="K633" s="10"/>
      <c r="L633" s="9" t="s">
        <v>463</v>
      </c>
      <c r="M633" s="9" t="s">
        <v>100</v>
      </c>
      <c r="N633" s="9" t="s">
        <v>367</v>
      </c>
      <c r="O633" s="9">
        <v>11101.0</v>
      </c>
      <c r="P633" s="7" t="str">
        <f>vlookup(O633,'NYC Zips'!A:B,2,false)</f>
        <v>Queens</v>
      </c>
    </row>
    <row r="634">
      <c r="A634" s="2" t="s">
        <v>1797</v>
      </c>
      <c r="B634" s="2">
        <v>40.81028506306</v>
      </c>
      <c r="C634" s="2">
        <v>-73.9573645591735</v>
      </c>
      <c r="D634" s="2" t="s">
        <v>93</v>
      </c>
      <c r="E634" s="9" t="s">
        <v>1798</v>
      </c>
      <c r="F634" s="10"/>
      <c r="G634" s="9" t="s">
        <v>644</v>
      </c>
      <c r="H634" s="9">
        <v>130.0</v>
      </c>
      <c r="I634" s="9" t="s">
        <v>1799</v>
      </c>
      <c r="J634" s="10"/>
      <c r="K634" s="10"/>
      <c r="L634" s="9" t="s">
        <v>107</v>
      </c>
      <c r="M634" s="9" t="s">
        <v>100</v>
      </c>
      <c r="N634" s="9" t="s">
        <v>108</v>
      </c>
      <c r="O634" s="9">
        <v>10027.0</v>
      </c>
      <c r="P634" s="7" t="str">
        <f>vlookup(O634,'NYC Zips'!A:B,2,false)</f>
        <v>Manhattan</v>
      </c>
    </row>
    <row r="635">
      <c r="A635" s="2" t="s">
        <v>1800</v>
      </c>
      <c r="B635" s="2">
        <v>40.6853761</v>
      </c>
      <c r="C635" s="2">
        <v>-73.98302136</v>
      </c>
      <c r="D635" s="2" t="s">
        <v>94</v>
      </c>
      <c r="E635" s="9" t="s">
        <v>1801</v>
      </c>
      <c r="F635" s="10"/>
      <c r="G635" s="9" t="s">
        <v>450</v>
      </c>
      <c r="H635" s="9">
        <v>453.0</v>
      </c>
      <c r="I635" s="9" t="s">
        <v>1802</v>
      </c>
      <c r="J635" s="10"/>
      <c r="K635" s="10"/>
      <c r="L635" s="9" t="s">
        <v>99</v>
      </c>
      <c r="M635" s="9" t="s">
        <v>100</v>
      </c>
      <c r="N635" s="9" t="s">
        <v>101</v>
      </c>
      <c r="O635" s="9">
        <v>11217.0</v>
      </c>
      <c r="P635" s="7" t="str">
        <f>vlookup(O635,'NYC Zips'!A:B,2,false)</f>
        <v>Brooklyn</v>
      </c>
    </row>
    <row r="636">
      <c r="A636" s="2" t="s">
        <v>1803</v>
      </c>
      <c r="B636" s="2">
        <v>40.6630619</v>
      </c>
      <c r="C636" s="2">
        <v>-73.9538746</v>
      </c>
      <c r="D636" s="2" t="s">
        <v>93</v>
      </c>
      <c r="E636" s="9" t="s">
        <v>1804</v>
      </c>
      <c r="F636" s="10"/>
      <c r="G636" s="9" t="s">
        <v>478</v>
      </c>
      <c r="H636" s="9">
        <v>404.0</v>
      </c>
      <c r="I636" s="9" t="s">
        <v>1805</v>
      </c>
      <c r="J636" s="10"/>
      <c r="K636" s="10"/>
      <c r="L636" s="9" t="s">
        <v>99</v>
      </c>
      <c r="M636" s="9" t="s">
        <v>100</v>
      </c>
      <c r="N636" s="9" t="s">
        <v>101</v>
      </c>
      <c r="O636" s="9">
        <v>11225.0</v>
      </c>
      <c r="P636" s="7" t="str">
        <f>vlookup(O636,'NYC Zips'!A:B,2,false)</f>
        <v>Brooklyn</v>
      </c>
    </row>
    <row r="637">
      <c r="A637" s="2" t="s">
        <v>1806</v>
      </c>
      <c r="B637" s="2">
        <v>40.6777748</v>
      </c>
      <c r="C637" s="2">
        <v>-74.0094613</v>
      </c>
      <c r="D637" s="2" t="s">
        <v>93</v>
      </c>
      <c r="E637" s="9" t="s">
        <v>1807</v>
      </c>
      <c r="F637" s="10"/>
      <c r="G637" s="9" t="s">
        <v>384</v>
      </c>
      <c r="H637" s="9">
        <v>80.0</v>
      </c>
      <c r="I637" s="9" t="s">
        <v>1808</v>
      </c>
      <c r="J637" s="10"/>
      <c r="K637" s="10"/>
      <c r="L637" s="9" t="s">
        <v>99</v>
      </c>
      <c r="M637" s="9" t="s">
        <v>100</v>
      </c>
      <c r="N637" s="9" t="s">
        <v>101</v>
      </c>
      <c r="O637" s="9">
        <v>11231.0</v>
      </c>
      <c r="P637" s="7" t="str">
        <f>vlookup(O637,'NYC Zips'!A:B,2,false)</f>
        <v>Brooklyn</v>
      </c>
    </row>
    <row r="638">
      <c r="A638" s="2" t="s">
        <v>1809</v>
      </c>
      <c r="B638" s="2">
        <v>40.804038</v>
      </c>
      <c r="C638" s="2">
        <v>-73.945925</v>
      </c>
      <c r="D638" s="2" t="s">
        <v>93</v>
      </c>
      <c r="E638" s="9" t="s">
        <v>1810</v>
      </c>
      <c r="F638" s="10"/>
      <c r="G638" s="9" t="s">
        <v>644</v>
      </c>
      <c r="H638" s="9">
        <v>3.0</v>
      </c>
      <c r="I638" s="9" t="s">
        <v>1811</v>
      </c>
      <c r="J638" s="10"/>
      <c r="K638" s="10"/>
      <c r="L638" s="9" t="s">
        <v>107</v>
      </c>
      <c r="M638" s="9" t="s">
        <v>100</v>
      </c>
      <c r="N638" s="9" t="s">
        <v>108</v>
      </c>
      <c r="O638" s="9">
        <v>10027.0</v>
      </c>
      <c r="P638" s="7" t="str">
        <f>vlookup(O638,'NYC Zips'!A:B,2,false)</f>
        <v>Manhattan</v>
      </c>
    </row>
    <row r="639">
      <c r="A639" s="2" t="s">
        <v>1812</v>
      </c>
      <c r="B639" s="2">
        <v>40.7569332</v>
      </c>
      <c r="C639" s="2">
        <v>-73.9262231</v>
      </c>
      <c r="D639" s="2" t="s">
        <v>93</v>
      </c>
      <c r="E639" s="9" t="s">
        <v>1813</v>
      </c>
      <c r="F639" s="10"/>
      <c r="G639" s="9" t="s">
        <v>363</v>
      </c>
      <c r="H639" s="9" t="s">
        <v>1814</v>
      </c>
      <c r="I639" s="9" t="s">
        <v>1815</v>
      </c>
      <c r="J639" s="10"/>
      <c r="K639" s="10"/>
      <c r="L639" s="9" t="s">
        <v>366</v>
      </c>
      <c r="M639" s="9" t="s">
        <v>100</v>
      </c>
      <c r="N639" s="9" t="s">
        <v>367</v>
      </c>
      <c r="O639" s="9">
        <v>11106.0</v>
      </c>
      <c r="P639" s="7" t="str">
        <f>vlookup(O639,'NYC Zips'!A:B,2,false)</f>
        <v>Queens</v>
      </c>
    </row>
    <row r="640">
      <c r="A640" s="2" t="s">
        <v>1816</v>
      </c>
      <c r="B640" s="2">
        <v>40.7974772</v>
      </c>
      <c r="C640" s="2">
        <v>-73.9311847</v>
      </c>
      <c r="D640" s="2" t="s">
        <v>93</v>
      </c>
      <c r="E640" s="9" t="s">
        <v>1817</v>
      </c>
      <c r="F640" s="10"/>
      <c r="G640" s="9" t="s">
        <v>793</v>
      </c>
      <c r="H640" s="9">
        <v>375.0</v>
      </c>
      <c r="I640" s="9" t="s">
        <v>1581</v>
      </c>
      <c r="J640" s="10"/>
      <c r="K640" s="10"/>
      <c r="L640" s="9" t="s">
        <v>107</v>
      </c>
      <c r="M640" s="9" t="s">
        <v>100</v>
      </c>
      <c r="N640" s="9" t="s">
        <v>108</v>
      </c>
      <c r="O640" s="9">
        <v>10035.0</v>
      </c>
      <c r="P640" s="7" t="str">
        <f>vlookup(O640,'NYC Zips'!A:B,2,false)</f>
        <v>Manhattan</v>
      </c>
    </row>
    <row r="641">
      <c r="A641" s="2" t="s">
        <v>1818</v>
      </c>
      <c r="B641" s="2">
        <v>40.67242</v>
      </c>
      <c r="C641" s="2">
        <v>-73.93094</v>
      </c>
      <c r="D641" s="2" t="s">
        <v>93</v>
      </c>
      <c r="E641" s="9" t="s">
        <v>1819</v>
      </c>
      <c r="F641" s="10"/>
      <c r="G641" s="9" t="s">
        <v>1659</v>
      </c>
      <c r="H641" s="9">
        <v>188.0</v>
      </c>
      <c r="I641" s="9" t="s">
        <v>1820</v>
      </c>
      <c r="J641" s="10"/>
      <c r="K641" s="10"/>
      <c r="L641" s="9" t="s">
        <v>99</v>
      </c>
      <c r="M641" s="9" t="s">
        <v>100</v>
      </c>
      <c r="N641" s="9" t="s">
        <v>101</v>
      </c>
      <c r="O641" s="9">
        <v>11213.0</v>
      </c>
      <c r="P641" s="7" t="str">
        <f>vlookup(O641,'NYC Zips'!A:B,2,false)</f>
        <v>Brooklyn</v>
      </c>
    </row>
    <row r="642">
      <c r="A642" s="2" t="s">
        <v>1821</v>
      </c>
      <c r="B642" s="2">
        <v>40.7037816735483</v>
      </c>
      <c r="C642" s="2">
        <v>-73.9907339215278</v>
      </c>
      <c r="D642" s="2" t="s">
        <v>93</v>
      </c>
      <c r="E642" s="9" t="s">
        <v>1822</v>
      </c>
      <c r="F642" s="10"/>
      <c r="G642" s="9" t="s">
        <v>97</v>
      </c>
      <c r="H642" s="9">
        <v>2.0</v>
      </c>
      <c r="I642" s="9" t="s">
        <v>1823</v>
      </c>
      <c r="J642" s="10"/>
      <c r="K642" s="10"/>
      <c r="L642" s="9" t="s">
        <v>99</v>
      </c>
      <c r="M642" s="9" t="s">
        <v>100</v>
      </c>
      <c r="N642" s="9" t="s">
        <v>101</v>
      </c>
      <c r="O642" s="9">
        <v>11201.0</v>
      </c>
      <c r="P642" s="7" t="str">
        <f>vlookup(O642,'NYC Zips'!A:B,2,false)</f>
        <v>Brooklyn</v>
      </c>
    </row>
    <row r="643">
      <c r="A643" s="2" t="s">
        <v>1824</v>
      </c>
      <c r="B643" s="2">
        <v>40.718389</v>
      </c>
      <c r="C643" s="2">
        <v>-73.961501</v>
      </c>
      <c r="D643" s="2" t="s">
        <v>93</v>
      </c>
      <c r="E643" s="9" t="s">
        <v>1825</v>
      </c>
      <c r="F643" s="10"/>
      <c r="G643" s="9" t="s">
        <v>270</v>
      </c>
      <c r="H643" s="9">
        <v>175.0</v>
      </c>
      <c r="I643" s="9" t="s">
        <v>271</v>
      </c>
      <c r="J643" s="10"/>
      <c r="K643" s="10"/>
      <c r="L643" s="9" t="s">
        <v>99</v>
      </c>
      <c r="M643" s="9" t="s">
        <v>100</v>
      </c>
      <c r="N643" s="9" t="s">
        <v>101</v>
      </c>
      <c r="O643" s="9">
        <v>11249.0</v>
      </c>
      <c r="P643" s="7" t="str">
        <f>vlookup(O643,'NYC Zips'!A:B,2,false)</f>
        <v>Brooklyn</v>
      </c>
    </row>
    <row r="644">
      <c r="A644" s="2" t="s">
        <v>1826</v>
      </c>
      <c r="B644" s="2">
        <v>40.64873</v>
      </c>
      <c r="C644" s="2">
        <v>-73.96084</v>
      </c>
      <c r="D644" s="2" t="s">
        <v>93</v>
      </c>
      <c r="E644" s="9" t="s">
        <v>1827</v>
      </c>
      <c r="F644" s="10"/>
      <c r="G644" s="9" t="s">
        <v>1828</v>
      </c>
      <c r="H644" s="9">
        <v>61.0</v>
      </c>
      <c r="I644" s="9" t="s">
        <v>1829</v>
      </c>
      <c r="J644" s="10"/>
      <c r="K644" s="10"/>
      <c r="L644" s="9" t="s">
        <v>99</v>
      </c>
      <c r="M644" s="9" t="s">
        <v>100</v>
      </c>
      <c r="N644" s="9" t="s">
        <v>101</v>
      </c>
      <c r="O644" s="9">
        <v>11226.0</v>
      </c>
      <c r="P644" s="7" t="str">
        <f>vlookup(O644,'NYC Zips'!A:B,2,false)</f>
        <v>Brooklyn</v>
      </c>
    </row>
    <row r="645">
      <c r="A645" s="2" t="s">
        <v>1830</v>
      </c>
      <c r="B645" s="2">
        <v>40.8005385</v>
      </c>
      <c r="C645" s="2">
        <v>-73.9419949</v>
      </c>
      <c r="D645" s="2" t="s">
        <v>93</v>
      </c>
      <c r="E645" s="9" t="s">
        <v>1831</v>
      </c>
      <c r="F645" s="10"/>
      <c r="G645" s="9" t="s">
        <v>793</v>
      </c>
      <c r="H645" s="9">
        <v>100.0</v>
      </c>
      <c r="I645" s="9" t="s">
        <v>1120</v>
      </c>
      <c r="J645" s="10"/>
      <c r="K645" s="10"/>
      <c r="L645" s="9" t="s">
        <v>107</v>
      </c>
      <c r="M645" s="9" t="s">
        <v>100</v>
      </c>
      <c r="N645" s="9" t="s">
        <v>108</v>
      </c>
      <c r="O645" s="9">
        <v>10035.0</v>
      </c>
      <c r="P645" s="7" t="str">
        <f>vlookup(O645,'NYC Zips'!A:B,2,false)</f>
        <v>Manhattan</v>
      </c>
    </row>
    <row r="646">
      <c r="A646" s="2" t="s">
        <v>1832</v>
      </c>
      <c r="B646" s="2">
        <v>40.73707</v>
      </c>
      <c r="C646" s="2">
        <v>-73.90077</v>
      </c>
      <c r="D646" s="2" t="s">
        <v>93</v>
      </c>
      <c r="E646" s="9" t="s">
        <v>1833</v>
      </c>
      <c r="F646" s="10"/>
      <c r="G646" s="9" t="s">
        <v>1834</v>
      </c>
      <c r="H646" s="9" t="s">
        <v>1835</v>
      </c>
      <c r="I646" s="9" t="s">
        <v>1836</v>
      </c>
      <c r="J646" s="10"/>
      <c r="K646" s="10"/>
      <c r="L646" s="9" t="s">
        <v>1837</v>
      </c>
      <c r="M646" s="9" t="s">
        <v>100</v>
      </c>
      <c r="N646" s="9" t="s">
        <v>367</v>
      </c>
      <c r="O646" s="9">
        <v>11377.0</v>
      </c>
      <c r="P646" s="7" t="str">
        <f>vlookup(O646,'NYC Zips'!A:B,2,false)</f>
        <v>Queens</v>
      </c>
    </row>
    <row r="647">
      <c r="A647" s="2" t="s">
        <v>1838</v>
      </c>
      <c r="B647" s="2">
        <v>40.7552433</v>
      </c>
      <c r="C647" s="2">
        <v>-73.9485678</v>
      </c>
      <c r="D647" s="2" t="s">
        <v>93</v>
      </c>
      <c r="E647" s="9" t="s">
        <v>1839</v>
      </c>
      <c r="F647" s="10"/>
      <c r="G647" s="9" t="s">
        <v>460</v>
      </c>
      <c r="H647" s="9" t="s">
        <v>1840</v>
      </c>
      <c r="I647" s="9" t="s">
        <v>1211</v>
      </c>
      <c r="J647" s="10"/>
      <c r="K647" s="10"/>
      <c r="L647" s="9" t="s">
        <v>463</v>
      </c>
      <c r="M647" s="9" t="s">
        <v>100</v>
      </c>
      <c r="N647" s="9" t="s">
        <v>367</v>
      </c>
      <c r="O647" s="9">
        <v>11101.0</v>
      </c>
      <c r="P647" s="7" t="str">
        <f>vlookup(O647,'NYC Zips'!A:B,2,false)</f>
        <v>Queens</v>
      </c>
    </row>
    <row r="648">
      <c r="A648" s="2" t="s">
        <v>1841</v>
      </c>
      <c r="B648" s="2">
        <v>40.87119</v>
      </c>
      <c r="C648" s="2">
        <v>-73.89918</v>
      </c>
      <c r="D648" s="2" t="s">
        <v>93</v>
      </c>
      <c r="E648" s="9" t="s">
        <v>1842</v>
      </c>
      <c r="F648" s="10"/>
      <c r="G648" s="9" t="s">
        <v>1843</v>
      </c>
      <c r="H648" s="9">
        <v>2780.0</v>
      </c>
      <c r="I648" s="9" t="s">
        <v>1844</v>
      </c>
      <c r="J648" s="10"/>
      <c r="K648" s="10"/>
      <c r="L648" s="9" t="s">
        <v>102</v>
      </c>
      <c r="M648" s="9" t="s">
        <v>100</v>
      </c>
      <c r="N648" s="9" t="s">
        <v>1777</v>
      </c>
      <c r="O648" s="9">
        <v>10468.0</v>
      </c>
      <c r="P648" s="7" t="str">
        <f>vlookup(O648,'NYC Zips'!A:B,2,false)</f>
        <v>Bronx</v>
      </c>
    </row>
    <row r="649">
      <c r="A649" s="2" t="s">
        <v>1845</v>
      </c>
      <c r="B649" s="2">
        <v>40.7378723795053</v>
      </c>
      <c r="C649" s="2">
        <v>-73.9226406812667</v>
      </c>
      <c r="D649" s="2" t="s">
        <v>93</v>
      </c>
      <c r="E649" s="9" t="s">
        <v>1846</v>
      </c>
      <c r="F649" s="10"/>
      <c r="G649" s="9" t="s">
        <v>1834</v>
      </c>
      <c r="H649" s="9" t="s">
        <v>1847</v>
      </c>
      <c r="I649" s="9" t="s">
        <v>1848</v>
      </c>
      <c r="J649" s="10"/>
      <c r="K649" s="10"/>
      <c r="L649" s="9" t="s">
        <v>1837</v>
      </c>
      <c r="M649" s="9" t="s">
        <v>100</v>
      </c>
      <c r="N649" s="9" t="s">
        <v>367</v>
      </c>
      <c r="O649" s="9">
        <v>11377.0</v>
      </c>
      <c r="P649" s="7" t="str">
        <f>vlookup(O649,'NYC Zips'!A:B,2,false)</f>
        <v>Queens</v>
      </c>
    </row>
    <row r="650">
      <c r="A650" s="2" t="s">
        <v>1849</v>
      </c>
      <c r="B650" s="2">
        <v>40.65624</v>
      </c>
      <c r="C650" s="2">
        <v>-74.00933</v>
      </c>
      <c r="D650" s="2" t="s">
        <v>93</v>
      </c>
      <c r="E650" s="9" t="s">
        <v>1850</v>
      </c>
      <c r="F650" s="10"/>
      <c r="G650" s="9" t="s">
        <v>1851</v>
      </c>
      <c r="H650" s="9">
        <v>203.0</v>
      </c>
      <c r="I650" s="9" t="s">
        <v>1852</v>
      </c>
      <c r="J650" s="10"/>
      <c r="K650" s="10"/>
      <c r="L650" s="9" t="s">
        <v>99</v>
      </c>
      <c r="M650" s="9" t="s">
        <v>100</v>
      </c>
      <c r="N650" s="9" t="s">
        <v>101</v>
      </c>
      <c r="O650" s="9">
        <v>11232.0</v>
      </c>
      <c r="P650" s="7" t="str">
        <f>vlookup(O650,'NYC Zips'!A:B,2,false)</f>
        <v>Brooklyn</v>
      </c>
    </row>
    <row r="651">
      <c r="A651" s="2" t="s">
        <v>1853</v>
      </c>
      <c r="B651" s="2">
        <v>40.87826</v>
      </c>
      <c r="C651" s="2">
        <v>-73.90508</v>
      </c>
      <c r="D651" s="2" t="s">
        <v>93</v>
      </c>
      <c r="E651" s="9" t="s">
        <v>1854</v>
      </c>
      <c r="F651" s="10"/>
      <c r="G651" s="9" t="s">
        <v>1855</v>
      </c>
      <c r="H651" s="9">
        <v>5554.0</v>
      </c>
      <c r="I651" s="9" t="s">
        <v>120</v>
      </c>
      <c r="J651" s="10"/>
      <c r="K651" s="10"/>
      <c r="L651" s="9" t="s">
        <v>102</v>
      </c>
      <c r="M651" s="9" t="s">
        <v>100</v>
      </c>
      <c r="N651" s="9" t="s">
        <v>1777</v>
      </c>
      <c r="O651" s="9">
        <v>10463.0</v>
      </c>
      <c r="P651" s="7" t="str">
        <f>vlookup(O651,'NYC Zips'!A:B,2,false)</f>
        <v>Bronx</v>
      </c>
    </row>
    <row r="652">
      <c r="A652" s="2" t="s">
        <v>1856</v>
      </c>
      <c r="B652" s="2">
        <v>40.75374</v>
      </c>
      <c r="C652" s="2">
        <v>-73.88604</v>
      </c>
      <c r="D652" s="2" t="s">
        <v>93</v>
      </c>
      <c r="E652" s="9" t="s">
        <v>1857</v>
      </c>
      <c r="F652" s="10"/>
      <c r="G652" s="9" t="s">
        <v>1858</v>
      </c>
      <c r="H652" s="9" t="s">
        <v>1859</v>
      </c>
      <c r="I652" s="9" t="s">
        <v>1860</v>
      </c>
      <c r="J652" s="10"/>
      <c r="K652" s="10"/>
      <c r="L652" s="9" t="s">
        <v>1861</v>
      </c>
      <c r="M652" s="9" t="s">
        <v>100</v>
      </c>
      <c r="N652" s="9" t="s">
        <v>367</v>
      </c>
      <c r="O652" s="9">
        <v>11372.0</v>
      </c>
      <c r="P652" s="7" t="str">
        <f>vlookup(O652,'NYC Zips'!A:B,2,false)</f>
        <v>Queens</v>
      </c>
    </row>
    <row r="653">
      <c r="A653" s="2" t="s">
        <v>1862</v>
      </c>
      <c r="B653" s="2">
        <v>40.8531875886197</v>
      </c>
      <c r="C653" s="2">
        <v>-73.9271575212478</v>
      </c>
      <c r="D653" s="2" t="s">
        <v>93</v>
      </c>
      <c r="E653" s="9" t="s">
        <v>1863</v>
      </c>
      <c r="F653" s="10"/>
      <c r="G653" s="9" t="s">
        <v>1864</v>
      </c>
      <c r="H653" s="9">
        <v>2600.0</v>
      </c>
      <c r="I653" s="9" t="s">
        <v>217</v>
      </c>
      <c r="J653" s="10"/>
      <c r="K653" s="10"/>
      <c r="L653" s="9" t="s">
        <v>107</v>
      </c>
      <c r="M653" s="9" t="s">
        <v>100</v>
      </c>
      <c r="N653" s="9" t="s">
        <v>108</v>
      </c>
      <c r="O653" s="9">
        <v>10040.0</v>
      </c>
      <c r="P653" s="7" t="str">
        <f>vlookup(O653,'NYC Zips'!A:B,2,false)</f>
        <v>Manhattan</v>
      </c>
    </row>
    <row r="654">
      <c r="A654" s="2" t="s">
        <v>1865</v>
      </c>
      <c r="B654" s="2">
        <v>40.74557</v>
      </c>
      <c r="C654" s="2">
        <v>-73.8882</v>
      </c>
      <c r="D654" s="2" t="s">
        <v>93</v>
      </c>
      <c r="E654" s="9" t="s">
        <v>1866</v>
      </c>
      <c r="F654" s="10"/>
      <c r="G654" s="9" t="s">
        <v>1867</v>
      </c>
      <c r="H654" s="9" t="s">
        <v>1868</v>
      </c>
      <c r="I654" s="9" t="s">
        <v>966</v>
      </c>
      <c r="J654" s="10"/>
      <c r="K654" s="10"/>
      <c r="L654" s="9" t="s">
        <v>1869</v>
      </c>
      <c r="M654" s="9" t="s">
        <v>100</v>
      </c>
      <c r="N654" s="9" t="s">
        <v>367</v>
      </c>
      <c r="O654" s="9">
        <v>11373.0</v>
      </c>
      <c r="P654" s="7" t="str">
        <f>vlookup(O654,'NYC Zips'!A:B,2,false)</f>
        <v>Queens</v>
      </c>
    </row>
    <row r="655">
      <c r="A655" s="2" t="s">
        <v>1870</v>
      </c>
      <c r="B655" s="2">
        <v>40.7413272</v>
      </c>
      <c r="C655" s="2">
        <v>-73.937999</v>
      </c>
      <c r="D655" s="2" t="s">
        <v>93</v>
      </c>
      <c r="E655" s="9" t="s">
        <v>1871</v>
      </c>
      <c r="F655" s="10"/>
      <c r="G655" s="9" t="s">
        <v>460</v>
      </c>
      <c r="H655" s="9" t="s">
        <v>1872</v>
      </c>
      <c r="I655" s="9" t="s">
        <v>1873</v>
      </c>
      <c r="J655" s="10"/>
      <c r="K655" s="10"/>
      <c r="L655" s="9" t="s">
        <v>463</v>
      </c>
      <c r="M655" s="9" t="s">
        <v>100</v>
      </c>
      <c r="N655" s="9" t="s">
        <v>367</v>
      </c>
      <c r="O655" s="9">
        <v>11101.0</v>
      </c>
      <c r="P655" s="7" t="str">
        <f>vlookup(O655,'NYC Zips'!A:B,2,false)</f>
        <v>Queens</v>
      </c>
    </row>
    <row r="656">
      <c r="A656" s="2" t="s">
        <v>1874</v>
      </c>
      <c r="B656" s="2">
        <v>40.704508</v>
      </c>
      <c r="C656" s="2">
        <v>-73.9351</v>
      </c>
      <c r="D656" s="2" t="s">
        <v>93</v>
      </c>
      <c r="E656" s="9" t="s">
        <v>1875</v>
      </c>
      <c r="F656" s="10"/>
      <c r="G656" s="9" t="s">
        <v>306</v>
      </c>
      <c r="H656" s="9">
        <v>236.0</v>
      </c>
      <c r="I656" s="9" t="s">
        <v>1876</v>
      </c>
      <c r="J656" s="10"/>
      <c r="K656" s="10"/>
      <c r="L656" s="9" t="s">
        <v>99</v>
      </c>
      <c r="M656" s="9" t="s">
        <v>100</v>
      </c>
      <c r="N656" s="9" t="s">
        <v>101</v>
      </c>
      <c r="O656" s="9">
        <v>11206.0</v>
      </c>
      <c r="P656" s="7" t="str">
        <f>vlookup(O656,'NYC Zips'!A:B,2,false)</f>
        <v>Brooklyn</v>
      </c>
    </row>
    <row r="657">
      <c r="A657" s="2" t="s">
        <v>1877</v>
      </c>
      <c r="B657" s="2">
        <v>40.698</v>
      </c>
      <c r="C657" s="2">
        <v>-73.9127</v>
      </c>
      <c r="D657" s="2" t="s">
        <v>93</v>
      </c>
      <c r="E657" s="9" t="s">
        <v>1878</v>
      </c>
      <c r="F657" s="10"/>
      <c r="G657" s="9" t="s">
        <v>1879</v>
      </c>
      <c r="H657" s="9">
        <v>343.0</v>
      </c>
      <c r="I657" s="9" t="s">
        <v>1880</v>
      </c>
      <c r="J657" s="10"/>
      <c r="K657" s="10"/>
      <c r="L657" s="9" t="s">
        <v>99</v>
      </c>
      <c r="M657" s="9" t="s">
        <v>100</v>
      </c>
      <c r="N657" s="9" t="s">
        <v>101</v>
      </c>
      <c r="O657" s="9">
        <v>11237.0</v>
      </c>
      <c r="P657" s="7" t="str">
        <f>vlookup(O657,'NYC Zips'!A:B,2,false)</f>
        <v>Brooklyn</v>
      </c>
    </row>
    <row r="658">
      <c r="A658" s="2" t="s">
        <v>1881</v>
      </c>
      <c r="B658" s="2">
        <v>40.7141454</v>
      </c>
      <c r="C658" s="2">
        <v>-74.0335519</v>
      </c>
      <c r="D658" s="2" t="s">
        <v>93</v>
      </c>
      <c r="E658" s="9" t="s">
        <v>1882</v>
      </c>
      <c r="F658" s="10"/>
      <c r="G658" s="9" t="s">
        <v>1883</v>
      </c>
      <c r="H658" s="9">
        <v>70.0</v>
      </c>
      <c r="I658" s="9" t="s">
        <v>227</v>
      </c>
      <c r="J658" s="10"/>
      <c r="K658" s="10"/>
      <c r="L658" s="9" t="s">
        <v>1674</v>
      </c>
      <c r="M658" s="9" t="s">
        <v>1436</v>
      </c>
      <c r="N658" s="9" t="s">
        <v>1437</v>
      </c>
      <c r="O658" s="9">
        <v>7302.0</v>
      </c>
      <c r="P658" s="2" t="s">
        <v>117</v>
      </c>
    </row>
    <row r="659">
      <c r="A659" s="2" t="s">
        <v>1884</v>
      </c>
      <c r="B659" s="2">
        <v>40.69517</v>
      </c>
      <c r="C659" s="2">
        <v>-73.90311</v>
      </c>
      <c r="D659" s="2" t="s">
        <v>93</v>
      </c>
      <c r="E659" s="9" t="s">
        <v>1885</v>
      </c>
      <c r="F659" s="10"/>
      <c r="G659" s="9" t="s">
        <v>1886</v>
      </c>
      <c r="H659" s="9">
        <v>1051.0</v>
      </c>
      <c r="I659" s="9" t="s">
        <v>1887</v>
      </c>
      <c r="J659" s="10"/>
      <c r="K659" s="10"/>
      <c r="L659" s="9" t="s">
        <v>1888</v>
      </c>
      <c r="M659" s="9" t="s">
        <v>100</v>
      </c>
      <c r="N659" s="9" t="s">
        <v>367</v>
      </c>
      <c r="O659" s="9">
        <v>11385.0</v>
      </c>
      <c r="P659" s="7" t="str">
        <f>vlookup(O659,'NYC Zips'!A:B,2,false)</f>
        <v>Queens</v>
      </c>
    </row>
    <row r="660">
      <c r="A660" s="2" t="s">
        <v>1889</v>
      </c>
      <c r="B660" s="2">
        <v>40.82182</v>
      </c>
      <c r="C660" s="2">
        <v>-73.95353</v>
      </c>
      <c r="D660" s="2" t="s">
        <v>93</v>
      </c>
      <c r="E660" s="9" t="s">
        <v>1890</v>
      </c>
      <c r="F660" s="10"/>
      <c r="G660" s="9" t="s">
        <v>1891</v>
      </c>
      <c r="H660" s="9">
        <v>551.0</v>
      </c>
      <c r="I660" s="9" t="s">
        <v>1892</v>
      </c>
      <c r="J660" s="10"/>
      <c r="K660" s="10"/>
      <c r="L660" s="9" t="s">
        <v>107</v>
      </c>
      <c r="M660" s="9" t="s">
        <v>100</v>
      </c>
      <c r="N660" s="9" t="s">
        <v>108</v>
      </c>
      <c r="O660" s="9">
        <v>10031.0</v>
      </c>
      <c r="P660" s="7" t="str">
        <f>vlookup(O660,'NYC Zips'!A:B,2,false)</f>
        <v>Manhattan</v>
      </c>
    </row>
    <row r="661">
      <c r="A661" s="2" t="s">
        <v>1893</v>
      </c>
      <c r="B661" s="2">
        <v>40.87307</v>
      </c>
      <c r="C661" s="2">
        <v>-73.88971</v>
      </c>
      <c r="D661" s="2" t="s">
        <v>93</v>
      </c>
      <c r="E661" s="9" t="s">
        <v>1894</v>
      </c>
      <c r="F661" s="10"/>
      <c r="G661" s="9" t="s">
        <v>1843</v>
      </c>
      <c r="H661" s="9">
        <v>2947.0</v>
      </c>
      <c r="I661" s="9" t="s">
        <v>1895</v>
      </c>
      <c r="J661" s="10"/>
      <c r="K661" s="10"/>
      <c r="L661" s="9" t="s">
        <v>102</v>
      </c>
      <c r="M661" s="9" t="s">
        <v>100</v>
      </c>
      <c r="N661" s="9" t="s">
        <v>1777</v>
      </c>
      <c r="O661" s="9">
        <v>10468.0</v>
      </c>
      <c r="P661" s="7" t="str">
        <f>vlookup(O661,'NYC Zips'!A:B,2,false)</f>
        <v>Bronx</v>
      </c>
    </row>
    <row r="662">
      <c r="A662" s="2" t="s">
        <v>1896</v>
      </c>
      <c r="B662" s="2">
        <v>40.72353</v>
      </c>
      <c r="C662" s="2">
        <v>-73.89967</v>
      </c>
      <c r="D662" s="2" t="s">
        <v>93</v>
      </c>
      <c r="E662" s="9" t="s">
        <v>1897</v>
      </c>
      <c r="F662" s="10"/>
      <c r="G662" s="9" t="s">
        <v>1898</v>
      </c>
      <c r="H662" s="9" t="s">
        <v>1899</v>
      </c>
      <c r="I662" s="9" t="s">
        <v>1900</v>
      </c>
      <c r="J662" s="10"/>
      <c r="K662" s="10"/>
      <c r="L662" s="9" t="s">
        <v>1901</v>
      </c>
      <c r="M662" s="9" t="s">
        <v>100</v>
      </c>
      <c r="N662" s="9" t="s">
        <v>367</v>
      </c>
      <c r="O662" s="9">
        <v>11378.0</v>
      </c>
      <c r="P662" s="7" t="str">
        <f>vlookup(O662,'NYC Zips'!A:B,2,false)</f>
        <v>Queens</v>
      </c>
    </row>
    <row r="663">
      <c r="A663" s="2" t="s">
        <v>1902</v>
      </c>
      <c r="B663" s="2">
        <v>40.65106</v>
      </c>
      <c r="C663" s="2">
        <v>-73.94193</v>
      </c>
      <c r="D663" s="2" t="s">
        <v>93</v>
      </c>
      <c r="E663" s="9" t="s">
        <v>1903</v>
      </c>
      <c r="F663" s="10"/>
      <c r="G663" s="9" t="s">
        <v>1904</v>
      </c>
      <c r="H663" s="9">
        <v>250.0</v>
      </c>
      <c r="I663" s="9" t="s">
        <v>1905</v>
      </c>
      <c r="J663" s="10"/>
      <c r="K663" s="10"/>
      <c r="L663" s="9" t="s">
        <v>99</v>
      </c>
      <c r="M663" s="9" t="s">
        <v>100</v>
      </c>
      <c r="N663" s="9" t="s">
        <v>101</v>
      </c>
      <c r="O663" s="9">
        <v>11203.0</v>
      </c>
      <c r="P663" s="7" t="str">
        <f>vlookup(O663,'NYC Zips'!A:B,2,false)</f>
        <v>Brooklyn</v>
      </c>
    </row>
    <row r="664">
      <c r="A664" s="2" t="s">
        <v>1906</v>
      </c>
      <c r="B664" s="2">
        <v>40.64235</v>
      </c>
      <c r="C664" s="2">
        <v>-73.96951</v>
      </c>
      <c r="D664" s="2" t="s">
        <v>93</v>
      </c>
      <c r="E664" s="9" t="s">
        <v>1907</v>
      </c>
      <c r="F664" s="10"/>
      <c r="G664" s="9" t="s">
        <v>1908</v>
      </c>
      <c r="H664" s="9">
        <v>619.0</v>
      </c>
      <c r="I664" s="9" t="s">
        <v>1909</v>
      </c>
      <c r="J664" s="10"/>
      <c r="K664" s="10"/>
      <c r="L664" s="9" t="s">
        <v>99</v>
      </c>
      <c r="M664" s="9" t="s">
        <v>100</v>
      </c>
      <c r="N664" s="9" t="s">
        <v>101</v>
      </c>
      <c r="O664" s="9">
        <v>11218.0</v>
      </c>
      <c r="P664" s="7" t="str">
        <f>vlookup(O664,'NYC Zips'!A:B,2,false)</f>
        <v>Brooklyn</v>
      </c>
    </row>
    <row r="665">
      <c r="A665" s="2" t="s">
        <v>1910</v>
      </c>
      <c r="B665" s="2">
        <v>40.67514</v>
      </c>
      <c r="C665" s="2">
        <v>-73.94716</v>
      </c>
      <c r="D665" s="2" t="s">
        <v>93</v>
      </c>
      <c r="E665" s="9" t="s">
        <v>1911</v>
      </c>
      <c r="F665" s="10"/>
      <c r="G665" s="9" t="s">
        <v>1659</v>
      </c>
      <c r="H665" s="9">
        <v>769.0</v>
      </c>
      <c r="I665" s="9" t="s">
        <v>777</v>
      </c>
      <c r="J665" s="10"/>
      <c r="K665" s="10"/>
      <c r="L665" s="9" t="s">
        <v>99</v>
      </c>
      <c r="M665" s="9" t="s">
        <v>100</v>
      </c>
      <c r="N665" s="9" t="s">
        <v>101</v>
      </c>
      <c r="O665" s="9">
        <v>11213.0</v>
      </c>
      <c r="P665" s="7" t="str">
        <f>vlookup(O665,'NYC Zips'!A:B,2,false)</f>
        <v>Brooklyn</v>
      </c>
    </row>
    <row r="666">
      <c r="A666" s="2" t="s">
        <v>1912</v>
      </c>
      <c r="B666" s="2">
        <v>40.765753</v>
      </c>
      <c r="C666" s="2">
        <v>-73.90676</v>
      </c>
      <c r="D666" s="2" t="s">
        <v>93</v>
      </c>
      <c r="E666" s="9" t="s">
        <v>1913</v>
      </c>
      <c r="F666" s="10"/>
      <c r="G666" s="9" t="s">
        <v>1112</v>
      </c>
      <c r="H666" s="9" t="s">
        <v>1914</v>
      </c>
      <c r="I666" s="9" t="s">
        <v>1915</v>
      </c>
      <c r="J666" s="10"/>
      <c r="K666" s="10"/>
      <c r="L666" s="9" t="s">
        <v>366</v>
      </c>
      <c r="M666" s="9" t="s">
        <v>100</v>
      </c>
      <c r="N666" s="9" t="s">
        <v>367</v>
      </c>
      <c r="O666" s="9">
        <v>11103.0</v>
      </c>
      <c r="P666" s="7" t="str">
        <f>vlookup(O666,'NYC Zips'!A:B,2,false)</f>
        <v>Queens</v>
      </c>
    </row>
    <row r="667">
      <c r="A667" s="2" t="s">
        <v>1916</v>
      </c>
      <c r="B667" s="2">
        <v>40.693115</v>
      </c>
      <c r="C667" s="2">
        <v>-73.943149</v>
      </c>
      <c r="D667" s="2" t="s">
        <v>93</v>
      </c>
      <c r="E667" s="9" t="s">
        <v>1917</v>
      </c>
      <c r="F667" s="10"/>
      <c r="G667" s="9" t="s">
        <v>306</v>
      </c>
      <c r="H667" s="9">
        <v>201.0</v>
      </c>
      <c r="I667" s="9" t="s">
        <v>1476</v>
      </c>
      <c r="J667" s="10"/>
      <c r="K667" s="10"/>
      <c r="L667" s="9" t="s">
        <v>99</v>
      </c>
      <c r="M667" s="9" t="s">
        <v>100</v>
      </c>
      <c r="N667" s="9" t="s">
        <v>101</v>
      </c>
      <c r="O667" s="9">
        <v>11206.0</v>
      </c>
      <c r="P667" s="7" t="str">
        <f>vlookup(O667,'NYC Zips'!A:B,2,false)</f>
        <v>Brooklyn</v>
      </c>
    </row>
    <row r="668">
      <c r="A668" s="2" t="s">
        <v>1918</v>
      </c>
      <c r="B668" s="2">
        <v>40.68906</v>
      </c>
      <c r="C668" s="2">
        <v>-73.90506</v>
      </c>
      <c r="D668" s="2" t="s">
        <v>93</v>
      </c>
      <c r="E668" s="9" t="s">
        <v>1919</v>
      </c>
      <c r="F668" s="10"/>
      <c r="G668" s="9" t="s">
        <v>1920</v>
      </c>
      <c r="H668" s="9">
        <v>236.0</v>
      </c>
      <c r="I668" s="9" t="s">
        <v>1921</v>
      </c>
      <c r="J668" s="10"/>
      <c r="K668" s="10"/>
      <c r="L668" s="9" t="s">
        <v>99</v>
      </c>
      <c r="M668" s="9" t="s">
        <v>100</v>
      </c>
      <c r="N668" s="9" t="s">
        <v>101</v>
      </c>
      <c r="O668" s="9">
        <v>11207.0</v>
      </c>
      <c r="P668" s="7" t="str">
        <f>vlookup(O668,'NYC Zips'!A:B,2,false)</f>
        <v>Brooklyn</v>
      </c>
    </row>
    <row r="669">
      <c r="A669" s="2" t="s">
        <v>1922</v>
      </c>
      <c r="B669" s="2">
        <v>40.74646</v>
      </c>
      <c r="C669" s="2">
        <v>-73.87996</v>
      </c>
      <c r="D669" s="2" t="s">
        <v>93</v>
      </c>
      <c r="E669" s="9" t="s">
        <v>1923</v>
      </c>
      <c r="F669" s="10"/>
      <c r="G669" s="9" t="s">
        <v>1867</v>
      </c>
      <c r="H669" s="9" t="s">
        <v>1924</v>
      </c>
      <c r="I669" s="9" t="s">
        <v>1925</v>
      </c>
      <c r="J669" s="10"/>
      <c r="K669" s="10"/>
      <c r="L669" s="9" t="s">
        <v>1869</v>
      </c>
      <c r="M669" s="9" t="s">
        <v>100</v>
      </c>
      <c r="N669" s="9" t="s">
        <v>367</v>
      </c>
      <c r="O669" s="9">
        <v>11373.0</v>
      </c>
      <c r="P669" s="7" t="str">
        <f>vlookup(O669,'NYC Zips'!A:B,2,false)</f>
        <v>Queens</v>
      </c>
    </row>
    <row r="670">
      <c r="A670" s="2" t="s">
        <v>1926</v>
      </c>
      <c r="B670" s="2">
        <v>40.74311</v>
      </c>
      <c r="C670" s="2">
        <v>-73.85715</v>
      </c>
      <c r="D670" s="2" t="s">
        <v>93</v>
      </c>
      <c r="E670" s="9" t="s">
        <v>1927</v>
      </c>
      <c r="F670" s="10"/>
      <c r="G670" s="9" t="s">
        <v>1928</v>
      </c>
      <c r="H670" s="9" t="s">
        <v>1929</v>
      </c>
      <c r="I670" s="9" t="s">
        <v>1427</v>
      </c>
      <c r="J670" s="10"/>
      <c r="K670" s="10"/>
      <c r="L670" s="9" t="s">
        <v>1930</v>
      </c>
      <c r="M670" s="9" t="s">
        <v>100</v>
      </c>
      <c r="N670" s="9" t="s">
        <v>367</v>
      </c>
      <c r="O670" s="9">
        <v>11368.0</v>
      </c>
      <c r="P670" s="7" t="str">
        <f>vlookup(O670,'NYC Zips'!A:B,2,false)</f>
        <v>Queens</v>
      </c>
    </row>
    <row r="671">
      <c r="A671" s="2" t="s">
        <v>1931</v>
      </c>
      <c r="B671" s="2">
        <v>40.7640893235068</v>
      </c>
      <c r="C671" s="2">
        <v>-73.9106512069702</v>
      </c>
      <c r="D671" s="2" t="s">
        <v>93</v>
      </c>
      <c r="E671" s="9" t="s">
        <v>1932</v>
      </c>
      <c r="F671" s="10"/>
      <c r="G671" s="9" t="s">
        <v>1112</v>
      </c>
      <c r="H671" s="9" t="s">
        <v>1933</v>
      </c>
      <c r="I671" s="9" t="s">
        <v>1599</v>
      </c>
      <c r="J671" s="10"/>
      <c r="K671" s="10"/>
      <c r="L671" s="9" t="s">
        <v>366</v>
      </c>
      <c r="M671" s="9" t="s">
        <v>100</v>
      </c>
      <c r="N671" s="9" t="s">
        <v>367</v>
      </c>
      <c r="O671" s="9">
        <v>11103.0</v>
      </c>
      <c r="P671" s="7" t="str">
        <f>vlookup(O671,'NYC Zips'!A:B,2,false)</f>
        <v>Queens</v>
      </c>
    </row>
    <row r="672">
      <c r="A672" s="2" t="s">
        <v>1934</v>
      </c>
      <c r="B672" s="2">
        <v>40.640125</v>
      </c>
      <c r="C672" s="2">
        <v>-74.015726</v>
      </c>
      <c r="D672" s="2" t="s">
        <v>93</v>
      </c>
      <c r="E672" s="9" t="s">
        <v>1935</v>
      </c>
      <c r="F672" s="10"/>
      <c r="G672" s="9" t="s">
        <v>1936</v>
      </c>
      <c r="H672" s="9">
        <v>480.0</v>
      </c>
      <c r="I672" s="9" t="s">
        <v>1937</v>
      </c>
      <c r="J672" s="10"/>
      <c r="K672" s="10"/>
      <c r="L672" s="9" t="s">
        <v>99</v>
      </c>
      <c r="M672" s="9" t="s">
        <v>100</v>
      </c>
      <c r="N672" s="9" t="s">
        <v>101</v>
      </c>
      <c r="O672" s="9">
        <v>11220.0</v>
      </c>
      <c r="P672" s="7" t="str">
        <f>vlookup(O672,'NYC Zips'!A:B,2,false)</f>
        <v>Brooklyn</v>
      </c>
    </row>
    <row r="673">
      <c r="A673" s="2" t="s">
        <v>1938</v>
      </c>
      <c r="B673" s="2">
        <v>40.76167</v>
      </c>
      <c r="C673" s="2">
        <v>-73.98256</v>
      </c>
      <c r="D673" s="2" t="s">
        <v>93</v>
      </c>
      <c r="E673" s="9" t="s">
        <v>1939</v>
      </c>
      <c r="F673" s="10"/>
      <c r="G673" s="9" t="s">
        <v>242</v>
      </c>
      <c r="H673" s="9">
        <v>152.0</v>
      </c>
      <c r="I673" s="9" t="s">
        <v>1940</v>
      </c>
      <c r="J673" s="10"/>
      <c r="K673" s="10"/>
      <c r="L673" s="9" t="s">
        <v>107</v>
      </c>
      <c r="M673" s="9" t="s">
        <v>100</v>
      </c>
      <c r="N673" s="9" t="s">
        <v>108</v>
      </c>
      <c r="O673" s="9">
        <v>10019.0</v>
      </c>
      <c r="P673" s="7" t="str">
        <f>vlookup(O673,'NYC Zips'!A:B,2,false)</f>
        <v>Manhattan</v>
      </c>
    </row>
    <row r="674">
      <c r="A674" s="2" t="s">
        <v>1941</v>
      </c>
      <c r="B674" s="2">
        <v>40.84833</v>
      </c>
      <c r="C674" s="2">
        <v>-73.90971</v>
      </c>
      <c r="D674" s="2" t="s">
        <v>93</v>
      </c>
      <c r="E674" s="9" t="s">
        <v>1942</v>
      </c>
      <c r="F674" s="10"/>
      <c r="G674" s="9" t="s">
        <v>1943</v>
      </c>
      <c r="H674" s="9">
        <v>69.0</v>
      </c>
      <c r="I674" s="9" t="s">
        <v>1944</v>
      </c>
      <c r="J674" s="10"/>
      <c r="K674" s="10"/>
      <c r="L674" s="9" t="s">
        <v>102</v>
      </c>
      <c r="M674" s="9" t="s">
        <v>100</v>
      </c>
      <c r="N674" s="9" t="s">
        <v>1777</v>
      </c>
      <c r="O674" s="9">
        <v>10453.0</v>
      </c>
      <c r="P674" s="7" t="str">
        <f>vlookup(O674,'NYC Zips'!A:B,2,false)</f>
        <v>Bronx</v>
      </c>
    </row>
    <row r="675">
      <c r="A675" s="2" t="s">
        <v>1945</v>
      </c>
      <c r="B675" s="2">
        <v>40.700003</v>
      </c>
      <c r="C675" s="2">
        <v>-73.92834</v>
      </c>
      <c r="D675" s="2" t="s">
        <v>93</v>
      </c>
      <c r="E675" s="9" t="s">
        <v>1946</v>
      </c>
      <c r="F675" s="10"/>
      <c r="G675" s="9" t="s">
        <v>773</v>
      </c>
      <c r="H675" s="9">
        <v>126.0</v>
      </c>
      <c r="I675" s="9" t="s">
        <v>1947</v>
      </c>
      <c r="J675" s="10"/>
      <c r="K675" s="10"/>
      <c r="L675" s="9" t="s">
        <v>99</v>
      </c>
      <c r="M675" s="9" t="s">
        <v>100</v>
      </c>
      <c r="N675" s="9" t="s">
        <v>101</v>
      </c>
      <c r="O675" s="9">
        <v>11221.0</v>
      </c>
      <c r="P675" s="7" t="str">
        <f>vlookup(O675,'NYC Zips'!A:B,2,false)</f>
        <v>Brooklyn</v>
      </c>
    </row>
    <row r="676">
      <c r="A676" s="2" t="s">
        <v>1948</v>
      </c>
      <c r="B676" s="2">
        <v>40.721319</v>
      </c>
      <c r="C676" s="2">
        <v>-74.010065</v>
      </c>
      <c r="D676" s="2" t="s">
        <v>94</v>
      </c>
      <c r="E676" s="9" t="s">
        <v>1949</v>
      </c>
      <c r="F676" s="10"/>
      <c r="G676" s="9" t="s">
        <v>149</v>
      </c>
      <c r="H676" s="9">
        <v>413.0</v>
      </c>
      <c r="I676" s="9" t="s">
        <v>346</v>
      </c>
      <c r="J676" s="10"/>
      <c r="K676" s="10"/>
      <c r="L676" s="9" t="s">
        <v>107</v>
      </c>
      <c r="M676" s="9" t="s">
        <v>100</v>
      </c>
      <c r="N676" s="9" t="s">
        <v>108</v>
      </c>
      <c r="O676" s="9">
        <v>10013.0</v>
      </c>
      <c r="P676" s="7" t="str">
        <f>vlookup(O676,'NYC Zips'!A:B,2,false)</f>
        <v>Manhattan</v>
      </c>
    </row>
    <row r="677">
      <c r="A677" s="2" t="s">
        <v>1950</v>
      </c>
      <c r="B677" s="2">
        <v>40.7990413928829</v>
      </c>
      <c r="C677" s="2">
        <v>-73.9664947986602</v>
      </c>
      <c r="D677" s="2" t="s">
        <v>94</v>
      </c>
      <c r="E677" s="9" t="s">
        <v>1951</v>
      </c>
      <c r="F677" s="10"/>
      <c r="G677" s="9" t="s">
        <v>201</v>
      </c>
      <c r="H677" s="9">
        <v>900.0</v>
      </c>
      <c r="I677" s="9" t="s">
        <v>217</v>
      </c>
      <c r="J677" s="10"/>
      <c r="K677" s="10"/>
      <c r="L677" s="9" t="s">
        <v>107</v>
      </c>
      <c r="M677" s="9" t="s">
        <v>100</v>
      </c>
      <c r="N677" s="9" t="s">
        <v>108</v>
      </c>
      <c r="O677" s="9">
        <v>10025.0</v>
      </c>
      <c r="P677" s="7" t="str">
        <f>vlookup(O677,'NYC Zips'!A:B,2,false)</f>
        <v>Manhattan</v>
      </c>
    </row>
    <row r="678">
      <c r="A678" s="2" t="s">
        <v>1952</v>
      </c>
      <c r="B678" s="2">
        <v>40.7931348098666</v>
      </c>
      <c r="C678" s="2">
        <v>-73.9770036935806</v>
      </c>
      <c r="D678" s="2" t="s">
        <v>94</v>
      </c>
      <c r="E678" s="9" t="s">
        <v>1953</v>
      </c>
      <c r="F678" s="10"/>
      <c r="G678" s="9" t="s">
        <v>201</v>
      </c>
      <c r="H678" s="9">
        <v>194.0</v>
      </c>
      <c r="I678" s="9" t="s">
        <v>435</v>
      </c>
      <c r="J678" s="10"/>
      <c r="K678" s="10"/>
      <c r="L678" s="9" t="s">
        <v>107</v>
      </c>
      <c r="M678" s="9" t="s">
        <v>100</v>
      </c>
      <c r="N678" s="9" t="s">
        <v>108</v>
      </c>
      <c r="O678" s="9">
        <v>10025.0</v>
      </c>
      <c r="P678" s="7" t="str">
        <f>vlookup(O678,'NYC Zips'!A:B,2,false)</f>
        <v>Manhattan</v>
      </c>
    </row>
    <row r="679">
      <c r="A679" s="2" t="s">
        <v>1954</v>
      </c>
      <c r="B679" s="2">
        <v>40.7596276</v>
      </c>
      <c r="C679" s="2">
        <v>-73.9321455</v>
      </c>
      <c r="D679" s="2" t="s">
        <v>93</v>
      </c>
      <c r="E679" s="9" t="s">
        <v>1955</v>
      </c>
      <c r="F679" s="10"/>
      <c r="G679" s="9" t="s">
        <v>363</v>
      </c>
      <c r="H679" s="9" t="s">
        <v>1361</v>
      </c>
      <c r="I679" s="9" t="s">
        <v>1956</v>
      </c>
      <c r="J679" s="10"/>
      <c r="K679" s="10"/>
      <c r="L679" s="9" t="s">
        <v>366</v>
      </c>
      <c r="M679" s="9" t="s">
        <v>100</v>
      </c>
      <c r="N679" s="9" t="s">
        <v>367</v>
      </c>
      <c r="O679" s="9">
        <v>11106.0</v>
      </c>
      <c r="P679" s="7" t="str">
        <f>vlookup(O679,'NYC Zips'!A:B,2,false)</f>
        <v>Queens</v>
      </c>
    </row>
    <row r="680">
      <c r="A680" s="2" t="s">
        <v>1957</v>
      </c>
      <c r="B680" s="2">
        <v>40.840484</v>
      </c>
      <c r="C680" s="2">
        <v>-73.917946</v>
      </c>
      <c r="D680" s="2" t="s">
        <v>93</v>
      </c>
      <c r="E680" s="9" t="s">
        <v>1958</v>
      </c>
      <c r="F680" s="10"/>
      <c r="G680" s="9" t="s">
        <v>1959</v>
      </c>
      <c r="H680" s="9">
        <v>19.0</v>
      </c>
      <c r="I680" s="9" t="s">
        <v>1960</v>
      </c>
      <c r="J680" s="10"/>
      <c r="K680" s="10"/>
      <c r="L680" s="9" t="s">
        <v>102</v>
      </c>
      <c r="M680" s="9" t="s">
        <v>100</v>
      </c>
      <c r="N680" s="9" t="s">
        <v>1777</v>
      </c>
      <c r="O680" s="9">
        <v>10452.0</v>
      </c>
      <c r="P680" s="7" t="str">
        <f>vlookup(O680,'NYC Zips'!A:B,2,false)</f>
        <v>Bronx</v>
      </c>
    </row>
    <row r="681">
      <c r="A681" s="2" t="s">
        <v>1961</v>
      </c>
      <c r="B681" s="2">
        <v>40.6776147</v>
      </c>
      <c r="C681" s="2">
        <v>-73.97324283</v>
      </c>
      <c r="D681" s="2" t="s">
        <v>94</v>
      </c>
      <c r="E681" s="9" t="s">
        <v>1962</v>
      </c>
      <c r="F681" s="10"/>
      <c r="G681" s="9" t="s">
        <v>450</v>
      </c>
      <c r="H681" s="9">
        <v>158.0</v>
      </c>
      <c r="I681" s="9" t="s">
        <v>1626</v>
      </c>
      <c r="J681" s="10"/>
      <c r="K681" s="10"/>
      <c r="L681" s="9" t="s">
        <v>99</v>
      </c>
      <c r="M681" s="9" t="s">
        <v>100</v>
      </c>
      <c r="N681" s="9" t="s">
        <v>101</v>
      </c>
      <c r="O681" s="9">
        <v>11217.0</v>
      </c>
      <c r="P681" s="7" t="str">
        <f>vlookup(O681,'NYC Zips'!A:B,2,false)</f>
        <v>Brooklyn</v>
      </c>
    </row>
    <row r="682">
      <c r="A682" s="2" t="s">
        <v>1963</v>
      </c>
      <c r="B682" s="2">
        <v>40.7711528</v>
      </c>
      <c r="C682" s="2">
        <v>-73.9170074</v>
      </c>
      <c r="D682" s="2" t="s">
        <v>93</v>
      </c>
      <c r="E682" s="9" t="s">
        <v>1964</v>
      </c>
      <c r="F682" s="10"/>
      <c r="G682" s="9" t="s">
        <v>800</v>
      </c>
      <c r="H682" s="9" t="s">
        <v>1965</v>
      </c>
      <c r="I682" s="9" t="s">
        <v>1966</v>
      </c>
      <c r="J682" s="10"/>
      <c r="K682" s="10"/>
      <c r="L682" s="9" t="s">
        <v>366</v>
      </c>
      <c r="M682" s="9" t="s">
        <v>100</v>
      </c>
      <c r="N682" s="9" t="s">
        <v>367</v>
      </c>
      <c r="O682" s="9">
        <v>11102.0</v>
      </c>
      <c r="P682" s="7" t="str">
        <f>vlookup(O682,'NYC Zips'!A:B,2,false)</f>
        <v>Queens</v>
      </c>
    </row>
    <row r="683">
      <c r="A683" s="2" t="s">
        <v>1967</v>
      </c>
      <c r="B683" s="2">
        <v>40.6775920693737</v>
      </c>
      <c r="C683" s="2">
        <v>-73.955637216568</v>
      </c>
      <c r="D683" s="2" t="s">
        <v>94</v>
      </c>
      <c r="E683" s="9" t="s">
        <v>1968</v>
      </c>
      <c r="F683" s="10"/>
      <c r="G683" s="9" t="s">
        <v>493</v>
      </c>
      <c r="H683" s="9">
        <v>1039.0</v>
      </c>
      <c r="I683" s="9" t="s">
        <v>1048</v>
      </c>
      <c r="J683" s="10"/>
      <c r="K683" s="10"/>
      <c r="L683" s="9" t="s">
        <v>99</v>
      </c>
      <c r="M683" s="9" t="s">
        <v>100</v>
      </c>
      <c r="N683" s="9" t="s">
        <v>101</v>
      </c>
      <c r="O683" s="9">
        <v>11238.0</v>
      </c>
      <c r="P683" s="7" t="str">
        <f>vlookup(O683,'NYC Zips'!A:B,2,false)</f>
        <v>Brooklyn</v>
      </c>
    </row>
    <row r="684">
      <c r="A684" s="2" t="s">
        <v>1969</v>
      </c>
      <c r="B684" s="2">
        <v>40.7659</v>
      </c>
      <c r="C684" s="2">
        <v>-73.930819</v>
      </c>
      <c r="D684" s="2" t="s">
        <v>93</v>
      </c>
      <c r="E684" s="9" t="s">
        <v>1970</v>
      </c>
      <c r="F684" s="10"/>
      <c r="G684" s="9" t="s">
        <v>363</v>
      </c>
      <c r="H684" s="9" t="s">
        <v>1971</v>
      </c>
      <c r="I684" s="9" t="s">
        <v>120</v>
      </c>
      <c r="J684" s="10"/>
      <c r="K684" s="10"/>
      <c r="L684" s="9" t="s">
        <v>366</v>
      </c>
      <c r="M684" s="9" t="s">
        <v>100</v>
      </c>
      <c r="N684" s="9" t="s">
        <v>367</v>
      </c>
      <c r="O684" s="9">
        <v>11106.0</v>
      </c>
      <c r="P684" s="7" t="str">
        <f>vlookup(O684,'NYC Zips'!A:B,2,false)</f>
        <v>Queens</v>
      </c>
    </row>
    <row r="685">
      <c r="A685" s="2" t="s">
        <v>1972</v>
      </c>
      <c r="B685" s="2">
        <v>40.8143256</v>
      </c>
      <c r="C685" s="2">
        <v>-73.9590255</v>
      </c>
      <c r="D685" s="2" t="s">
        <v>94</v>
      </c>
      <c r="E685" s="9" t="s">
        <v>1973</v>
      </c>
      <c r="F685" s="10"/>
      <c r="G685" s="9" t="s">
        <v>644</v>
      </c>
      <c r="H685" s="9">
        <v>3153.0</v>
      </c>
      <c r="I685" s="9" t="s">
        <v>120</v>
      </c>
      <c r="J685" s="10"/>
      <c r="K685" s="10"/>
      <c r="L685" s="9" t="s">
        <v>107</v>
      </c>
      <c r="M685" s="9" t="s">
        <v>100</v>
      </c>
      <c r="N685" s="9" t="s">
        <v>108</v>
      </c>
      <c r="O685" s="9">
        <v>10027.0</v>
      </c>
      <c r="P685" s="7" t="str">
        <f>vlookup(O685,'NYC Zips'!A:B,2,false)</f>
        <v>Manhattan</v>
      </c>
    </row>
    <row r="686">
      <c r="A686" s="2" t="s">
        <v>1974</v>
      </c>
      <c r="B686" s="2">
        <v>40.7682</v>
      </c>
      <c r="C686" s="2">
        <v>-73.9322662</v>
      </c>
      <c r="D686" s="2" t="s">
        <v>93</v>
      </c>
      <c r="E686" s="9" t="s">
        <v>1975</v>
      </c>
      <c r="F686" s="10"/>
      <c r="G686" s="9" t="s">
        <v>363</v>
      </c>
      <c r="H686" s="11">
        <v>46017.0</v>
      </c>
      <c r="I686" s="9" t="s">
        <v>1252</v>
      </c>
      <c r="J686" s="10"/>
      <c r="K686" s="10"/>
      <c r="L686" s="9" t="s">
        <v>366</v>
      </c>
      <c r="M686" s="9" t="s">
        <v>100</v>
      </c>
      <c r="N686" s="9" t="s">
        <v>367</v>
      </c>
      <c r="O686" s="9">
        <v>11106.0</v>
      </c>
      <c r="P686" s="7" t="str">
        <f>vlookup(O686,'NYC Zips'!A:B,2,false)</f>
        <v>Queens</v>
      </c>
    </row>
    <row r="687">
      <c r="A687" s="2" t="s">
        <v>1976</v>
      </c>
      <c r="B687" s="2">
        <v>40.805973</v>
      </c>
      <c r="C687" s="2">
        <v>-73.964928</v>
      </c>
      <c r="D687" s="2" t="s">
        <v>94</v>
      </c>
      <c r="E687" s="9" t="s">
        <v>1977</v>
      </c>
      <c r="F687" s="10"/>
      <c r="G687" s="9" t="s">
        <v>201</v>
      </c>
      <c r="H687" s="9">
        <v>562.0</v>
      </c>
      <c r="I687" s="9" t="s">
        <v>1978</v>
      </c>
      <c r="J687" s="10"/>
      <c r="K687" s="10"/>
      <c r="L687" s="9" t="s">
        <v>107</v>
      </c>
      <c r="M687" s="9" t="s">
        <v>100</v>
      </c>
      <c r="N687" s="9" t="s">
        <v>108</v>
      </c>
      <c r="O687" s="9">
        <v>10025.0</v>
      </c>
      <c r="P687" s="7" t="str">
        <f>vlookup(O687,'NYC Zips'!A:B,2,false)</f>
        <v>Manhattan</v>
      </c>
    </row>
    <row r="688">
      <c r="A688" s="2" t="s">
        <v>1979</v>
      </c>
      <c r="B688" s="2">
        <v>40.8067581</v>
      </c>
      <c r="C688" s="2">
        <v>-73.9607082</v>
      </c>
      <c r="D688" s="2" t="s">
        <v>94</v>
      </c>
      <c r="E688" s="9" t="s">
        <v>1980</v>
      </c>
      <c r="F688" s="10"/>
      <c r="G688" s="9" t="s">
        <v>644</v>
      </c>
      <c r="H688" s="9">
        <v>435.0</v>
      </c>
      <c r="I688" s="9" t="s">
        <v>852</v>
      </c>
      <c r="J688" s="10"/>
      <c r="K688" s="10"/>
      <c r="L688" s="9" t="s">
        <v>107</v>
      </c>
      <c r="M688" s="9" t="s">
        <v>100</v>
      </c>
      <c r="N688" s="9" t="s">
        <v>108</v>
      </c>
      <c r="O688" s="9">
        <v>10027.0</v>
      </c>
      <c r="P688" s="7" t="str">
        <f>vlookup(O688,'NYC Zips'!A:B,2,false)</f>
        <v>Manhattan</v>
      </c>
    </row>
    <row r="689">
      <c r="A689" s="2" t="s">
        <v>1981</v>
      </c>
      <c r="B689" s="2">
        <v>40.7692475</v>
      </c>
      <c r="C689" s="2">
        <v>-73.9354504</v>
      </c>
      <c r="D689" s="2" t="s">
        <v>93</v>
      </c>
      <c r="E689" s="9" t="s">
        <v>1982</v>
      </c>
      <c r="F689" s="10"/>
      <c r="G689" s="9" t="s">
        <v>363</v>
      </c>
      <c r="H689" s="9" t="s">
        <v>1051</v>
      </c>
      <c r="I689" s="9" t="s">
        <v>1211</v>
      </c>
      <c r="J689" s="10"/>
      <c r="K689" s="10"/>
      <c r="L689" s="9" t="s">
        <v>366</v>
      </c>
      <c r="M689" s="9" t="s">
        <v>100</v>
      </c>
      <c r="N689" s="9" t="s">
        <v>367</v>
      </c>
      <c r="O689" s="9">
        <v>11106.0</v>
      </c>
      <c r="P689" s="7" t="str">
        <f>vlookup(O689,'NYC Zips'!A:B,2,false)</f>
        <v>Queens</v>
      </c>
    </row>
    <row r="690">
      <c r="A690" s="2" t="s">
        <v>1983</v>
      </c>
      <c r="B690" s="2">
        <v>40.88066</v>
      </c>
      <c r="C690" s="2">
        <v>-73.90076</v>
      </c>
      <c r="D690" s="2" t="s">
        <v>93</v>
      </c>
      <c r="E690" s="9" t="s">
        <v>1984</v>
      </c>
      <c r="F690" s="10"/>
      <c r="G690" s="9" t="s">
        <v>1855</v>
      </c>
      <c r="H690" s="9">
        <v>3404.0</v>
      </c>
      <c r="I690" s="9" t="s">
        <v>1985</v>
      </c>
      <c r="J690" s="10"/>
      <c r="K690" s="10"/>
      <c r="L690" s="9" t="s">
        <v>102</v>
      </c>
      <c r="M690" s="9" t="s">
        <v>100</v>
      </c>
      <c r="N690" s="9" t="s">
        <v>1777</v>
      </c>
      <c r="O690" s="9">
        <v>10463.0</v>
      </c>
      <c r="P690" s="7" t="str">
        <f>vlookup(O690,'NYC Zips'!A:B,2,false)</f>
        <v>Bronx</v>
      </c>
    </row>
    <row r="691">
      <c r="A691" s="2" t="s">
        <v>1986</v>
      </c>
      <c r="B691" s="2">
        <v>40.6791944</v>
      </c>
      <c r="C691" s="2">
        <v>-73.9587903</v>
      </c>
      <c r="D691" s="2" t="s">
        <v>93</v>
      </c>
      <c r="E691" s="9" t="s">
        <v>1987</v>
      </c>
      <c r="F691" s="10"/>
      <c r="G691" s="9" t="s">
        <v>493</v>
      </c>
      <c r="H691" s="9">
        <v>1036.0</v>
      </c>
      <c r="I691" s="9" t="s">
        <v>1802</v>
      </c>
      <c r="J691" s="10"/>
      <c r="K691" s="10"/>
      <c r="L691" s="9" t="s">
        <v>99</v>
      </c>
      <c r="M691" s="9" t="s">
        <v>100</v>
      </c>
      <c r="N691" s="9" t="s">
        <v>101</v>
      </c>
      <c r="O691" s="9">
        <v>11238.0</v>
      </c>
      <c r="P691" s="7" t="str">
        <f>vlookup(O691,'NYC Zips'!A:B,2,false)</f>
        <v>Brooklyn</v>
      </c>
    </row>
    <row r="692">
      <c r="A692" s="2" t="s">
        <v>1988</v>
      </c>
      <c r="B692" s="2">
        <v>40.7945663</v>
      </c>
      <c r="C692" s="2">
        <v>-73.9362541</v>
      </c>
      <c r="D692" s="2" t="s">
        <v>93</v>
      </c>
      <c r="E692" s="9" t="s">
        <v>1989</v>
      </c>
      <c r="F692" s="10"/>
      <c r="G692" s="9" t="s">
        <v>583</v>
      </c>
      <c r="H692" s="9">
        <v>401.0</v>
      </c>
      <c r="I692" s="9" t="s">
        <v>1990</v>
      </c>
      <c r="J692" s="10"/>
      <c r="K692" s="10"/>
      <c r="L692" s="9" t="s">
        <v>107</v>
      </c>
      <c r="M692" s="9" t="s">
        <v>100</v>
      </c>
      <c r="N692" s="9" t="s">
        <v>108</v>
      </c>
      <c r="O692" s="9">
        <v>10029.0</v>
      </c>
      <c r="P692" s="7" t="str">
        <f>vlookup(O692,'NYC Zips'!A:B,2,false)</f>
        <v>Manhattan</v>
      </c>
    </row>
    <row r="693">
      <c r="A693" s="2" t="s">
        <v>1991</v>
      </c>
      <c r="B693" s="2">
        <v>40.805089</v>
      </c>
      <c r="C693" s="2">
        <v>-73.918889</v>
      </c>
      <c r="D693" s="2" t="s">
        <v>93</v>
      </c>
      <c r="E693" s="9" t="s">
        <v>1992</v>
      </c>
      <c r="F693" s="10"/>
      <c r="G693" s="9" t="s">
        <v>1993</v>
      </c>
      <c r="H693" s="9">
        <v>161.0</v>
      </c>
      <c r="I693" s="9" t="s">
        <v>1994</v>
      </c>
      <c r="J693" s="10"/>
      <c r="K693" s="10"/>
      <c r="L693" s="9" t="s">
        <v>102</v>
      </c>
      <c r="M693" s="9" t="s">
        <v>100</v>
      </c>
      <c r="N693" s="9" t="s">
        <v>1777</v>
      </c>
      <c r="O693" s="9">
        <v>10454.0</v>
      </c>
      <c r="P693" s="7" t="str">
        <f>vlookup(O693,'NYC Zips'!A:B,2,false)</f>
        <v>Bronx</v>
      </c>
    </row>
    <row r="694">
      <c r="A694" s="2" t="s">
        <v>1995</v>
      </c>
      <c r="B694" s="2">
        <v>40.7518695142187</v>
      </c>
      <c r="C694" s="2">
        <v>-73.933492898941</v>
      </c>
      <c r="D694" s="2" t="s">
        <v>93</v>
      </c>
      <c r="E694" s="9" t="s">
        <v>1996</v>
      </c>
      <c r="F694" s="10"/>
      <c r="G694" s="9" t="s">
        <v>460</v>
      </c>
      <c r="H694" s="9" t="s">
        <v>1997</v>
      </c>
      <c r="I694" s="9" t="s">
        <v>1998</v>
      </c>
      <c r="J694" s="10"/>
      <c r="K694" s="10"/>
      <c r="L694" s="9" t="s">
        <v>463</v>
      </c>
      <c r="M694" s="9" t="s">
        <v>100</v>
      </c>
      <c r="N694" s="9" t="s">
        <v>367</v>
      </c>
      <c r="O694" s="9">
        <v>11101.0</v>
      </c>
      <c r="P694" s="7" t="str">
        <f>vlookup(O694,'NYC Zips'!A:B,2,false)</f>
        <v>Queens</v>
      </c>
    </row>
    <row r="695">
      <c r="A695" s="2" t="s">
        <v>1999</v>
      </c>
      <c r="B695" s="2">
        <v>40.8029263</v>
      </c>
      <c r="C695" s="2">
        <v>-73.9379</v>
      </c>
      <c r="D695" s="2" t="s">
        <v>93</v>
      </c>
      <c r="E695" s="9" t="s">
        <v>2000</v>
      </c>
      <c r="F695" s="10"/>
      <c r="G695" s="9" t="s">
        <v>793</v>
      </c>
      <c r="H695" s="9">
        <v>149.0</v>
      </c>
      <c r="I695" s="9" t="s">
        <v>2001</v>
      </c>
      <c r="J695" s="10"/>
      <c r="K695" s="10"/>
      <c r="L695" s="9" t="s">
        <v>107</v>
      </c>
      <c r="M695" s="9" t="s">
        <v>100</v>
      </c>
      <c r="N695" s="9" t="s">
        <v>108</v>
      </c>
      <c r="O695" s="9">
        <v>10035.0</v>
      </c>
      <c r="P695" s="7" t="str">
        <f>vlookup(O695,'NYC Zips'!A:B,2,false)</f>
        <v>Manhattan</v>
      </c>
    </row>
    <row r="696">
      <c r="A696" s="2" t="s">
        <v>2002</v>
      </c>
      <c r="B696" s="2">
        <v>40.7576314</v>
      </c>
      <c r="C696" s="2">
        <v>-73.9391224</v>
      </c>
      <c r="D696" s="2" t="s">
        <v>93</v>
      </c>
      <c r="E696" s="9" t="s">
        <v>2003</v>
      </c>
      <c r="F696" s="10"/>
      <c r="G696" s="9" t="s">
        <v>460</v>
      </c>
      <c r="H696" s="9" t="s">
        <v>2004</v>
      </c>
      <c r="I696" s="9" t="s">
        <v>1557</v>
      </c>
      <c r="J696" s="10"/>
      <c r="K696" s="10"/>
      <c r="L696" s="9" t="s">
        <v>463</v>
      </c>
      <c r="M696" s="9" t="s">
        <v>100</v>
      </c>
      <c r="N696" s="9" t="s">
        <v>367</v>
      </c>
      <c r="O696" s="9">
        <v>11101.0</v>
      </c>
      <c r="P696" s="7" t="str">
        <f>vlookup(O696,'NYC Zips'!A:B,2,false)</f>
        <v>Queens</v>
      </c>
    </row>
    <row r="697">
      <c r="A697" s="2" t="s">
        <v>2005</v>
      </c>
      <c r="B697" s="2">
        <v>40.646475</v>
      </c>
      <c r="C697" s="2">
        <v>-74.026081</v>
      </c>
      <c r="D697" s="2" t="s">
        <v>93</v>
      </c>
      <c r="E697" s="9" t="s">
        <v>2006</v>
      </c>
      <c r="F697" s="10"/>
      <c r="G697" s="9" t="s">
        <v>1936</v>
      </c>
      <c r="H697" s="9">
        <v>80.0</v>
      </c>
      <c r="I697" s="9" t="s">
        <v>2007</v>
      </c>
      <c r="J697" s="10"/>
      <c r="K697" s="10"/>
      <c r="L697" s="9" t="s">
        <v>99</v>
      </c>
      <c r="M697" s="9" t="s">
        <v>100</v>
      </c>
      <c r="N697" s="9" t="s">
        <v>101</v>
      </c>
      <c r="O697" s="9">
        <v>11220.0</v>
      </c>
      <c r="P697" s="7" t="str">
        <f>vlookup(O697,'NYC Zips'!A:B,2,false)</f>
        <v>Brooklyn</v>
      </c>
    </row>
    <row r="698">
      <c r="A698" s="2" t="s">
        <v>2008</v>
      </c>
      <c r="B698" s="2">
        <v>40.7422579775645</v>
      </c>
      <c r="C698" s="2">
        <v>-74.0351110696792</v>
      </c>
      <c r="D698" s="2" t="s">
        <v>93</v>
      </c>
      <c r="E698" s="9" t="s">
        <v>2009</v>
      </c>
      <c r="F698" s="10"/>
      <c r="G698" s="9" t="s">
        <v>1433</v>
      </c>
      <c r="H698" s="9">
        <v>331.0</v>
      </c>
      <c r="I698" s="9" t="s">
        <v>223</v>
      </c>
      <c r="J698" s="10"/>
      <c r="K698" s="10"/>
      <c r="L698" s="9" t="s">
        <v>1435</v>
      </c>
      <c r="M698" s="9" t="s">
        <v>1436</v>
      </c>
      <c r="N698" s="9" t="s">
        <v>1437</v>
      </c>
      <c r="O698" s="9">
        <v>7030.0</v>
      </c>
      <c r="P698" s="2" t="s">
        <v>117</v>
      </c>
    </row>
    <row r="699">
      <c r="A699" s="2" t="s">
        <v>2010</v>
      </c>
      <c r="B699" s="2">
        <v>40.6679411</v>
      </c>
      <c r="C699" s="2">
        <v>-73.9588</v>
      </c>
      <c r="D699" s="2" t="s">
        <v>93</v>
      </c>
      <c r="E699" s="9" t="s">
        <v>2011</v>
      </c>
      <c r="F699" s="10"/>
      <c r="G699" s="9" t="s">
        <v>478</v>
      </c>
      <c r="H699" s="9">
        <v>899.0</v>
      </c>
      <c r="I699" s="9" t="s">
        <v>441</v>
      </c>
      <c r="J699" s="10"/>
      <c r="K699" s="10"/>
      <c r="L699" s="9" t="s">
        <v>99</v>
      </c>
      <c r="M699" s="9" t="s">
        <v>100</v>
      </c>
      <c r="N699" s="9" t="s">
        <v>101</v>
      </c>
      <c r="O699" s="9">
        <v>11225.0</v>
      </c>
      <c r="P699" s="7" t="str">
        <f>vlookup(O699,'NYC Zips'!A:B,2,false)</f>
        <v>Brooklyn</v>
      </c>
    </row>
    <row r="700">
      <c r="A700" s="2" t="s">
        <v>2012</v>
      </c>
      <c r="B700" s="2">
        <v>40.7485</v>
      </c>
      <c r="C700" s="2">
        <v>-73.941275</v>
      </c>
      <c r="D700" s="2" t="s">
        <v>93</v>
      </c>
      <c r="E700" s="9" t="s">
        <v>2013</v>
      </c>
      <c r="F700" s="10"/>
      <c r="G700" s="9" t="s">
        <v>460</v>
      </c>
      <c r="H700" s="9" t="s">
        <v>2014</v>
      </c>
      <c r="I700" s="9" t="s">
        <v>863</v>
      </c>
      <c r="J700" s="10"/>
      <c r="K700" s="10"/>
      <c r="L700" s="9" t="s">
        <v>463</v>
      </c>
      <c r="M700" s="9" t="s">
        <v>100</v>
      </c>
      <c r="N700" s="9" t="s">
        <v>367</v>
      </c>
      <c r="O700" s="9">
        <v>11101.0</v>
      </c>
      <c r="P700" s="7" t="str">
        <f>vlookup(O700,'NYC Zips'!A:B,2,false)</f>
        <v>Queens</v>
      </c>
    </row>
    <row r="701">
      <c r="A701" s="2" t="s">
        <v>2015</v>
      </c>
      <c r="B701" s="2">
        <v>40.673746</v>
      </c>
      <c r="C701" s="2">
        <v>-73.985649</v>
      </c>
      <c r="D701" s="2" t="s">
        <v>93</v>
      </c>
      <c r="E701" s="9" t="s">
        <v>2016</v>
      </c>
      <c r="F701" s="10"/>
      <c r="G701" s="9" t="s">
        <v>127</v>
      </c>
      <c r="H701" s="9">
        <v>301.0</v>
      </c>
      <c r="I701" s="9" t="s">
        <v>702</v>
      </c>
      <c r="J701" s="10"/>
      <c r="K701" s="10"/>
      <c r="L701" s="9" t="s">
        <v>99</v>
      </c>
      <c r="M701" s="9" t="s">
        <v>100</v>
      </c>
      <c r="N701" s="9" t="s">
        <v>101</v>
      </c>
      <c r="O701" s="9">
        <v>11215.0</v>
      </c>
      <c r="P701" s="7" t="str">
        <f>vlookup(O701,'NYC Zips'!A:B,2,false)</f>
        <v>Brooklyn</v>
      </c>
    </row>
    <row r="702">
      <c r="A702" s="2" t="s">
        <v>2017</v>
      </c>
      <c r="B702" s="2">
        <v>40.85724</v>
      </c>
      <c r="C702" s="2">
        <v>-73.8909</v>
      </c>
      <c r="D702" s="2" t="s">
        <v>93</v>
      </c>
      <c r="E702" s="9" t="s">
        <v>2018</v>
      </c>
      <c r="F702" s="10"/>
      <c r="G702" s="9" t="s">
        <v>2019</v>
      </c>
      <c r="H702" s="9">
        <v>4640.0</v>
      </c>
      <c r="I702" s="9" t="s">
        <v>527</v>
      </c>
      <c r="J702" s="10"/>
      <c r="K702" s="10"/>
      <c r="L702" s="9" t="s">
        <v>102</v>
      </c>
      <c r="M702" s="9" t="s">
        <v>100</v>
      </c>
      <c r="N702" s="9" t="s">
        <v>1777</v>
      </c>
      <c r="O702" s="9">
        <v>10458.0</v>
      </c>
      <c r="P702" s="7" t="str">
        <f>vlookup(O702,'NYC Zips'!A:B,2,false)</f>
        <v>Bronx</v>
      </c>
    </row>
    <row r="703">
      <c r="A703" s="2" t="s">
        <v>2020</v>
      </c>
      <c r="B703" s="2">
        <v>40.6664393068708</v>
      </c>
      <c r="C703" s="2">
        <v>-73.9605563879013</v>
      </c>
      <c r="D703" s="2" t="s">
        <v>93</v>
      </c>
      <c r="E703" s="9" t="s">
        <v>2021</v>
      </c>
      <c r="F703" s="10"/>
      <c r="G703" s="9" t="s">
        <v>478</v>
      </c>
      <c r="H703" s="9">
        <v>104.0</v>
      </c>
      <c r="I703" s="9" t="s">
        <v>2022</v>
      </c>
      <c r="J703" s="10"/>
      <c r="K703" s="10"/>
      <c r="L703" s="9" t="s">
        <v>99</v>
      </c>
      <c r="M703" s="9" t="s">
        <v>100</v>
      </c>
      <c r="N703" s="9" t="s">
        <v>101</v>
      </c>
      <c r="O703" s="9">
        <v>11225.0</v>
      </c>
      <c r="P703" s="7" t="str">
        <f>vlookup(O703,'NYC Zips'!A:B,2,false)</f>
        <v>Brooklyn</v>
      </c>
    </row>
    <row r="704">
      <c r="A704" s="2" t="s">
        <v>2023</v>
      </c>
      <c r="B704" s="2">
        <v>40.7216301426383</v>
      </c>
      <c r="C704" s="2">
        <v>-74.0499678254127</v>
      </c>
      <c r="D704" s="2" t="s">
        <v>93</v>
      </c>
      <c r="E704" s="9" t="s">
        <v>2024</v>
      </c>
      <c r="F704" s="10"/>
      <c r="G704" s="9" t="s">
        <v>1883</v>
      </c>
      <c r="H704" s="9">
        <v>361.0</v>
      </c>
      <c r="I704" s="9" t="s">
        <v>2025</v>
      </c>
      <c r="J704" s="10"/>
      <c r="K704" s="10"/>
      <c r="L704" s="9" t="s">
        <v>1674</v>
      </c>
      <c r="M704" s="9" t="s">
        <v>1436</v>
      </c>
      <c r="N704" s="9" t="s">
        <v>1437</v>
      </c>
      <c r="O704" s="9">
        <v>7302.0</v>
      </c>
      <c r="P704" s="2" t="s">
        <v>117</v>
      </c>
    </row>
    <row r="705">
      <c r="A705" s="2" t="s">
        <v>2026</v>
      </c>
      <c r="B705" s="2">
        <v>40.727595966</v>
      </c>
      <c r="C705" s="2">
        <v>-74.044247311</v>
      </c>
      <c r="D705" s="2" t="s">
        <v>93</v>
      </c>
      <c r="E705" s="9" t="s">
        <v>2027</v>
      </c>
      <c r="F705" s="10"/>
      <c r="G705" s="9" t="s">
        <v>1883</v>
      </c>
      <c r="H705" s="9">
        <v>232.0</v>
      </c>
      <c r="I705" s="9" t="s">
        <v>2028</v>
      </c>
      <c r="J705" s="10"/>
      <c r="K705" s="10"/>
      <c r="L705" s="9" t="s">
        <v>1674</v>
      </c>
      <c r="M705" s="9" t="s">
        <v>1436</v>
      </c>
      <c r="N705" s="9" t="s">
        <v>1437</v>
      </c>
      <c r="O705" s="9">
        <v>7302.0</v>
      </c>
      <c r="P705" s="2" t="s">
        <v>117</v>
      </c>
    </row>
    <row r="706">
      <c r="A706" s="2" t="s">
        <v>2029</v>
      </c>
      <c r="B706" s="2">
        <v>40.8567080183125</v>
      </c>
      <c r="C706" s="2">
        <v>-73.9026528596877</v>
      </c>
      <c r="D706" s="2" t="s">
        <v>93</v>
      </c>
      <c r="E706" s="9" t="s">
        <v>2030</v>
      </c>
      <c r="F706" s="10"/>
      <c r="G706" s="9" t="s">
        <v>1943</v>
      </c>
      <c r="H706" s="9">
        <v>100.0</v>
      </c>
      <c r="I706" s="9" t="s">
        <v>2031</v>
      </c>
      <c r="J706" s="10"/>
      <c r="K706" s="10"/>
      <c r="L706" s="9" t="s">
        <v>102</v>
      </c>
      <c r="M706" s="9" t="s">
        <v>100</v>
      </c>
      <c r="N706" s="9" t="s">
        <v>1777</v>
      </c>
      <c r="O706" s="9">
        <v>10453.0</v>
      </c>
      <c r="P706" s="7" t="str">
        <f>vlookup(O706,'NYC Zips'!A:B,2,false)</f>
        <v>Bronx</v>
      </c>
    </row>
    <row r="707">
      <c r="A707" s="2" t="s">
        <v>2032</v>
      </c>
      <c r="B707" s="2">
        <v>40.649681</v>
      </c>
      <c r="C707" s="2">
        <v>-73.967829</v>
      </c>
      <c r="D707" s="2" t="s">
        <v>93</v>
      </c>
      <c r="E707" s="9" t="s">
        <v>2033</v>
      </c>
      <c r="F707" s="10"/>
      <c r="G707" s="9" t="s">
        <v>1828</v>
      </c>
      <c r="H707" s="9">
        <v>1302.0</v>
      </c>
      <c r="I707" s="9" t="s">
        <v>2034</v>
      </c>
      <c r="J707" s="10"/>
      <c r="K707" s="10"/>
      <c r="L707" s="9" t="s">
        <v>99</v>
      </c>
      <c r="M707" s="9" t="s">
        <v>100</v>
      </c>
      <c r="N707" s="9" t="s">
        <v>101</v>
      </c>
      <c r="O707" s="9">
        <v>11226.0</v>
      </c>
      <c r="P707" s="7" t="str">
        <f>vlookup(O707,'NYC Zips'!A:B,2,false)</f>
        <v>Brooklyn</v>
      </c>
    </row>
    <row r="708">
      <c r="A708" s="2" t="s">
        <v>2035</v>
      </c>
      <c r="B708" s="2">
        <v>40.72984</v>
      </c>
      <c r="C708" s="2">
        <v>-73.94839</v>
      </c>
      <c r="D708" s="2" t="s">
        <v>93</v>
      </c>
      <c r="E708" s="9" t="s">
        <v>2036</v>
      </c>
      <c r="F708" s="10"/>
      <c r="G708" s="9" t="s">
        <v>167</v>
      </c>
      <c r="H708" s="9">
        <v>280.0</v>
      </c>
      <c r="I708" s="9" t="s">
        <v>2037</v>
      </c>
      <c r="J708" s="10"/>
      <c r="K708" s="10"/>
      <c r="L708" s="9" t="s">
        <v>99</v>
      </c>
      <c r="M708" s="9" t="s">
        <v>100</v>
      </c>
      <c r="N708" s="9" t="s">
        <v>101</v>
      </c>
      <c r="O708" s="9">
        <v>11222.0</v>
      </c>
      <c r="P708" s="7" t="str">
        <f>vlookup(O708,'NYC Zips'!A:B,2,false)</f>
        <v>Brooklyn</v>
      </c>
    </row>
    <row r="709">
      <c r="A709" s="2" t="s">
        <v>2038</v>
      </c>
      <c r="B709" s="2">
        <v>40.72621788</v>
      </c>
      <c r="C709" s="2">
        <v>-73.98379855</v>
      </c>
      <c r="D709" s="2" t="s">
        <v>93</v>
      </c>
      <c r="E709" s="9" t="s">
        <v>2039</v>
      </c>
      <c r="F709" s="10"/>
      <c r="G709" s="9" t="s">
        <v>238</v>
      </c>
      <c r="H709" s="9">
        <v>133.0</v>
      </c>
      <c r="I709" s="9" t="s">
        <v>2040</v>
      </c>
      <c r="J709" s="10"/>
      <c r="K709" s="10"/>
      <c r="L709" s="9" t="s">
        <v>107</v>
      </c>
      <c r="M709" s="9" t="s">
        <v>100</v>
      </c>
      <c r="N709" s="9" t="s">
        <v>108</v>
      </c>
      <c r="O709" s="9">
        <v>10009.0</v>
      </c>
      <c r="P709" s="7" t="str">
        <f>vlookup(O709,'NYC Zips'!A:B,2,false)</f>
        <v>Manhattan</v>
      </c>
    </row>
    <row r="710">
      <c r="A710" s="2" t="s">
        <v>2041</v>
      </c>
      <c r="B710" s="2">
        <v>40.68139</v>
      </c>
      <c r="C710" s="2">
        <v>-73.90756</v>
      </c>
      <c r="D710" s="2" t="s">
        <v>93</v>
      </c>
      <c r="E710" s="9" t="s">
        <v>2042</v>
      </c>
      <c r="F710" s="10"/>
      <c r="G710" s="9" t="s">
        <v>956</v>
      </c>
      <c r="H710" s="9">
        <v>311.0</v>
      </c>
      <c r="I710" s="9" t="s">
        <v>599</v>
      </c>
      <c r="J710" s="10"/>
      <c r="K710" s="10"/>
      <c r="L710" s="9" t="s">
        <v>99</v>
      </c>
      <c r="M710" s="9" t="s">
        <v>100</v>
      </c>
      <c r="N710" s="9" t="s">
        <v>101</v>
      </c>
      <c r="O710" s="9">
        <v>11233.0</v>
      </c>
      <c r="P710" s="7" t="str">
        <f>vlookup(O710,'NYC Zips'!A:B,2,false)</f>
        <v>Brooklyn</v>
      </c>
    </row>
    <row r="711">
      <c r="A711" s="2" t="s">
        <v>2043</v>
      </c>
      <c r="B711" s="2">
        <v>40.7532</v>
      </c>
      <c r="C711" s="2">
        <v>-73.853</v>
      </c>
      <c r="D711" s="2" t="s">
        <v>93</v>
      </c>
      <c r="E711" s="9" t="s">
        <v>2044</v>
      </c>
      <c r="F711" s="10"/>
      <c r="G711" s="9" t="s">
        <v>1928</v>
      </c>
      <c r="H711" s="9" t="s">
        <v>2045</v>
      </c>
      <c r="I711" s="9" t="s">
        <v>2046</v>
      </c>
      <c r="J711" s="10"/>
      <c r="K711" s="10"/>
      <c r="L711" s="9" t="s">
        <v>1930</v>
      </c>
      <c r="M711" s="9" t="s">
        <v>100</v>
      </c>
      <c r="N711" s="9" t="s">
        <v>367</v>
      </c>
      <c r="O711" s="9">
        <v>11368.0</v>
      </c>
      <c r="P711" s="7" t="str">
        <f>vlookup(O711,'NYC Zips'!A:B,2,false)</f>
        <v>Queens</v>
      </c>
    </row>
    <row r="712">
      <c r="A712" s="2" t="s">
        <v>2047</v>
      </c>
      <c r="B712" s="2">
        <v>40.75896</v>
      </c>
      <c r="C712" s="2">
        <v>-73.86976</v>
      </c>
      <c r="D712" s="2" t="s">
        <v>93</v>
      </c>
      <c r="E712" s="9" t="s">
        <v>2048</v>
      </c>
      <c r="F712" s="10"/>
      <c r="G712" s="9" t="s">
        <v>2049</v>
      </c>
      <c r="H712" s="9" t="s">
        <v>2050</v>
      </c>
      <c r="I712" s="9" t="s">
        <v>2051</v>
      </c>
      <c r="J712" s="10"/>
      <c r="K712" s="10"/>
      <c r="L712" s="9" t="s">
        <v>2052</v>
      </c>
      <c r="M712" s="9" t="s">
        <v>100</v>
      </c>
      <c r="N712" s="9" t="s">
        <v>367</v>
      </c>
      <c r="O712" s="9">
        <v>11369.0</v>
      </c>
      <c r="P712" s="7" t="str">
        <f>vlookup(O712,'NYC Zips'!A:B,2,false)</f>
        <v>Queens</v>
      </c>
    </row>
    <row r="713">
      <c r="A713" s="2" t="s">
        <v>2053</v>
      </c>
      <c r="B713" s="2">
        <v>40.67308</v>
      </c>
      <c r="C713" s="2">
        <v>-73.94191</v>
      </c>
      <c r="D713" s="2" t="s">
        <v>93</v>
      </c>
      <c r="E713" s="9" t="s">
        <v>2054</v>
      </c>
      <c r="F713" s="10"/>
      <c r="G713" s="9" t="s">
        <v>1659</v>
      </c>
      <c r="H713" s="9">
        <v>201.0</v>
      </c>
      <c r="I713" s="9" t="s">
        <v>1660</v>
      </c>
      <c r="J713" s="10"/>
      <c r="K713" s="10"/>
      <c r="L713" s="9" t="s">
        <v>99</v>
      </c>
      <c r="M713" s="9" t="s">
        <v>100</v>
      </c>
      <c r="N713" s="9" t="s">
        <v>101</v>
      </c>
      <c r="O713" s="9">
        <v>11213.0</v>
      </c>
      <c r="P713" s="7" t="str">
        <f>vlookup(O713,'NYC Zips'!A:B,2,false)</f>
        <v>Brooklyn</v>
      </c>
    </row>
    <row r="714">
      <c r="A714" s="2" t="s">
        <v>2055</v>
      </c>
      <c r="B714" s="2">
        <v>40.820877</v>
      </c>
      <c r="C714" s="2">
        <v>-73.939249</v>
      </c>
      <c r="D714" s="2" t="s">
        <v>93</v>
      </c>
      <c r="E714" s="9" t="s">
        <v>2056</v>
      </c>
      <c r="F714" s="10"/>
      <c r="G714" s="9" t="s">
        <v>2057</v>
      </c>
      <c r="H714" s="9">
        <v>2481.0</v>
      </c>
      <c r="I714" s="9" t="s">
        <v>1183</v>
      </c>
      <c r="J714" s="10"/>
      <c r="K714" s="10"/>
      <c r="L714" s="9" t="s">
        <v>107</v>
      </c>
      <c r="M714" s="9" t="s">
        <v>100</v>
      </c>
      <c r="N714" s="9" t="s">
        <v>108</v>
      </c>
      <c r="O714" s="9">
        <v>10030.0</v>
      </c>
      <c r="P714" s="7" t="str">
        <f>vlookup(O714,'NYC Zips'!A:B,2,false)</f>
        <v>Manhattan</v>
      </c>
    </row>
    <row r="715">
      <c r="A715" s="2" t="s">
        <v>2058</v>
      </c>
      <c r="B715" s="2">
        <v>40.70577</v>
      </c>
      <c r="C715" s="2">
        <v>-73.91292</v>
      </c>
      <c r="D715" s="2" t="s">
        <v>93</v>
      </c>
      <c r="E715" s="9" t="s">
        <v>2059</v>
      </c>
      <c r="F715" s="10"/>
      <c r="G715" s="9" t="s">
        <v>1886</v>
      </c>
      <c r="H715" s="9">
        <v>476.0</v>
      </c>
      <c r="I715" s="9" t="s">
        <v>2060</v>
      </c>
      <c r="J715" s="10"/>
      <c r="K715" s="10"/>
      <c r="L715" s="9" t="s">
        <v>1888</v>
      </c>
      <c r="M715" s="9" t="s">
        <v>100</v>
      </c>
      <c r="N715" s="9" t="s">
        <v>367</v>
      </c>
      <c r="O715" s="9">
        <v>11385.0</v>
      </c>
      <c r="P715" s="7" t="str">
        <f>vlookup(O715,'NYC Zips'!A:B,2,false)</f>
        <v>Queens</v>
      </c>
    </row>
    <row r="716">
      <c r="A716" s="2" t="s">
        <v>2061</v>
      </c>
      <c r="B716" s="2">
        <v>40.69715</v>
      </c>
      <c r="C716" s="2">
        <v>-73.8936</v>
      </c>
      <c r="D716" s="2" t="s">
        <v>93</v>
      </c>
      <c r="E716" s="9" t="s">
        <v>2062</v>
      </c>
      <c r="F716" s="10"/>
      <c r="G716" s="9" t="s">
        <v>2063</v>
      </c>
      <c r="H716" s="9" t="s">
        <v>2064</v>
      </c>
      <c r="I716" s="9" t="s">
        <v>2065</v>
      </c>
      <c r="J716" s="10"/>
      <c r="K716" s="10"/>
      <c r="L716" s="9" t="s">
        <v>2066</v>
      </c>
      <c r="M716" s="9" t="s">
        <v>100</v>
      </c>
      <c r="N716" s="9" t="s">
        <v>367</v>
      </c>
      <c r="O716" s="9">
        <v>11385.0</v>
      </c>
      <c r="P716" s="7" t="str">
        <f>vlookup(O716,'NYC Zips'!A:B,2,false)</f>
        <v>Queens</v>
      </c>
    </row>
    <row r="717">
      <c r="A717" s="2" t="s">
        <v>2067</v>
      </c>
      <c r="B717" s="2">
        <v>40.67486</v>
      </c>
      <c r="C717" s="2">
        <v>-73.91123</v>
      </c>
      <c r="D717" s="2" t="s">
        <v>93</v>
      </c>
      <c r="E717" s="9" t="s">
        <v>2068</v>
      </c>
      <c r="F717" s="10"/>
      <c r="G717" s="9" t="s">
        <v>956</v>
      </c>
      <c r="H717" s="9">
        <v>2310.0</v>
      </c>
      <c r="I717" s="9" t="s">
        <v>1048</v>
      </c>
      <c r="J717" s="10"/>
      <c r="K717" s="10"/>
      <c r="L717" s="9" t="s">
        <v>99</v>
      </c>
      <c r="M717" s="9" t="s">
        <v>100</v>
      </c>
      <c r="N717" s="9" t="s">
        <v>101</v>
      </c>
      <c r="O717" s="9">
        <v>11233.0</v>
      </c>
      <c r="P717" s="7" t="str">
        <f>vlookup(O717,'NYC Zips'!A:B,2,false)</f>
        <v>Brooklyn</v>
      </c>
    </row>
    <row r="718">
      <c r="A718" s="2" t="s">
        <v>2069</v>
      </c>
      <c r="B718" s="2">
        <v>40.68282</v>
      </c>
      <c r="C718" s="2">
        <v>-73.93488</v>
      </c>
      <c r="D718" s="2" t="s">
        <v>93</v>
      </c>
      <c r="E718" s="9" t="s">
        <v>2070</v>
      </c>
      <c r="F718" s="10"/>
      <c r="G718" s="9" t="s">
        <v>956</v>
      </c>
      <c r="H718" s="9">
        <v>373.0</v>
      </c>
      <c r="I718" s="9" t="s">
        <v>957</v>
      </c>
      <c r="J718" s="10"/>
      <c r="K718" s="10"/>
      <c r="L718" s="9" t="s">
        <v>99</v>
      </c>
      <c r="M718" s="9" t="s">
        <v>100</v>
      </c>
      <c r="N718" s="9" t="s">
        <v>101</v>
      </c>
      <c r="O718" s="9">
        <v>11233.0</v>
      </c>
      <c r="P718" s="7" t="str">
        <f>vlookup(O718,'NYC Zips'!A:B,2,false)</f>
        <v>Brooklyn</v>
      </c>
    </row>
    <row r="719">
      <c r="A719" s="2" t="s">
        <v>2071</v>
      </c>
      <c r="B719" s="2">
        <v>40.6854240099701</v>
      </c>
      <c r="C719" s="2">
        <v>-73.9912777394056</v>
      </c>
      <c r="D719" s="2" t="s">
        <v>93</v>
      </c>
      <c r="E719" s="9" t="s">
        <v>2072</v>
      </c>
      <c r="F719" s="10"/>
      <c r="G719" s="9" t="s">
        <v>97</v>
      </c>
      <c r="H719" s="9">
        <v>189.0</v>
      </c>
      <c r="I719" s="9" t="s">
        <v>621</v>
      </c>
      <c r="J719" s="10"/>
      <c r="K719" s="10"/>
      <c r="L719" s="9" t="s">
        <v>99</v>
      </c>
      <c r="M719" s="9" t="s">
        <v>100</v>
      </c>
      <c r="N719" s="9" t="s">
        <v>101</v>
      </c>
      <c r="O719" s="9">
        <v>11201.0</v>
      </c>
      <c r="P719" s="7" t="str">
        <f>vlookup(O719,'NYC Zips'!A:B,2,false)</f>
        <v>Brooklyn</v>
      </c>
    </row>
    <row r="720">
      <c r="A720" s="2" t="s">
        <v>2073</v>
      </c>
      <c r="B720" s="2">
        <v>40.7257261374255</v>
      </c>
      <c r="C720" s="2">
        <v>-74.0719592571258</v>
      </c>
      <c r="D720" s="2" t="s">
        <v>93</v>
      </c>
      <c r="E720" s="9" t="s">
        <v>2074</v>
      </c>
      <c r="F720" s="10"/>
      <c r="G720" s="9" t="s">
        <v>2075</v>
      </c>
      <c r="H720" s="9">
        <v>2614.0</v>
      </c>
      <c r="I720" s="9" t="s">
        <v>2076</v>
      </c>
      <c r="J720" s="10"/>
      <c r="K720" s="10"/>
      <c r="L720" s="9" t="s">
        <v>1674</v>
      </c>
      <c r="M720" s="9" t="s">
        <v>1436</v>
      </c>
      <c r="N720" s="9" t="s">
        <v>1437</v>
      </c>
      <c r="O720" s="9">
        <v>7306.0</v>
      </c>
      <c r="P720" s="2" t="s">
        <v>117</v>
      </c>
    </row>
    <row r="721">
      <c r="A721" s="2" t="s">
        <v>2077</v>
      </c>
      <c r="B721" s="2">
        <v>40.72453734</v>
      </c>
      <c r="C721" s="2">
        <v>-73.98185424</v>
      </c>
      <c r="D721" s="2" t="s">
        <v>93</v>
      </c>
      <c r="E721" s="9" t="s">
        <v>2078</v>
      </c>
      <c r="F721" s="10"/>
      <c r="G721" s="9" t="s">
        <v>238</v>
      </c>
      <c r="H721" s="9">
        <v>545.0</v>
      </c>
      <c r="I721" s="9" t="s">
        <v>2079</v>
      </c>
      <c r="J721" s="10"/>
      <c r="K721" s="10"/>
      <c r="L721" s="9" t="s">
        <v>107</v>
      </c>
      <c r="M721" s="9" t="s">
        <v>100</v>
      </c>
      <c r="N721" s="9" t="s">
        <v>108</v>
      </c>
      <c r="O721" s="9">
        <v>10009.0</v>
      </c>
      <c r="P721" s="7" t="str">
        <f>vlookup(O721,'NYC Zips'!A:B,2,false)</f>
        <v>Manhattan</v>
      </c>
    </row>
    <row r="722">
      <c r="A722" s="2" t="s">
        <v>2080</v>
      </c>
      <c r="B722" s="2">
        <v>40.74893</v>
      </c>
      <c r="C722" s="2">
        <v>-73.89981</v>
      </c>
      <c r="D722" s="2" t="s">
        <v>93</v>
      </c>
      <c r="E722" s="9" t="s">
        <v>2081</v>
      </c>
      <c r="F722" s="10"/>
      <c r="G722" s="9" t="s">
        <v>1834</v>
      </c>
      <c r="H722" s="9" t="s">
        <v>2082</v>
      </c>
      <c r="I722" s="9" t="s">
        <v>2083</v>
      </c>
      <c r="J722" s="10"/>
      <c r="K722" s="10"/>
      <c r="L722" s="9" t="s">
        <v>1837</v>
      </c>
      <c r="M722" s="9" t="s">
        <v>100</v>
      </c>
      <c r="N722" s="9" t="s">
        <v>367</v>
      </c>
      <c r="O722" s="9">
        <v>11377.0</v>
      </c>
      <c r="P722" s="7" t="str">
        <f>vlookup(O722,'NYC Zips'!A:B,2,false)</f>
        <v>Queens</v>
      </c>
    </row>
    <row r="723">
      <c r="A723" s="2" t="s">
        <v>2084</v>
      </c>
      <c r="B723" s="2">
        <v>40.7064107552361</v>
      </c>
      <c r="C723" s="2">
        <v>-74.0055973827838</v>
      </c>
      <c r="D723" s="2" t="s">
        <v>93</v>
      </c>
      <c r="E723" s="9" t="s">
        <v>2085</v>
      </c>
      <c r="F723" s="10"/>
      <c r="G723" s="9" t="s">
        <v>733</v>
      </c>
      <c r="H723" s="9">
        <v>175.0</v>
      </c>
      <c r="I723" s="9" t="s">
        <v>2086</v>
      </c>
      <c r="J723" s="10"/>
      <c r="K723" s="10"/>
      <c r="L723" s="9" t="s">
        <v>107</v>
      </c>
      <c r="M723" s="9" t="s">
        <v>100</v>
      </c>
      <c r="N723" s="9" t="s">
        <v>108</v>
      </c>
      <c r="O723" s="9">
        <v>10038.0</v>
      </c>
      <c r="P723" s="7" t="str">
        <f>vlookup(O723,'NYC Zips'!A:B,2,false)</f>
        <v>Manhattan</v>
      </c>
    </row>
    <row r="724">
      <c r="A724" s="2" t="s">
        <v>2087</v>
      </c>
      <c r="B724" s="2">
        <v>40.7258399679237</v>
      </c>
      <c r="C724" s="2">
        <v>-74.0076532959938</v>
      </c>
      <c r="D724" s="2" t="s">
        <v>93</v>
      </c>
      <c r="E724" s="9" t="s">
        <v>2088</v>
      </c>
      <c r="F724" s="10"/>
      <c r="G724" s="9" t="s">
        <v>149</v>
      </c>
      <c r="H724" s="9">
        <v>292.0</v>
      </c>
      <c r="I724" s="9" t="s">
        <v>2089</v>
      </c>
      <c r="J724" s="10"/>
      <c r="K724" s="10"/>
      <c r="L724" s="9" t="s">
        <v>107</v>
      </c>
      <c r="M724" s="9" t="s">
        <v>100</v>
      </c>
      <c r="N724" s="9" t="s">
        <v>108</v>
      </c>
      <c r="O724" s="9">
        <v>10013.0</v>
      </c>
      <c r="P724" s="7" t="str">
        <f>vlookup(O724,'NYC Zips'!A:B,2,false)</f>
        <v>Manhattan</v>
      </c>
    </row>
    <row r="725">
      <c r="A725" s="2" t="s">
        <v>2090</v>
      </c>
      <c r="B725" s="2">
        <v>40.85079</v>
      </c>
      <c r="C725" s="2">
        <v>-73.88945</v>
      </c>
      <c r="D725" s="2" t="s">
        <v>93</v>
      </c>
      <c r="E725" s="9" t="s">
        <v>2091</v>
      </c>
      <c r="F725" s="10"/>
      <c r="G725" s="9" t="s">
        <v>2092</v>
      </c>
      <c r="H725" s="9">
        <v>2158.0</v>
      </c>
      <c r="I725" s="9" t="s">
        <v>2093</v>
      </c>
      <c r="J725" s="10"/>
      <c r="K725" s="10"/>
      <c r="L725" s="9" t="s">
        <v>102</v>
      </c>
      <c r="M725" s="9" t="s">
        <v>100</v>
      </c>
      <c r="N725" s="9" t="s">
        <v>1777</v>
      </c>
      <c r="O725" s="9">
        <v>10457.0</v>
      </c>
      <c r="P725" s="7" t="str">
        <f>vlookup(O725,'NYC Zips'!A:B,2,false)</f>
        <v>Bronx</v>
      </c>
    </row>
    <row r="726">
      <c r="A726" s="2" t="s">
        <v>2094</v>
      </c>
      <c r="B726" s="2">
        <v>40.6758329439129</v>
      </c>
      <c r="C726" s="2">
        <v>-74.014726281166</v>
      </c>
      <c r="D726" s="2" t="s">
        <v>94</v>
      </c>
      <c r="E726" s="9" t="s">
        <v>2095</v>
      </c>
      <c r="F726" s="10"/>
      <c r="G726" s="9" t="s">
        <v>384</v>
      </c>
      <c r="H726" s="9">
        <v>424.0</v>
      </c>
      <c r="I726" s="9" t="s">
        <v>1232</v>
      </c>
      <c r="J726" s="10"/>
      <c r="K726" s="10"/>
      <c r="L726" s="9" t="s">
        <v>99</v>
      </c>
      <c r="M726" s="9" t="s">
        <v>100</v>
      </c>
      <c r="N726" s="9" t="s">
        <v>101</v>
      </c>
      <c r="O726" s="9">
        <v>11231.0</v>
      </c>
      <c r="P726" s="7" t="str">
        <f>vlookup(O726,'NYC Zips'!A:B,2,false)</f>
        <v>Brooklyn</v>
      </c>
    </row>
    <row r="727">
      <c r="A727" s="2" t="s">
        <v>2096</v>
      </c>
      <c r="B727" s="2">
        <v>40.678045</v>
      </c>
      <c r="C727" s="2">
        <v>-73.962408</v>
      </c>
      <c r="D727" s="2" t="s">
        <v>94</v>
      </c>
      <c r="E727" s="9" t="s">
        <v>2097</v>
      </c>
      <c r="F727" s="10"/>
      <c r="G727" s="9" t="s">
        <v>493</v>
      </c>
      <c r="H727" s="9">
        <v>778.0</v>
      </c>
      <c r="I727" s="9" t="s">
        <v>98</v>
      </c>
      <c r="J727" s="10"/>
      <c r="K727" s="10"/>
      <c r="L727" s="9" t="s">
        <v>99</v>
      </c>
      <c r="M727" s="9" t="s">
        <v>100</v>
      </c>
      <c r="N727" s="9" t="s">
        <v>101</v>
      </c>
      <c r="O727" s="9">
        <v>11238.0</v>
      </c>
      <c r="P727" s="7" t="str">
        <f>vlookup(O727,'NYC Zips'!A:B,2,false)</f>
        <v>Brooklyn</v>
      </c>
    </row>
    <row r="728">
      <c r="A728" s="2" t="s">
        <v>2098</v>
      </c>
      <c r="B728" s="2">
        <v>40.805726</v>
      </c>
      <c r="C728" s="2">
        <v>-73.936322</v>
      </c>
      <c r="D728" s="2" t="s">
        <v>93</v>
      </c>
      <c r="E728" s="9" t="s">
        <v>2099</v>
      </c>
      <c r="F728" s="10"/>
      <c r="G728" s="9" t="s">
        <v>793</v>
      </c>
      <c r="H728" s="9">
        <v>2101.0</v>
      </c>
      <c r="I728" s="9" t="s">
        <v>161</v>
      </c>
      <c r="J728" s="10"/>
      <c r="K728" s="10"/>
      <c r="L728" s="9" t="s">
        <v>107</v>
      </c>
      <c r="M728" s="9" t="s">
        <v>100</v>
      </c>
      <c r="N728" s="9" t="s">
        <v>108</v>
      </c>
      <c r="O728" s="9">
        <v>10035.0</v>
      </c>
      <c r="P728" s="7" t="str">
        <f>vlookup(O728,'NYC Zips'!A:B,2,false)</f>
        <v>Manhattan</v>
      </c>
    </row>
    <row r="729">
      <c r="A729" s="2" t="s">
        <v>2100</v>
      </c>
      <c r="B729" s="2">
        <v>40.7124188237569</v>
      </c>
      <c r="C729" s="2">
        <v>-74.0385255217552</v>
      </c>
      <c r="D729" s="2" t="s">
        <v>93</v>
      </c>
      <c r="E729" s="9" t="s">
        <v>2101</v>
      </c>
      <c r="F729" s="10"/>
      <c r="G729" s="9" t="s">
        <v>1883</v>
      </c>
      <c r="H729" s="9">
        <v>100.0</v>
      </c>
      <c r="I729" s="9" t="s">
        <v>2102</v>
      </c>
      <c r="J729" s="10"/>
      <c r="K729" s="10"/>
      <c r="L729" s="9" t="s">
        <v>1674</v>
      </c>
      <c r="M729" s="9" t="s">
        <v>1436</v>
      </c>
      <c r="N729" s="9" t="s">
        <v>1437</v>
      </c>
      <c r="O729" s="9">
        <v>7302.0</v>
      </c>
      <c r="P729" s="2" t="s">
        <v>117</v>
      </c>
    </row>
    <row r="730">
      <c r="A730" s="2" t="s">
        <v>2103</v>
      </c>
      <c r="B730" s="2">
        <v>40.73743</v>
      </c>
      <c r="C730" s="2">
        <v>-74.03571</v>
      </c>
      <c r="D730" s="2" t="s">
        <v>93</v>
      </c>
      <c r="E730" s="9" t="s">
        <v>2104</v>
      </c>
      <c r="F730" s="10"/>
      <c r="G730" s="9" t="s">
        <v>1433</v>
      </c>
      <c r="H730" s="9">
        <v>317.0</v>
      </c>
      <c r="I730" s="9" t="s">
        <v>2105</v>
      </c>
      <c r="J730" s="10"/>
      <c r="K730" s="10"/>
      <c r="L730" s="9" t="s">
        <v>1435</v>
      </c>
      <c r="M730" s="9" t="s">
        <v>1436</v>
      </c>
      <c r="N730" s="9" t="s">
        <v>1437</v>
      </c>
      <c r="O730" s="9">
        <v>7030.0</v>
      </c>
      <c r="P730" s="2" t="s">
        <v>117</v>
      </c>
    </row>
    <row r="731">
      <c r="A731" s="2" t="s">
        <v>2106</v>
      </c>
      <c r="B731" s="2">
        <v>40.76931</v>
      </c>
      <c r="C731" s="2">
        <v>-73.98464</v>
      </c>
      <c r="D731" s="2" t="s">
        <v>93</v>
      </c>
      <c r="E731" s="9" t="s">
        <v>2107</v>
      </c>
      <c r="F731" s="10"/>
      <c r="G731" s="9" t="s">
        <v>216</v>
      </c>
      <c r="H731" s="9">
        <v>4.0</v>
      </c>
      <c r="I731" s="9" t="s">
        <v>202</v>
      </c>
      <c r="J731" s="10"/>
      <c r="K731" s="10"/>
      <c r="L731" s="9" t="s">
        <v>107</v>
      </c>
      <c r="M731" s="9" t="s">
        <v>100</v>
      </c>
      <c r="N731" s="9" t="s">
        <v>108</v>
      </c>
      <c r="O731" s="9">
        <v>10023.0</v>
      </c>
      <c r="P731" s="7" t="str">
        <f>vlookup(O731,'NYC Zips'!A:B,2,false)</f>
        <v>Manhattan</v>
      </c>
    </row>
    <row r="732">
      <c r="A732" s="2" t="s">
        <v>2108</v>
      </c>
      <c r="B732" s="2">
        <v>40.839586</v>
      </c>
      <c r="C732" s="2">
        <v>-73.900277</v>
      </c>
      <c r="D732" s="2" t="s">
        <v>93</v>
      </c>
      <c r="E732" s="9" t="s">
        <v>2109</v>
      </c>
      <c r="F732" s="10"/>
      <c r="G732" s="9" t="s">
        <v>2092</v>
      </c>
      <c r="H732" s="9">
        <v>1610.0</v>
      </c>
      <c r="I732" s="9" t="s">
        <v>2110</v>
      </c>
      <c r="J732" s="10"/>
      <c r="K732" s="10"/>
      <c r="L732" s="9" t="s">
        <v>102</v>
      </c>
      <c r="M732" s="9" t="s">
        <v>100</v>
      </c>
      <c r="N732" s="9" t="s">
        <v>1777</v>
      </c>
      <c r="O732" s="9">
        <v>10457.0</v>
      </c>
      <c r="P732" s="7" t="str">
        <f>vlookup(O732,'NYC Zips'!A:B,2,false)</f>
        <v>Bronx</v>
      </c>
    </row>
    <row r="733">
      <c r="A733" s="2" t="s">
        <v>2111</v>
      </c>
      <c r="B733" s="2">
        <v>40.833303</v>
      </c>
      <c r="C733" s="2">
        <v>-73.939326</v>
      </c>
      <c r="D733" s="2" t="s">
        <v>93</v>
      </c>
      <c r="E733" s="9" t="s">
        <v>2112</v>
      </c>
      <c r="F733" s="10"/>
      <c r="G733" s="9" t="s">
        <v>2113</v>
      </c>
      <c r="H733" s="9">
        <v>537.0</v>
      </c>
      <c r="I733" s="9" t="s">
        <v>2114</v>
      </c>
      <c r="J733" s="10"/>
      <c r="K733" s="10"/>
      <c r="L733" s="9" t="s">
        <v>107</v>
      </c>
      <c r="M733" s="9" t="s">
        <v>100</v>
      </c>
      <c r="N733" s="9" t="s">
        <v>108</v>
      </c>
      <c r="O733" s="9">
        <v>10032.0</v>
      </c>
      <c r="P733" s="7" t="str">
        <f>vlookup(O733,'NYC Zips'!A:B,2,false)</f>
        <v>Manhattan</v>
      </c>
    </row>
    <row r="734">
      <c r="A734" s="2" t="s">
        <v>2115</v>
      </c>
      <c r="B734" s="2">
        <v>40.84666</v>
      </c>
      <c r="C734" s="2">
        <v>-73.88991</v>
      </c>
      <c r="D734" s="2" t="s">
        <v>93</v>
      </c>
      <c r="E734" s="9" t="s">
        <v>2116</v>
      </c>
      <c r="F734" s="10"/>
      <c r="G734" s="9" t="s">
        <v>2092</v>
      </c>
      <c r="H734" s="9">
        <v>705.0</v>
      </c>
      <c r="I734" s="9" t="s">
        <v>2117</v>
      </c>
      <c r="J734" s="10"/>
      <c r="K734" s="10"/>
      <c r="L734" s="9" t="s">
        <v>102</v>
      </c>
      <c r="M734" s="9" t="s">
        <v>100</v>
      </c>
      <c r="N734" s="9" t="s">
        <v>1777</v>
      </c>
      <c r="O734" s="9">
        <v>10457.0</v>
      </c>
      <c r="P734" s="7" t="str">
        <f>vlookup(O734,'NYC Zips'!A:B,2,false)</f>
        <v>Bronx</v>
      </c>
    </row>
    <row r="735">
      <c r="A735" s="2" t="s">
        <v>2118</v>
      </c>
      <c r="B735" s="2">
        <v>40.7584</v>
      </c>
      <c r="C735" s="2">
        <v>-73.89531</v>
      </c>
      <c r="D735" s="2" t="s">
        <v>93</v>
      </c>
      <c r="E735" s="9" t="s">
        <v>2119</v>
      </c>
      <c r="F735" s="10"/>
      <c r="G735" s="9" t="s">
        <v>2120</v>
      </c>
      <c r="H735" s="9" t="s">
        <v>2121</v>
      </c>
      <c r="I735" s="9" t="s">
        <v>1252</v>
      </c>
      <c r="J735" s="10"/>
      <c r="K735" s="10"/>
      <c r="L735" s="9" t="s">
        <v>2052</v>
      </c>
      <c r="M735" s="9" t="s">
        <v>100</v>
      </c>
      <c r="N735" s="9" t="s">
        <v>367</v>
      </c>
      <c r="O735" s="9">
        <v>11370.0</v>
      </c>
      <c r="P735" s="7" t="str">
        <f>vlookup(O735,'NYC Zips'!A:B,2,false)</f>
        <v>Queens</v>
      </c>
    </row>
    <row r="736">
      <c r="A736" s="2" t="s">
        <v>2122</v>
      </c>
      <c r="B736" s="2">
        <v>40.671907</v>
      </c>
      <c r="C736" s="2">
        <v>-73.993612</v>
      </c>
      <c r="D736" s="2" t="s">
        <v>93</v>
      </c>
      <c r="E736" s="9" t="s">
        <v>2123</v>
      </c>
      <c r="F736" s="10"/>
      <c r="G736" s="9" t="s">
        <v>127</v>
      </c>
      <c r="H736" s="9">
        <v>124.0</v>
      </c>
      <c r="I736" s="9" t="s">
        <v>790</v>
      </c>
      <c r="J736" s="10"/>
      <c r="K736" s="10"/>
      <c r="L736" s="9" t="s">
        <v>99</v>
      </c>
      <c r="M736" s="9" t="s">
        <v>100</v>
      </c>
      <c r="N736" s="9" t="s">
        <v>101</v>
      </c>
      <c r="O736" s="9">
        <v>11215.0</v>
      </c>
      <c r="P736" s="7" t="str">
        <f>vlookup(O736,'NYC Zips'!A:B,2,false)</f>
        <v>Brooklyn</v>
      </c>
    </row>
    <row r="737">
      <c r="A737" s="2" t="s">
        <v>2124</v>
      </c>
      <c r="B737" s="2">
        <v>40.768442</v>
      </c>
      <c r="C737" s="2">
        <v>-73.893531</v>
      </c>
      <c r="D737" s="2" t="s">
        <v>93</v>
      </c>
      <c r="E737" s="9" t="s">
        <v>2125</v>
      </c>
      <c r="F737" s="10"/>
      <c r="G737" s="9" t="s">
        <v>2120</v>
      </c>
      <c r="H737" s="9" t="s">
        <v>2126</v>
      </c>
      <c r="I737" s="9" t="s">
        <v>2127</v>
      </c>
      <c r="J737" s="10"/>
      <c r="K737" s="10"/>
      <c r="L737" s="9" t="s">
        <v>2052</v>
      </c>
      <c r="M737" s="9" t="s">
        <v>100</v>
      </c>
      <c r="N737" s="9" t="s">
        <v>367</v>
      </c>
      <c r="O737" s="9">
        <v>11370.0</v>
      </c>
      <c r="P737" s="7" t="str">
        <f>vlookup(O737,'NYC Zips'!A:B,2,false)</f>
        <v>Queens</v>
      </c>
    </row>
    <row r="738">
      <c r="A738" s="2" t="s">
        <v>2128</v>
      </c>
      <c r="B738" s="2">
        <v>40.74773</v>
      </c>
      <c r="C738" s="2">
        <v>-73.86649</v>
      </c>
      <c r="D738" s="2" t="s">
        <v>93</v>
      </c>
      <c r="E738" s="9" t="s">
        <v>2129</v>
      </c>
      <c r="F738" s="10"/>
      <c r="G738" s="9" t="s">
        <v>1928</v>
      </c>
      <c r="H738" s="9" t="s">
        <v>2130</v>
      </c>
      <c r="I738" s="9" t="s">
        <v>2131</v>
      </c>
      <c r="J738" s="10"/>
      <c r="K738" s="10"/>
      <c r="L738" s="9" t="s">
        <v>1930</v>
      </c>
      <c r="M738" s="9" t="s">
        <v>100</v>
      </c>
      <c r="N738" s="9" t="s">
        <v>367</v>
      </c>
      <c r="O738" s="9">
        <v>11368.0</v>
      </c>
      <c r="P738" s="7" t="str">
        <f>vlookup(O738,'NYC Zips'!A:B,2,false)</f>
        <v>Queens</v>
      </c>
    </row>
    <row r="739">
      <c r="A739" s="2" t="s">
        <v>2132</v>
      </c>
      <c r="B739" s="2">
        <v>40.702726</v>
      </c>
      <c r="C739" s="2">
        <v>-73.94984</v>
      </c>
      <c r="D739" s="2" t="s">
        <v>93</v>
      </c>
      <c r="E739" s="9" t="s">
        <v>2133</v>
      </c>
      <c r="F739" s="10"/>
      <c r="G739" s="9" t="s">
        <v>306</v>
      </c>
      <c r="H739" s="9">
        <v>135.0</v>
      </c>
      <c r="I739" s="9" t="s">
        <v>2134</v>
      </c>
      <c r="J739" s="10"/>
      <c r="K739" s="10"/>
      <c r="L739" s="9" t="s">
        <v>99</v>
      </c>
      <c r="M739" s="9" t="s">
        <v>100</v>
      </c>
      <c r="N739" s="9" t="s">
        <v>101</v>
      </c>
      <c r="O739" s="9">
        <v>11206.0</v>
      </c>
      <c r="P739" s="7" t="str">
        <f>vlookup(O739,'NYC Zips'!A:B,2,false)</f>
        <v>Brooklyn</v>
      </c>
    </row>
    <row r="740">
      <c r="A740" s="2" t="s">
        <v>2135</v>
      </c>
      <c r="B740" s="2">
        <v>40.69922</v>
      </c>
      <c r="C740" s="2">
        <v>-73.89795</v>
      </c>
      <c r="D740" s="2" t="s">
        <v>93</v>
      </c>
      <c r="E740" s="9" t="s">
        <v>2136</v>
      </c>
      <c r="F740" s="10"/>
      <c r="G740" s="9" t="s">
        <v>1886</v>
      </c>
      <c r="H740" s="9" t="s">
        <v>2137</v>
      </c>
      <c r="I740" s="9" t="s">
        <v>2138</v>
      </c>
      <c r="J740" s="10"/>
      <c r="K740" s="10"/>
      <c r="L740" s="9" t="s">
        <v>1888</v>
      </c>
      <c r="M740" s="9" t="s">
        <v>100</v>
      </c>
      <c r="N740" s="9" t="s">
        <v>367</v>
      </c>
      <c r="O740" s="9">
        <v>11385.0</v>
      </c>
      <c r="P740" s="7" t="str">
        <f>vlookup(O740,'NYC Zips'!A:B,2,false)</f>
        <v>Queens</v>
      </c>
    </row>
    <row r="741">
      <c r="A741" s="2" t="s">
        <v>2139</v>
      </c>
      <c r="B741" s="2">
        <v>40.693534</v>
      </c>
      <c r="C741" s="2">
        <v>-73.981909</v>
      </c>
      <c r="D741" s="2" t="s">
        <v>93</v>
      </c>
      <c r="E741" s="9" t="s">
        <v>2140</v>
      </c>
      <c r="F741" s="10"/>
      <c r="G741" s="9" t="s">
        <v>97</v>
      </c>
      <c r="H741" s="9">
        <v>177.0</v>
      </c>
      <c r="I741" s="9" t="s">
        <v>379</v>
      </c>
      <c r="J741" s="10"/>
      <c r="K741" s="10"/>
      <c r="L741" s="9" t="s">
        <v>99</v>
      </c>
      <c r="M741" s="9" t="s">
        <v>100</v>
      </c>
      <c r="N741" s="9" t="s">
        <v>101</v>
      </c>
      <c r="O741" s="9">
        <v>11201.0</v>
      </c>
      <c r="P741" s="7" t="str">
        <f>vlookup(O741,'NYC Zips'!A:B,2,false)</f>
        <v>Brooklyn</v>
      </c>
    </row>
    <row r="742">
      <c r="A742" s="2" t="s">
        <v>2141</v>
      </c>
      <c r="B742" s="2">
        <v>40.76466</v>
      </c>
      <c r="C742" s="2">
        <v>-73.88803</v>
      </c>
      <c r="D742" s="2" t="s">
        <v>93</v>
      </c>
      <c r="E742" s="9" t="s">
        <v>2142</v>
      </c>
      <c r="F742" s="10"/>
      <c r="G742" s="9" t="s">
        <v>2120</v>
      </c>
      <c r="H742" s="9" t="s">
        <v>2143</v>
      </c>
      <c r="I742" s="9" t="s">
        <v>802</v>
      </c>
      <c r="J742" s="10"/>
      <c r="K742" s="10"/>
      <c r="L742" s="9" t="s">
        <v>2052</v>
      </c>
      <c r="M742" s="9" t="s">
        <v>100</v>
      </c>
      <c r="N742" s="9" t="s">
        <v>367</v>
      </c>
      <c r="O742" s="9">
        <v>11370.0</v>
      </c>
      <c r="P742" s="7" t="str">
        <f>vlookup(O742,'NYC Zips'!A:B,2,false)</f>
        <v>Queens</v>
      </c>
    </row>
    <row r="743">
      <c r="A743" s="2" t="s">
        <v>2144</v>
      </c>
      <c r="B743" s="2">
        <v>40.64499</v>
      </c>
      <c r="C743" s="2">
        <v>-73.95818</v>
      </c>
      <c r="D743" s="2" t="s">
        <v>93</v>
      </c>
      <c r="E743" s="9" t="s">
        <v>2145</v>
      </c>
      <c r="F743" s="10"/>
      <c r="G743" s="9" t="s">
        <v>1828</v>
      </c>
      <c r="H743" s="9">
        <v>2118.0</v>
      </c>
      <c r="I743" s="9" t="s">
        <v>2146</v>
      </c>
      <c r="J743" s="10"/>
      <c r="K743" s="10"/>
      <c r="L743" s="9" t="s">
        <v>99</v>
      </c>
      <c r="M743" s="9" t="s">
        <v>100</v>
      </c>
      <c r="N743" s="9" t="s">
        <v>101</v>
      </c>
      <c r="O743" s="9">
        <v>11226.0</v>
      </c>
      <c r="P743" s="7" t="str">
        <f>vlookup(O743,'NYC Zips'!A:B,2,false)</f>
        <v>Brooklyn</v>
      </c>
    </row>
    <row r="744">
      <c r="A744" s="2" t="s">
        <v>2147</v>
      </c>
      <c r="B744" s="2">
        <v>40.84301</v>
      </c>
      <c r="C744" s="2">
        <v>-73.91172</v>
      </c>
      <c r="D744" s="2" t="s">
        <v>93</v>
      </c>
      <c r="E744" s="9" t="s">
        <v>2148</v>
      </c>
      <c r="F744" s="10"/>
      <c r="G744" s="9" t="s">
        <v>2092</v>
      </c>
      <c r="H744" s="9">
        <v>150.0</v>
      </c>
      <c r="I744" s="9" t="s">
        <v>2149</v>
      </c>
      <c r="J744" s="10"/>
      <c r="K744" s="10"/>
      <c r="L744" s="9" t="s">
        <v>102</v>
      </c>
      <c r="M744" s="9" t="s">
        <v>100</v>
      </c>
      <c r="N744" s="9" t="s">
        <v>1777</v>
      </c>
      <c r="O744" s="9">
        <v>10457.0</v>
      </c>
      <c r="P744" s="7" t="str">
        <f>vlookup(O744,'NYC Zips'!A:B,2,false)</f>
        <v>Bronx</v>
      </c>
    </row>
    <row r="745">
      <c r="A745" s="2" t="s">
        <v>2150</v>
      </c>
      <c r="B745" s="2">
        <v>40.825322</v>
      </c>
      <c r="C745" s="2">
        <v>-73.887729</v>
      </c>
      <c r="D745" s="2" t="s">
        <v>93</v>
      </c>
      <c r="E745" s="9" t="s">
        <v>2151</v>
      </c>
      <c r="F745" s="10"/>
      <c r="G745" s="9" t="s">
        <v>1775</v>
      </c>
      <c r="H745" s="9">
        <v>1075.0</v>
      </c>
      <c r="I745" s="9" t="s">
        <v>2152</v>
      </c>
      <c r="J745" s="10"/>
      <c r="K745" s="10"/>
      <c r="L745" s="9" t="s">
        <v>102</v>
      </c>
      <c r="M745" s="9" t="s">
        <v>100</v>
      </c>
      <c r="N745" s="9" t="s">
        <v>1777</v>
      </c>
      <c r="O745" s="9">
        <v>10459.0</v>
      </c>
      <c r="P745" s="7" t="str">
        <f>vlookup(O745,'NYC Zips'!A:B,2,false)</f>
        <v>Bronx</v>
      </c>
    </row>
    <row r="746">
      <c r="A746" s="2" t="s">
        <v>2153</v>
      </c>
      <c r="B746" s="2">
        <v>40.87207</v>
      </c>
      <c r="C746" s="2">
        <v>-73.88459</v>
      </c>
      <c r="D746" s="2" t="s">
        <v>93</v>
      </c>
      <c r="E746" s="9" t="s">
        <v>2154</v>
      </c>
      <c r="F746" s="10"/>
      <c r="G746" s="9" t="s">
        <v>2019</v>
      </c>
      <c r="H746" s="9">
        <v>267.0</v>
      </c>
      <c r="I746" s="9" t="s">
        <v>2155</v>
      </c>
      <c r="J746" s="10"/>
      <c r="K746" s="10"/>
      <c r="L746" s="9" t="s">
        <v>102</v>
      </c>
      <c r="M746" s="9" t="s">
        <v>100</v>
      </c>
      <c r="N746" s="9" t="s">
        <v>1777</v>
      </c>
      <c r="O746" s="9">
        <v>10458.0</v>
      </c>
      <c r="P746" s="7" t="str">
        <f>vlookup(O746,'NYC Zips'!A:B,2,false)</f>
        <v>Bronx</v>
      </c>
    </row>
    <row r="747">
      <c r="A747" s="2" t="s">
        <v>2156</v>
      </c>
      <c r="B747" s="2">
        <v>40.85322</v>
      </c>
      <c r="C747" s="2">
        <v>-73.90546</v>
      </c>
      <c r="D747" s="2" t="s">
        <v>93</v>
      </c>
      <c r="E747" s="9" t="s">
        <v>2157</v>
      </c>
      <c r="F747" s="10"/>
      <c r="G747" s="9" t="s">
        <v>1943</v>
      </c>
      <c r="H747" s="9">
        <v>101.0</v>
      </c>
      <c r="I747" s="9" t="s">
        <v>2158</v>
      </c>
      <c r="J747" s="10"/>
      <c r="K747" s="10"/>
      <c r="L747" s="9" t="s">
        <v>102</v>
      </c>
      <c r="M747" s="9" t="s">
        <v>100</v>
      </c>
      <c r="N747" s="9" t="s">
        <v>1777</v>
      </c>
      <c r="O747" s="9">
        <v>10453.0</v>
      </c>
      <c r="P747" s="7" t="str">
        <f>vlookup(O747,'NYC Zips'!A:B,2,false)</f>
        <v>Bronx</v>
      </c>
    </row>
    <row r="748">
      <c r="A748" s="2" t="s">
        <v>2159</v>
      </c>
      <c r="B748" s="2">
        <v>40.68158</v>
      </c>
      <c r="C748" s="2">
        <v>-73.91959</v>
      </c>
      <c r="D748" s="2" t="s">
        <v>93</v>
      </c>
      <c r="E748" s="9" t="s">
        <v>2160</v>
      </c>
      <c r="F748" s="10"/>
      <c r="G748" s="9" t="s">
        <v>956</v>
      </c>
      <c r="H748" s="9">
        <v>199.0</v>
      </c>
      <c r="I748" s="9" t="s">
        <v>2161</v>
      </c>
      <c r="J748" s="10"/>
      <c r="K748" s="10"/>
      <c r="L748" s="9" t="s">
        <v>99</v>
      </c>
      <c r="M748" s="9" t="s">
        <v>100</v>
      </c>
      <c r="N748" s="9" t="s">
        <v>101</v>
      </c>
      <c r="O748" s="9">
        <v>11233.0</v>
      </c>
      <c r="P748" s="7" t="str">
        <f>vlookup(O748,'NYC Zips'!A:B,2,false)</f>
        <v>Brooklyn</v>
      </c>
    </row>
    <row r="749">
      <c r="A749" s="2" t="s">
        <v>2162</v>
      </c>
      <c r="B749" s="2">
        <v>40.713532</v>
      </c>
      <c r="C749" s="2">
        <v>-73.9459867</v>
      </c>
      <c r="D749" s="2" t="s">
        <v>93</v>
      </c>
      <c r="E749" s="9" t="s">
        <v>2163</v>
      </c>
      <c r="F749" s="10"/>
      <c r="G749" s="9" t="s">
        <v>337</v>
      </c>
      <c r="H749" s="9">
        <v>122.0</v>
      </c>
      <c r="I749" s="9" t="s">
        <v>1548</v>
      </c>
      <c r="J749" s="10"/>
      <c r="K749" s="10"/>
      <c r="L749" s="9" t="s">
        <v>99</v>
      </c>
      <c r="M749" s="9" t="s">
        <v>100</v>
      </c>
      <c r="N749" s="9" t="s">
        <v>101</v>
      </c>
      <c r="O749" s="9">
        <v>11211.0</v>
      </c>
      <c r="P749" s="7" t="str">
        <f>vlookup(O749,'NYC Zips'!A:B,2,false)</f>
        <v>Brooklyn</v>
      </c>
    </row>
    <row r="750">
      <c r="A750" s="2" t="s">
        <v>2164</v>
      </c>
      <c r="B750" s="2">
        <v>40.71301</v>
      </c>
      <c r="C750" s="2">
        <v>-73.90968</v>
      </c>
      <c r="D750" s="2" t="s">
        <v>93</v>
      </c>
      <c r="E750" s="9" t="s">
        <v>2165</v>
      </c>
      <c r="F750" s="10"/>
      <c r="G750" s="9" t="s">
        <v>1886</v>
      </c>
      <c r="H750" s="9" t="s">
        <v>2166</v>
      </c>
      <c r="I750" s="9" t="s">
        <v>1192</v>
      </c>
      <c r="J750" s="10"/>
      <c r="K750" s="10"/>
      <c r="L750" s="9" t="s">
        <v>1888</v>
      </c>
      <c r="M750" s="9" t="s">
        <v>100</v>
      </c>
      <c r="N750" s="9" t="s">
        <v>367</v>
      </c>
      <c r="O750" s="9">
        <v>11385.0</v>
      </c>
      <c r="P750" s="7" t="str">
        <f>vlookup(O750,'NYC Zips'!A:B,2,false)</f>
        <v>Queens</v>
      </c>
    </row>
    <row r="751">
      <c r="A751" s="2" t="s">
        <v>2167</v>
      </c>
      <c r="B751" s="2">
        <v>40.73628</v>
      </c>
      <c r="C751" s="2">
        <v>-73.86752</v>
      </c>
      <c r="D751" s="2" t="s">
        <v>93</v>
      </c>
      <c r="E751" s="9" t="s">
        <v>2168</v>
      </c>
      <c r="F751" s="10"/>
      <c r="G751" s="9" t="s">
        <v>1867</v>
      </c>
      <c r="H751" s="9" t="s">
        <v>2169</v>
      </c>
      <c r="I751" s="9" t="s">
        <v>2170</v>
      </c>
      <c r="J751" s="10"/>
      <c r="K751" s="10"/>
      <c r="L751" s="9" t="s">
        <v>1869</v>
      </c>
      <c r="M751" s="9" t="s">
        <v>100</v>
      </c>
      <c r="N751" s="9" t="s">
        <v>367</v>
      </c>
      <c r="O751" s="9">
        <v>11373.0</v>
      </c>
      <c r="P751" s="7" t="str">
        <f>vlookup(O751,'NYC Zips'!A:B,2,false)</f>
        <v>Queens</v>
      </c>
    </row>
    <row r="752">
      <c r="A752" s="2" t="s">
        <v>2171</v>
      </c>
      <c r="B752" s="2">
        <v>40.6789700704757</v>
      </c>
      <c r="C752" s="2">
        <v>-73.9785526692867</v>
      </c>
      <c r="D752" s="2" t="s">
        <v>93</v>
      </c>
      <c r="E752" s="9" t="s">
        <v>2172</v>
      </c>
      <c r="F752" s="10"/>
      <c r="G752" s="9" t="s">
        <v>450</v>
      </c>
      <c r="H752" s="9">
        <v>119.0</v>
      </c>
      <c r="I752" s="9" t="s">
        <v>146</v>
      </c>
      <c r="J752" s="10"/>
      <c r="K752" s="10"/>
      <c r="L752" s="9" t="s">
        <v>99</v>
      </c>
      <c r="M752" s="9" t="s">
        <v>100</v>
      </c>
      <c r="N752" s="9" t="s">
        <v>101</v>
      </c>
      <c r="O752" s="9">
        <v>11217.0</v>
      </c>
      <c r="P752" s="7" t="str">
        <f>vlookup(O752,'NYC Zips'!A:B,2,false)</f>
        <v>Brooklyn</v>
      </c>
    </row>
    <row r="753">
      <c r="A753" s="2" t="s">
        <v>2173</v>
      </c>
      <c r="B753" s="2">
        <v>40.8231944854235</v>
      </c>
      <c r="C753" s="2">
        <v>-73.8876291098209</v>
      </c>
      <c r="D753" s="2" t="s">
        <v>93</v>
      </c>
      <c r="E753" s="9" t="s">
        <v>2174</v>
      </c>
      <c r="F753" s="10"/>
      <c r="G753" s="9" t="s">
        <v>1775</v>
      </c>
      <c r="H753" s="9">
        <v>1032.0</v>
      </c>
      <c r="I753" s="9" t="s">
        <v>2175</v>
      </c>
      <c r="J753" s="10"/>
      <c r="K753" s="10"/>
      <c r="L753" s="9" t="s">
        <v>102</v>
      </c>
      <c r="M753" s="9" t="s">
        <v>100</v>
      </c>
      <c r="N753" s="9" t="s">
        <v>1777</v>
      </c>
      <c r="O753" s="9">
        <v>10459.0</v>
      </c>
      <c r="P753" s="7" t="str">
        <f>vlookup(O753,'NYC Zips'!A:B,2,false)</f>
        <v>Bronx</v>
      </c>
    </row>
    <row r="754">
      <c r="A754" s="2" t="s">
        <v>2176</v>
      </c>
      <c r="B754" s="2">
        <v>40.834124</v>
      </c>
      <c r="C754" s="2">
        <v>-73.88955</v>
      </c>
      <c r="D754" s="2" t="s">
        <v>93</v>
      </c>
      <c r="E754" s="9" t="s">
        <v>2177</v>
      </c>
      <c r="F754" s="10"/>
      <c r="G754" s="9" t="s">
        <v>2178</v>
      </c>
      <c r="H754" s="9">
        <v>1522.0</v>
      </c>
      <c r="I754" s="9" t="s">
        <v>2179</v>
      </c>
      <c r="J754" s="10"/>
      <c r="K754" s="10"/>
      <c r="L754" s="9" t="s">
        <v>102</v>
      </c>
      <c r="M754" s="9" t="s">
        <v>100</v>
      </c>
      <c r="N754" s="9" t="s">
        <v>1777</v>
      </c>
      <c r="O754" s="9">
        <v>10460.0</v>
      </c>
      <c r="P754" s="7" t="str">
        <f>vlookup(O754,'NYC Zips'!A:B,2,false)</f>
        <v>Bronx</v>
      </c>
    </row>
    <row r="755">
      <c r="A755" s="2" t="s">
        <v>2180</v>
      </c>
      <c r="B755" s="2">
        <v>40.85307</v>
      </c>
      <c r="C755" s="2">
        <v>-73.88953</v>
      </c>
      <c r="D755" s="2" t="s">
        <v>93</v>
      </c>
      <c r="E755" s="9" t="s">
        <v>2181</v>
      </c>
      <c r="F755" s="10"/>
      <c r="G755" s="9" t="s">
        <v>2019</v>
      </c>
      <c r="H755" s="9">
        <v>592.0</v>
      </c>
      <c r="I755" s="9" t="s">
        <v>2182</v>
      </c>
      <c r="J755" s="10"/>
      <c r="K755" s="10"/>
      <c r="L755" s="9" t="s">
        <v>102</v>
      </c>
      <c r="M755" s="9" t="s">
        <v>100</v>
      </c>
      <c r="N755" s="9" t="s">
        <v>1777</v>
      </c>
      <c r="O755" s="9">
        <v>10458.0</v>
      </c>
      <c r="P755" s="7" t="str">
        <f>vlookup(O755,'NYC Zips'!A:B,2,false)</f>
        <v>Bronx</v>
      </c>
    </row>
    <row r="756">
      <c r="A756" s="2" t="s">
        <v>2183</v>
      </c>
      <c r="B756" s="2">
        <v>40.831762</v>
      </c>
      <c r="C756" s="2">
        <v>-73.896853</v>
      </c>
      <c r="D756" s="2" t="s">
        <v>93</v>
      </c>
      <c r="E756" s="9" t="s">
        <v>2184</v>
      </c>
      <c r="F756" s="10"/>
      <c r="G756" s="9" t="s">
        <v>1775</v>
      </c>
      <c r="H756" s="9">
        <v>1392.0</v>
      </c>
      <c r="I756" s="9" t="s">
        <v>2185</v>
      </c>
      <c r="J756" s="10"/>
      <c r="K756" s="10"/>
      <c r="L756" s="9" t="s">
        <v>102</v>
      </c>
      <c r="M756" s="9" t="s">
        <v>100</v>
      </c>
      <c r="N756" s="9" t="s">
        <v>1777</v>
      </c>
      <c r="O756" s="9">
        <v>10459.0</v>
      </c>
      <c r="P756" s="7" t="str">
        <f>vlookup(O756,'NYC Zips'!A:B,2,false)</f>
        <v>Bronx</v>
      </c>
    </row>
    <row r="757">
      <c r="A757" s="2" t="s">
        <v>2186</v>
      </c>
      <c r="B757" s="2">
        <v>40.74448</v>
      </c>
      <c r="C757" s="2">
        <v>-73.86516</v>
      </c>
      <c r="D757" s="2" t="s">
        <v>93</v>
      </c>
      <c r="E757" s="9" t="s">
        <v>2187</v>
      </c>
      <c r="F757" s="10"/>
      <c r="G757" s="9" t="s">
        <v>1928</v>
      </c>
      <c r="H757" s="9" t="s">
        <v>2188</v>
      </c>
      <c r="I757" s="9" t="s">
        <v>2189</v>
      </c>
      <c r="J757" s="10"/>
      <c r="K757" s="10"/>
      <c r="L757" s="9" t="s">
        <v>1930</v>
      </c>
      <c r="M757" s="9" t="s">
        <v>100</v>
      </c>
      <c r="N757" s="9" t="s">
        <v>367</v>
      </c>
      <c r="O757" s="9">
        <v>11368.0</v>
      </c>
      <c r="P757" s="7" t="str">
        <f>vlookup(O757,'NYC Zips'!A:B,2,false)</f>
        <v>Queens</v>
      </c>
    </row>
    <row r="758">
      <c r="A758" s="2" t="s">
        <v>2190</v>
      </c>
      <c r="B758" s="2">
        <v>40.828975</v>
      </c>
      <c r="C758" s="2">
        <v>-73.911259</v>
      </c>
      <c r="D758" s="2" t="s">
        <v>93</v>
      </c>
      <c r="E758" s="9" t="s">
        <v>2191</v>
      </c>
      <c r="F758" s="10"/>
      <c r="G758" s="9" t="s">
        <v>2192</v>
      </c>
      <c r="H758" s="9">
        <v>1080.0</v>
      </c>
      <c r="I758" s="9" t="s">
        <v>2193</v>
      </c>
      <c r="J758" s="10"/>
      <c r="K758" s="10"/>
      <c r="L758" s="9" t="s">
        <v>102</v>
      </c>
      <c r="M758" s="9" t="s">
        <v>100</v>
      </c>
      <c r="N758" s="9" t="s">
        <v>1777</v>
      </c>
      <c r="O758" s="9">
        <v>10456.0</v>
      </c>
      <c r="P758" s="7" t="str">
        <f>vlookup(O758,'NYC Zips'!A:B,2,false)</f>
        <v>Bronx</v>
      </c>
    </row>
    <row r="759">
      <c r="A759" s="2" t="s">
        <v>2194</v>
      </c>
      <c r="B759" s="2">
        <v>40.71401</v>
      </c>
      <c r="C759" s="2">
        <v>-73.92793</v>
      </c>
      <c r="D759" s="2" t="s">
        <v>93</v>
      </c>
      <c r="E759" s="9" t="s">
        <v>2195</v>
      </c>
      <c r="F759" s="10"/>
      <c r="G759" s="9" t="s">
        <v>1879</v>
      </c>
      <c r="H759" s="9">
        <v>229.0</v>
      </c>
      <c r="I759" s="9" t="s">
        <v>2196</v>
      </c>
      <c r="J759" s="10"/>
      <c r="K759" s="10"/>
      <c r="L759" s="9" t="s">
        <v>99</v>
      </c>
      <c r="M759" s="9" t="s">
        <v>100</v>
      </c>
      <c r="N759" s="9" t="s">
        <v>101</v>
      </c>
      <c r="O759" s="9">
        <v>11237.0</v>
      </c>
      <c r="P759" s="7" t="str">
        <f>vlookup(O759,'NYC Zips'!A:B,2,false)</f>
        <v>Brooklyn</v>
      </c>
    </row>
    <row r="760">
      <c r="A760" s="2" t="s">
        <v>2197</v>
      </c>
      <c r="B760" s="2">
        <v>40.86945</v>
      </c>
      <c r="C760" s="2">
        <v>-73.89148</v>
      </c>
      <c r="D760" s="2" t="s">
        <v>93</v>
      </c>
      <c r="E760" s="9" t="s">
        <v>2198</v>
      </c>
      <c r="F760" s="10"/>
      <c r="G760" s="9" t="s">
        <v>2019</v>
      </c>
      <c r="H760" s="9">
        <v>2830.0</v>
      </c>
      <c r="I760" s="9" t="s">
        <v>2199</v>
      </c>
      <c r="J760" s="10"/>
      <c r="K760" s="10"/>
      <c r="L760" s="9" t="s">
        <v>102</v>
      </c>
      <c r="M760" s="9" t="s">
        <v>100</v>
      </c>
      <c r="N760" s="9" t="s">
        <v>1777</v>
      </c>
      <c r="O760" s="9">
        <v>10458.0</v>
      </c>
      <c r="P760" s="7" t="str">
        <f>vlookup(O760,'NYC Zips'!A:B,2,false)</f>
        <v>Bronx</v>
      </c>
    </row>
    <row r="761">
      <c r="A761" s="2" t="s">
        <v>2200</v>
      </c>
      <c r="B761" s="2">
        <v>40.8604787</v>
      </c>
      <c r="C761" s="2">
        <v>-73.9057169936</v>
      </c>
      <c r="D761" s="2" t="s">
        <v>93</v>
      </c>
      <c r="E761" s="9" t="s">
        <v>2201</v>
      </c>
      <c r="F761" s="10"/>
      <c r="G761" s="9" t="s">
        <v>1843</v>
      </c>
      <c r="H761" s="9">
        <v>2324.0</v>
      </c>
      <c r="I761" s="9" t="s">
        <v>2202</v>
      </c>
      <c r="J761" s="10"/>
      <c r="K761" s="10"/>
      <c r="L761" s="9" t="s">
        <v>102</v>
      </c>
      <c r="M761" s="9" t="s">
        <v>100</v>
      </c>
      <c r="N761" s="9" t="s">
        <v>1777</v>
      </c>
      <c r="O761" s="9">
        <v>10468.0</v>
      </c>
      <c r="P761" s="7" t="str">
        <f>vlookup(O761,'NYC Zips'!A:B,2,false)</f>
        <v>Bronx</v>
      </c>
    </row>
    <row r="762">
      <c r="A762" s="2" t="s">
        <v>2203</v>
      </c>
      <c r="B762" s="2">
        <v>40.710681</v>
      </c>
      <c r="C762" s="2">
        <v>-73.93372</v>
      </c>
      <c r="D762" s="2" t="s">
        <v>93</v>
      </c>
      <c r="E762" s="9" t="s">
        <v>2204</v>
      </c>
      <c r="F762" s="10"/>
      <c r="G762" s="9" t="s">
        <v>306</v>
      </c>
      <c r="H762" s="9">
        <v>370.0</v>
      </c>
      <c r="I762" s="9" t="s">
        <v>2205</v>
      </c>
      <c r="J762" s="10"/>
      <c r="K762" s="10"/>
      <c r="L762" s="9" t="s">
        <v>99</v>
      </c>
      <c r="M762" s="9" t="s">
        <v>100</v>
      </c>
      <c r="N762" s="9" t="s">
        <v>101</v>
      </c>
      <c r="O762" s="9">
        <v>11206.0</v>
      </c>
      <c r="P762" s="7" t="str">
        <f>vlookup(O762,'NYC Zips'!A:B,2,false)</f>
        <v>Brooklyn</v>
      </c>
    </row>
    <row r="763">
      <c r="A763" s="2" t="s">
        <v>2206</v>
      </c>
      <c r="B763" s="2">
        <v>40.7003</v>
      </c>
      <c r="C763" s="2">
        <v>-73.991581</v>
      </c>
      <c r="D763" s="2" t="s">
        <v>93</v>
      </c>
      <c r="E763" s="9" t="s">
        <v>2207</v>
      </c>
      <c r="F763" s="10"/>
      <c r="G763" s="9" t="s">
        <v>97</v>
      </c>
      <c r="H763" s="9">
        <v>20.0</v>
      </c>
      <c r="I763" s="9" t="s">
        <v>602</v>
      </c>
      <c r="J763" s="10"/>
      <c r="K763" s="10"/>
      <c r="L763" s="9" t="s">
        <v>99</v>
      </c>
      <c r="M763" s="9" t="s">
        <v>100</v>
      </c>
      <c r="N763" s="9" t="s">
        <v>101</v>
      </c>
      <c r="O763" s="9">
        <v>11201.0</v>
      </c>
      <c r="P763" s="7" t="str">
        <f>vlookup(O763,'NYC Zips'!A:B,2,false)</f>
        <v>Brooklyn</v>
      </c>
    </row>
    <row r="764">
      <c r="A764" s="2" t="s">
        <v>2208</v>
      </c>
      <c r="B764" s="2">
        <v>40.74615</v>
      </c>
      <c r="C764" s="2">
        <v>-73.87763</v>
      </c>
      <c r="D764" s="2" t="s">
        <v>93</v>
      </c>
      <c r="E764" s="9" t="s">
        <v>2209</v>
      </c>
      <c r="F764" s="10"/>
      <c r="G764" s="9" t="s">
        <v>1867</v>
      </c>
      <c r="H764" s="9" t="s">
        <v>2210</v>
      </c>
      <c r="I764" s="9" t="s">
        <v>2211</v>
      </c>
      <c r="J764" s="10"/>
      <c r="K764" s="10"/>
      <c r="L764" s="9" t="s">
        <v>1869</v>
      </c>
      <c r="M764" s="9" t="s">
        <v>100</v>
      </c>
      <c r="N764" s="9" t="s">
        <v>367</v>
      </c>
      <c r="O764" s="9">
        <v>11373.0</v>
      </c>
      <c r="P764" s="7" t="str">
        <f>vlookup(O764,'NYC Zips'!A:B,2,false)</f>
        <v>Queens</v>
      </c>
    </row>
    <row r="765">
      <c r="A765" s="2" t="s">
        <v>2212</v>
      </c>
      <c r="B765" s="2">
        <v>40.840494</v>
      </c>
      <c r="C765" s="2">
        <v>-73.911479</v>
      </c>
      <c r="D765" s="2" t="s">
        <v>93</v>
      </c>
      <c r="E765" s="9" t="s">
        <v>2213</v>
      </c>
      <c r="F765" s="10"/>
      <c r="G765" s="9" t="s">
        <v>2092</v>
      </c>
      <c r="H765" s="9">
        <v>1477.0</v>
      </c>
      <c r="I765" s="9" t="s">
        <v>2214</v>
      </c>
      <c r="J765" s="10"/>
      <c r="K765" s="10"/>
      <c r="L765" s="9" t="s">
        <v>102</v>
      </c>
      <c r="M765" s="9" t="s">
        <v>100</v>
      </c>
      <c r="N765" s="9" t="s">
        <v>1777</v>
      </c>
      <c r="O765" s="9">
        <v>10457.0</v>
      </c>
      <c r="P765" s="7" t="str">
        <f>vlookup(O765,'NYC Zips'!A:B,2,false)</f>
        <v>Bronx</v>
      </c>
    </row>
    <row r="766">
      <c r="A766" s="2" t="s">
        <v>2215</v>
      </c>
      <c r="B766" s="2">
        <v>40.71693</v>
      </c>
      <c r="C766" s="2">
        <v>-73.90198</v>
      </c>
      <c r="D766" s="2" t="s">
        <v>93</v>
      </c>
      <c r="E766" s="9" t="s">
        <v>2216</v>
      </c>
      <c r="F766" s="10"/>
      <c r="G766" s="9" t="s">
        <v>1898</v>
      </c>
      <c r="H766" s="9" t="s">
        <v>2217</v>
      </c>
      <c r="I766" s="9" t="s">
        <v>2218</v>
      </c>
      <c r="J766" s="10"/>
      <c r="K766" s="10"/>
      <c r="L766" s="9" t="s">
        <v>1901</v>
      </c>
      <c r="M766" s="9" t="s">
        <v>100</v>
      </c>
      <c r="N766" s="9" t="s">
        <v>367</v>
      </c>
      <c r="O766" s="9">
        <v>11378.0</v>
      </c>
      <c r="P766" s="7" t="str">
        <f>vlookup(O766,'NYC Zips'!A:B,2,false)</f>
        <v>Queens</v>
      </c>
    </row>
    <row r="767">
      <c r="A767" s="2" t="s">
        <v>2219</v>
      </c>
      <c r="B767" s="2">
        <v>40.64958</v>
      </c>
      <c r="C767" s="2">
        <v>-73.96316</v>
      </c>
      <c r="D767" s="2" t="s">
        <v>93</v>
      </c>
      <c r="E767" s="9" t="s">
        <v>2220</v>
      </c>
      <c r="F767" s="10"/>
      <c r="G767" s="9" t="s">
        <v>1828</v>
      </c>
      <c r="H767" s="9">
        <v>1801.0</v>
      </c>
      <c r="I767" s="9" t="s">
        <v>2221</v>
      </c>
      <c r="J767" s="10"/>
      <c r="K767" s="10"/>
      <c r="L767" s="9" t="s">
        <v>99</v>
      </c>
      <c r="M767" s="9" t="s">
        <v>100</v>
      </c>
      <c r="N767" s="9" t="s">
        <v>101</v>
      </c>
      <c r="O767" s="9">
        <v>11226.0</v>
      </c>
      <c r="P767" s="7" t="str">
        <f>vlookup(O767,'NYC Zips'!A:B,2,false)</f>
        <v>Brooklyn</v>
      </c>
    </row>
    <row r="768">
      <c r="A768" s="2" t="s">
        <v>2222</v>
      </c>
      <c r="B768" s="2">
        <v>40.7479072096889</v>
      </c>
      <c r="C768" s="2">
        <v>-74.038411527872</v>
      </c>
      <c r="D768" s="2" t="s">
        <v>93</v>
      </c>
      <c r="E768" s="9" t="s">
        <v>2223</v>
      </c>
      <c r="F768" s="10"/>
      <c r="G768" s="9" t="s">
        <v>1433</v>
      </c>
      <c r="H768" s="9">
        <v>700.0</v>
      </c>
      <c r="I768" s="9" t="s">
        <v>1224</v>
      </c>
      <c r="J768" s="10"/>
      <c r="K768" s="10"/>
      <c r="L768" s="9" t="s">
        <v>1435</v>
      </c>
      <c r="M768" s="9" t="s">
        <v>1436</v>
      </c>
      <c r="N768" s="9" t="s">
        <v>1437</v>
      </c>
      <c r="O768" s="9">
        <v>7030.0</v>
      </c>
      <c r="P768" s="2" t="s">
        <v>117</v>
      </c>
    </row>
    <row r="769">
      <c r="A769" s="2" t="s">
        <v>2224</v>
      </c>
      <c r="B769" s="2">
        <v>40.852538</v>
      </c>
      <c r="C769" s="2">
        <v>-73.93441</v>
      </c>
      <c r="D769" s="2" t="s">
        <v>93</v>
      </c>
      <c r="E769" s="9" t="s">
        <v>2225</v>
      </c>
      <c r="F769" s="10"/>
      <c r="G769" s="9" t="s">
        <v>2226</v>
      </c>
      <c r="H769" s="9">
        <v>4334.0</v>
      </c>
      <c r="I769" s="9" t="s">
        <v>120</v>
      </c>
      <c r="J769" s="10"/>
      <c r="K769" s="10"/>
      <c r="L769" s="9" t="s">
        <v>107</v>
      </c>
      <c r="M769" s="9" t="s">
        <v>100</v>
      </c>
      <c r="N769" s="9" t="s">
        <v>108</v>
      </c>
      <c r="O769" s="9">
        <v>10033.0</v>
      </c>
      <c r="P769" s="7" t="str">
        <f>vlookup(O769,'NYC Zips'!A:B,2,false)</f>
        <v>Manhattan</v>
      </c>
    </row>
    <row r="770">
      <c r="A770" s="2" t="s">
        <v>2227</v>
      </c>
      <c r="B770" s="2">
        <v>40.7518674823282</v>
      </c>
      <c r="C770" s="2">
        <v>-74.0303769707679</v>
      </c>
      <c r="D770" s="2" t="s">
        <v>93</v>
      </c>
      <c r="E770" s="9" t="s">
        <v>2228</v>
      </c>
      <c r="F770" s="10"/>
      <c r="G770" s="9" t="s">
        <v>1433</v>
      </c>
      <c r="H770" s="9">
        <v>1201.0</v>
      </c>
      <c r="I770" s="9" t="s">
        <v>2229</v>
      </c>
      <c r="J770" s="10"/>
      <c r="K770" s="10"/>
      <c r="L770" s="9" t="s">
        <v>1435</v>
      </c>
      <c r="M770" s="9" t="s">
        <v>1436</v>
      </c>
      <c r="N770" s="9" t="s">
        <v>1437</v>
      </c>
      <c r="O770" s="9">
        <v>7030.0</v>
      </c>
      <c r="P770" s="2" t="s">
        <v>117</v>
      </c>
    </row>
    <row r="771">
      <c r="A771" s="2" t="s">
        <v>2230</v>
      </c>
      <c r="B771" s="2">
        <v>40.67923</v>
      </c>
      <c r="C771" s="2">
        <v>-73.92588</v>
      </c>
      <c r="D771" s="2" t="s">
        <v>93</v>
      </c>
      <c r="E771" s="9" t="s">
        <v>2231</v>
      </c>
      <c r="F771" s="10"/>
      <c r="G771" s="9" t="s">
        <v>956</v>
      </c>
      <c r="H771" s="9">
        <v>1805.0</v>
      </c>
      <c r="I771" s="9" t="s">
        <v>734</v>
      </c>
      <c r="J771" s="10"/>
      <c r="K771" s="10"/>
      <c r="L771" s="9" t="s">
        <v>99</v>
      </c>
      <c r="M771" s="9" t="s">
        <v>100</v>
      </c>
      <c r="N771" s="9" t="s">
        <v>101</v>
      </c>
      <c r="O771" s="9">
        <v>11233.0</v>
      </c>
      <c r="P771" s="7" t="str">
        <f>vlookup(O771,'NYC Zips'!A:B,2,false)</f>
        <v>Brooklyn</v>
      </c>
    </row>
    <row r="772">
      <c r="A772" s="2" t="s">
        <v>2232</v>
      </c>
      <c r="B772" s="2">
        <v>40.7683</v>
      </c>
      <c r="C772" s="2">
        <v>-73.87331</v>
      </c>
      <c r="D772" s="2" t="s">
        <v>93</v>
      </c>
      <c r="E772" s="9" t="s">
        <v>2233</v>
      </c>
      <c r="F772" s="10"/>
      <c r="G772" s="9" t="s">
        <v>2049</v>
      </c>
      <c r="H772" s="9" t="s">
        <v>2234</v>
      </c>
      <c r="I772" s="9" t="s">
        <v>1787</v>
      </c>
      <c r="J772" s="10"/>
      <c r="K772" s="10"/>
      <c r="L772" s="9" t="s">
        <v>2052</v>
      </c>
      <c r="M772" s="9" t="s">
        <v>100</v>
      </c>
      <c r="N772" s="9" t="s">
        <v>367</v>
      </c>
      <c r="O772" s="9">
        <v>11369.0</v>
      </c>
      <c r="P772" s="7" t="str">
        <f>vlookup(O772,'NYC Zips'!A:B,2,false)</f>
        <v>Queens</v>
      </c>
    </row>
    <row r="773">
      <c r="A773" s="2" t="s">
        <v>2235</v>
      </c>
      <c r="B773" s="2">
        <v>40.665507</v>
      </c>
      <c r="C773" s="2">
        <v>-73.993037</v>
      </c>
      <c r="D773" s="2" t="s">
        <v>93</v>
      </c>
      <c r="E773" s="9" t="s">
        <v>2236</v>
      </c>
      <c r="F773" s="10"/>
      <c r="G773" s="9" t="s">
        <v>127</v>
      </c>
      <c r="H773" s="9">
        <v>584.0</v>
      </c>
      <c r="I773" s="9" t="s">
        <v>683</v>
      </c>
      <c r="J773" s="10"/>
      <c r="K773" s="10"/>
      <c r="L773" s="9" t="s">
        <v>99</v>
      </c>
      <c r="M773" s="9" t="s">
        <v>100</v>
      </c>
      <c r="N773" s="9" t="s">
        <v>101</v>
      </c>
      <c r="O773" s="9">
        <v>11215.0</v>
      </c>
      <c r="P773" s="7" t="str">
        <f>vlookup(O773,'NYC Zips'!A:B,2,false)</f>
        <v>Brooklyn</v>
      </c>
    </row>
    <row r="774">
      <c r="A774" s="2" t="s">
        <v>2237</v>
      </c>
      <c r="B774" s="2">
        <v>40.712628</v>
      </c>
      <c r="C774" s="2">
        <v>-73.960575</v>
      </c>
      <c r="D774" s="2" t="s">
        <v>93</v>
      </c>
      <c r="E774" s="9" t="s">
        <v>2238</v>
      </c>
      <c r="F774" s="10"/>
      <c r="G774" s="9" t="s">
        <v>337</v>
      </c>
      <c r="H774" s="9">
        <v>182.0</v>
      </c>
      <c r="I774" s="9" t="s">
        <v>2239</v>
      </c>
      <c r="J774" s="10"/>
      <c r="K774" s="10"/>
      <c r="L774" s="9" t="s">
        <v>99</v>
      </c>
      <c r="M774" s="9" t="s">
        <v>100</v>
      </c>
      <c r="N774" s="9" t="s">
        <v>101</v>
      </c>
      <c r="O774" s="9">
        <v>11211.0</v>
      </c>
      <c r="P774" s="7" t="str">
        <f>vlookup(O774,'NYC Zips'!A:B,2,false)</f>
        <v>Brooklyn</v>
      </c>
    </row>
    <row r="775">
      <c r="A775" s="2" t="s">
        <v>2240</v>
      </c>
      <c r="B775" s="2">
        <v>40.839194</v>
      </c>
      <c r="C775" s="2">
        <v>-73.888587</v>
      </c>
      <c r="D775" s="2" t="s">
        <v>93</v>
      </c>
      <c r="E775" s="9" t="s">
        <v>2241</v>
      </c>
      <c r="F775" s="10"/>
      <c r="G775" s="9" t="s">
        <v>2178</v>
      </c>
      <c r="H775" s="9">
        <v>887.0</v>
      </c>
      <c r="I775" s="9" t="s">
        <v>2242</v>
      </c>
      <c r="J775" s="10"/>
      <c r="K775" s="10"/>
      <c r="L775" s="9" t="s">
        <v>102</v>
      </c>
      <c r="M775" s="9" t="s">
        <v>100</v>
      </c>
      <c r="N775" s="9" t="s">
        <v>1777</v>
      </c>
      <c r="O775" s="9">
        <v>10460.0</v>
      </c>
      <c r="P775" s="7" t="str">
        <f>vlookup(O775,'NYC Zips'!A:B,2,false)</f>
        <v>Bronx</v>
      </c>
    </row>
    <row r="776">
      <c r="A776" s="2" t="s">
        <v>2243</v>
      </c>
      <c r="B776" s="2">
        <v>40.7433660802702</v>
      </c>
      <c r="C776" s="2">
        <v>-73.95960688591</v>
      </c>
      <c r="D776" s="2" t="s">
        <v>93</v>
      </c>
      <c r="E776" s="9" t="s">
        <v>2244</v>
      </c>
      <c r="F776" s="10"/>
      <c r="G776" s="9" t="s">
        <v>460</v>
      </c>
      <c r="H776" s="9" t="s">
        <v>2245</v>
      </c>
      <c r="I776" s="9" t="s">
        <v>2246</v>
      </c>
      <c r="J776" s="10"/>
      <c r="K776" s="10"/>
      <c r="L776" s="9" t="s">
        <v>463</v>
      </c>
      <c r="M776" s="9" t="s">
        <v>100</v>
      </c>
      <c r="N776" s="9" t="s">
        <v>367</v>
      </c>
      <c r="O776" s="9">
        <v>11101.0</v>
      </c>
      <c r="P776" s="7" t="str">
        <f>vlookup(O776,'NYC Zips'!A:B,2,false)</f>
        <v>Queens</v>
      </c>
    </row>
    <row r="777">
      <c r="A777" s="2" t="s">
        <v>2247</v>
      </c>
      <c r="B777" s="2">
        <v>40.68078</v>
      </c>
      <c r="C777" s="2">
        <v>-73.94613</v>
      </c>
      <c r="D777" s="2" t="s">
        <v>93</v>
      </c>
      <c r="E777" s="9" t="s">
        <v>2248</v>
      </c>
      <c r="F777" s="10"/>
      <c r="G777" s="9" t="s">
        <v>484</v>
      </c>
      <c r="H777" s="9">
        <v>1.0</v>
      </c>
      <c r="I777" s="9" t="s">
        <v>2249</v>
      </c>
      <c r="J777" s="10"/>
      <c r="K777" s="10"/>
      <c r="L777" s="9" t="s">
        <v>99</v>
      </c>
      <c r="M777" s="9" t="s">
        <v>100</v>
      </c>
      <c r="N777" s="9" t="s">
        <v>101</v>
      </c>
      <c r="O777" s="9">
        <v>11216.0</v>
      </c>
      <c r="P777" s="7" t="str">
        <f>vlookup(O777,'NYC Zips'!A:B,2,false)</f>
        <v>Brooklyn</v>
      </c>
    </row>
    <row r="778">
      <c r="A778" s="2" t="s">
        <v>2250</v>
      </c>
      <c r="B778" s="2">
        <v>40.69178</v>
      </c>
      <c r="C778" s="2">
        <v>-73.97877</v>
      </c>
      <c r="D778" s="2" t="s">
        <v>93</v>
      </c>
      <c r="E778" s="9" t="s">
        <v>2251</v>
      </c>
      <c r="F778" s="10"/>
      <c r="G778" s="9" t="s">
        <v>97</v>
      </c>
      <c r="H778" s="9">
        <v>135.0</v>
      </c>
      <c r="I778" s="9" t="s">
        <v>2252</v>
      </c>
      <c r="J778" s="10"/>
      <c r="K778" s="10"/>
      <c r="L778" s="9" t="s">
        <v>99</v>
      </c>
      <c r="M778" s="9" t="s">
        <v>100</v>
      </c>
      <c r="N778" s="9" t="s">
        <v>101</v>
      </c>
      <c r="O778" s="9">
        <v>11201.0</v>
      </c>
      <c r="P778" s="7" t="str">
        <f>vlookup(O778,'NYC Zips'!A:B,2,false)</f>
        <v>Brooklyn</v>
      </c>
    </row>
    <row r="779">
      <c r="A779" s="2" t="s">
        <v>2253</v>
      </c>
      <c r="B779" s="2">
        <v>40.7145840353589</v>
      </c>
      <c r="C779" s="2">
        <v>-74.042817056179</v>
      </c>
      <c r="D779" s="2" t="s">
        <v>93</v>
      </c>
      <c r="E779" s="9" t="s">
        <v>2254</v>
      </c>
      <c r="F779" s="10"/>
      <c r="G779" s="9" t="s">
        <v>1883</v>
      </c>
      <c r="H779" s="9">
        <v>201.0</v>
      </c>
      <c r="I779" s="9" t="s">
        <v>2255</v>
      </c>
      <c r="J779" s="10"/>
      <c r="K779" s="10"/>
      <c r="L779" s="9" t="s">
        <v>1674</v>
      </c>
      <c r="M779" s="9" t="s">
        <v>1436</v>
      </c>
      <c r="N779" s="9" t="s">
        <v>1437</v>
      </c>
      <c r="O779" s="9">
        <v>7302.0</v>
      </c>
      <c r="P779" s="2" t="s">
        <v>117</v>
      </c>
    </row>
    <row r="780">
      <c r="A780" s="2" t="s">
        <v>2256</v>
      </c>
      <c r="B780" s="2">
        <v>40.826406</v>
      </c>
      <c r="C780" s="2">
        <v>-73.937948</v>
      </c>
      <c r="D780" s="2" t="s">
        <v>93</v>
      </c>
      <c r="E780" s="9" t="s">
        <v>2257</v>
      </c>
      <c r="F780" s="10"/>
      <c r="G780" s="9" t="s">
        <v>1749</v>
      </c>
      <c r="H780" s="9">
        <v>42.0</v>
      </c>
      <c r="I780" s="9" t="s">
        <v>2258</v>
      </c>
      <c r="J780" s="10"/>
      <c r="K780" s="10"/>
      <c r="L780" s="9" t="s">
        <v>107</v>
      </c>
      <c r="M780" s="9" t="s">
        <v>100</v>
      </c>
      <c r="N780" s="9" t="s">
        <v>108</v>
      </c>
      <c r="O780" s="9">
        <v>10039.0</v>
      </c>
      <c r="P780" s="7" t="str">
        <f>vlookup(O780,'NYC Zips'!A:B,2,false)</f>
        <v>Manhattan</v>
      </c>
    </row>
    <row r="781">
      <c r="A781" s="2" t="s">
        <v>2259</v>
      </c>
      <c r="B781" s="2">
        <v>40.86571</v>
      </c>
      <c r="C781" s="2">
        <v>-73.90857</v>
      </c>
      <c r="D781" s="2" t="s">
        <v>93</v>
      </c>
      <c r="E781" s="9" t="s">
        <v>2260</v>
      </c>
      <c r="F781" s="10"/>
      <c r="G781" s="9" t="s">
        <v>1843</v>
      </c>
      <c r="H781" s="9">
        <v>2455.0</v>
      </c>
      <c r="I781" s="9" t="s">
        <v>2261</v>
      </c>
      <c r="J781" s="10"/>
      <c r="K781" s="10"/>
      <c r="L781" s="9" t="s">
        <v>102</v>
      </c>
      <c r="M781" s="9" t="s">
        <v>100</v>
      </c>
      <c r="N781" s="9" t="s">
        <v>1777</v>
      </c>
      <c r="O781" s="9">
        <v>10468.0</v>
      </c>
      <c r="P781" s="7" t="str">
        <f>vlookup(O781,'NYC Zips'!A:B,2,false)</f>
        <v>Bronx</v>
      </c>
    </row>
    <row r="782">
      <c r="A782" s="2" t="s">
        <v>2262</v>
      </c>
      <c r="B782" s="2">
        <v>40.7431328271055</v>
      </c>
      <c r="C782" s="2">
        <v>-74.0269886702299</v>
      </c>
      <c r="D782" s="2" t="s">
        <v>93</v>
      </c>
      <c r="E782" s="9" t="s">
        <v>2263</v>
      </c>
      <c r="F782" s="10"/>
      <c r="G782" s="9" t="s">
        <v>1433</v>
      </c>
      <c r="H782" s="9">
        <v>612.0</v>
      </c>
      <c r="I782" s="9" t="s">
        <v>2264</v>
      </c>
      <c r="J782" s="10"/>
      <c r="K782" s="10"/>
      <c r="L782" s="9" t="s">
        <v>1435</v>
      </c>
      <c r="M782" s="9" t="s">
        <v>1436</v>
      </c>
      <c r="N782" s="9" t="s">
        <v>1437</v>
      </c>
      <c r="O782" s="9">
        <v>7030.0</v>
      </c>
      <c r="P782" s="2" t="s">
        <v>117</v>
      </c>
    </row>
    <row r="783">
      <c r="A783" s="2" t="s">
        <v>2265</v>
      </c>
      <c r="B783" s="2">
        <v>40.73761</v>
      </c>
      <c r="C783" s="2">
        <v>-73.85959</v>
      </c>
      <c r="D783" s="2" t="s">
        <v>93</v>
      </c>
      <c r="E783" s="9" t="s">
        <v>2266</v>
      </c>
      <c r="F783" s="10"/>
      <c r="G783" s="9" t="s">
        <v>1928</v>
      </c>
      <c r="H783" s="9" t="s">
        <v>2267</v>
      </c>
      <c r="I783" s="9" t="s">
        <v>2268</v>
      </c>
      <c r="J783" s="10"/>
      <c r="K783" s="10"/>
      <c r="L783" s="9" t="s">
        <v>1930</v>
      </c>
      <c r="M783" s="9" t="s">
        <v>100</v>
      </c>
      <c r="N783" s="9" t="s">
        <v>367</v>
      </c>
      <c r="O783" s="9">
        <v>11368.0</v>
      </c>
      <c r="P783" s="7" t="str">
        <f>vlookup(O783,'NYC Zips'!A:B,2,false)</f>
        <v>Queens</v>
      </c>
    </row>
    <row r="784">
      <c r="A784" s="2" t="s">
        <v>2269</v>
      </c>
      <c r="B784" s="2">
        <v>40.836705668628</v>
      </c>
      <c r="C784" s="2">
        <v>-73.9260886609554</v>
      </c>
      <c r="D784" s="2" t="s">
        <v>93</v>
      </c>
      <c r="E784" s="9" t="s">
        <v>2270</v>
      </c>
      <c r="F784" s="10"/>
      <c r="G784" s="9" t="s">
        <v>1959</v>
      </c>
      <c r="H784" s="9">
        <v>1171.0</v>
      </c>
      <c r="I784" s="9" t="s">
        <v>2271</v>
      </c>
      <c r="J784" s="10"/>
      <c r="K784" s="10"/>
      <c r="L784" s="9" t="s">
        <v>102</v>
      </c>
      <c r="M784" s="9" t="s">
        <v>100</v>
      </c>
      <c r="N784" s="9" t="s">
        <v>1777</v>
      </c>
      <c r="O784" s="9">
        <v>10452.0</v>
      </c>
      <c r="P784" s="7" t="str">
        <f>vlookup(O784,'NYC Zips'!A:B,2,false)</f>
        <v>Bronx</v>
      </c>
    </row>
    <row r="785">
      <c r="A785" s="2" t="s">
        <v>2272</v>
      </c>
      <c r="B785" s="2">
        <v>40.8601</v>
      </c>
      <c r="C785" s="2">
        <v>-73.8866</v>
      </c>
      <c r="D785" s="2" t="s">
        <v>93</v>
      </c>
      <c r="E785" s="9" t="s">
        <v>2273</v>
      </c>
      <c r="F785" s="10"/>
      <c r="G785" s="9" t="s">
        <v>2019</v>
      </c>
      <c r="H785" s="9">
        <v>530.0</v>
      </c>
      <c r="I785" s="9" t="s">
        <v>2274</v>
      </c>
      <c r="J785" s="10"/>
      <c r="K785" s="10"/>
      <c r="L785" s="9" t="s">
        <v>102</v>
      </c>
      <c r="M785" s="9" t="s">
        <v>100</v>
      </c>
      <c r="N785" s="9" t="s">
        <v>1777</v>
      </c>
      <c r="O785" s="9">
        <v>10458.0</v>
      </c>
      <c r="P785" s="7" t="str">
        <f>vlookup(O785,'NYC Zips'!A:B,2,false)</f>
        <v>Bronx</v>
      </c>
    </row>
    <row r="786">
      <c r="A786" s="2" t="s">
        <v>2275</v>
      </c>
      <c r="B786" s="2">
        <v>40.84207</v>
      </c>
      <c r="C786" s="2">
        <v>-73.926075</v>
      </c>
      <c r="D786" s="2" t="s">
        <v>93</v>
      </c>
      <c r="E786" s="9" t="s">
        <v>2276</v>
      </c>
      <c r="F786" s="10"/>
      <c r="G786" s="9" t="s">
        <v>1959</v>
      </c>
      <c r="H786" s="9">
        <v>1360.0</v>
      </c>
      <c r="I786" s="9" t="s">
        <v>1844</v>
      </c>
      <c r="J786" s="10"/>
      <c r="K786" s="10"/>
      <c r="L786" s="9" t="s">
        <v>102</v>
      </c>
      <c r="M786" s="9" t="s">
        <v>100</v>
      </c>
      <c r="N786" s="9" t="s">
        <v>1777</v>
      </c>
      <c r="O786" s="9">
        <v>10452.0</v>
      </c>
      <c r="P786" s="7" t="str">
        <f>vlookup(O786,'NYC Zips'!A:B,2,false)</f>
        <v>Bronx</v>
      </c>
    </row>
    <row r="787">
      <c r="A787" s="2" t="s">
        <v>2277</v>
      </c>
      <c r="B787" s="2">
        <v>40.84437</v>
      </c>
      <c r="C787" s="2">
        <v>-73.87796</v>
      </c>
      <c r="D787" s="2" t="s">
        <v>93</v>
      </c>
      <c r="E787" s="9" t="s">
        <v>2278</v>
      </c>
      <c r="F787" s="10"/>
      <c r="G787" s="9" t="s">
        <v>2178</v>
      </c>
      <c r="H787" s="9">
        <v>2135.0</v>
      </c>
      <c r="I787" s="9" t="s">
        <v>2279</v>
      </c>
      <c r="J787" s="10"/>
      <c r="K787" s="10"/>
      <c r="L787" s="9" t="s">
        <v>102</v>
      </c>
      <c r="M787" s="9" t="s">
        <v>100</v>
      </c>
      <c r="N787" s="9" t="s">
        <v>1777</v>
      </c>
      <c r="O787" s="9">
        <v>10460.0</v>
      </c>
      <c r="P787" s="7" t="str">
        <f>vlookup(O787,'NYC Zips'!A:B,2,false)</f>
        <v>Bronx</v>
      </c>
    </row>
    <row r="788">
      <c r="A788" s="2" t="s">
        <v>2280</v>
      </c>
      <c r="B788" s="2">
        <v>40.69465</v>
      </c>
      <c r="C788" s="2">
        <v>-73.9343</v>
      </c>
      <c r="D788" s="2" t="s">
        <v>93</v>
      </c>
      <c r="E788" s="9" t="s">
        <v>2281</v>
      </c>
      <c r="F788" s="10"/>
      <c r="G788" s="9" t="s">
        <v>773</v>
      </c>
      <c r="H788" s="9">
        <v>35.0</v>
      </c>
      <c r="I788" s="9" t="s">
        <v>2282</v>
      </c>
      <c r="J788" s="10"/>
      <c r="K788" s="10"/>
      <c r="L788" s="9" t="s">
        <v>99</v>
      </c>
      <c r="M788" s="9" t="s">
        <v>100</v>
      </c>
      <c r="N788" s="9" t="s">
        <v>101</v>
      </c>
      <c r="O788" s="9">
        <v>11221.0</v>
      </c>
      <c r="P788" s="7" t="str">
        <f>vlookup(O788,'NYC Zips'!A:B,2,false)</f>
        <v>Brooklyn</v>
      </c>
    </row>
    <row r="789">
      <c r="A789" s="2" t="s">
        <v>2283</v>
      </c>
      <c r="B789" s="2">
        <v>40.75053</v>
      </c>
      <c r="C789" s="2">
        <v>-73.8977</v>
      </c>
      <c r="D789" s="2" t="s">
        <v>93</v>
      </c>
      <c r="E789" s="9" t="s">
        <v>2284</v>
      </c>
      <c r="F789" s="10"/>
      <c r="G789" s="9" t="s">
        <v>1834</v>
      </c>
      <c r="H789" s="9" t="s">
        <v>2285</v>
      </c>
      <c r="I789" s="9" t="s">
        <v>1321</v>
      </c>
      <c r="J789" s="10"/>
      <c r="K789" s="10"/>
      <c r="L789" s="9" t="s">
        <v>1837</v>
      </c>
      <c r="M789" s="9" t="s">
        <v>100</v>
      </c>
      <c r="N789" s="9" t="s">
        <v>367</v>
      </c>
      <c r="O789" s="9">
        <v>11377.0</v>
      </c>
      <c r="P789" s="7" t="str">
        <f>vlookup(O789,'NYC Zips'!A:B,2,false)</f>
        <v>Queens</v>
      </c>
    </row>
    <row r="790">
      <c r="A790" s="2" t="s">
        <v>2286</v>
      </c>
      <c r="B790" s="2">
        <v>40.65686</v>
      </c>
      <c r="C790" s="2">
        <v>-73.95331</v>
      </c>
      <c r="D790" s="2" t="s">
        <v>93</v>
      </c>
      <c r="E790" s="9" t="s">
        <v>2287</v>
      </c>
      <c r="F790" s="10"/>
      <c r="G790" s="9" t="s">
        <v>478</v>
      </c>
      <c r="H790" s="9">
        <v>608.0</v>
      </c>
      <c r="I790" s="9" t="s">
        <v>1805</v>
      </c>
      <c r="J790" s="10"/>
      <c r="K790" s="10"/>
      <c r="L790" s="9" t="s">
        <v>99</v>
      </c>
      <c r="M790" s="9" t="s">
        <v>100</v>
      </c>
      <c r="N790" s="9" t="s">
        <v>101</v>
      </c>
      <c r="O790" s="9">
        <v>11225.0</v>
      </c>
      <c r="P790" s="7" t="str">
        <f>vlookup(O790,'NYC Zips'!A:B,2,false)</f>
        <v>Brooklyn</v>
      </c>
    </row>
    <row r="791">
      <c r="A791" s="2" t="s">
        <v>2288</v>
      </c>
      <c r="B791" s="2">
        <v>40.75499</v>
      </c>
      <c r="C791" s="2">
        <v>-73.88905</v>
      </c>
      <c r="D791" s="2" t="s">
        <v>93</v>
      </c>
      <c r="E791" s="9" t="s">
        <v>2289</v>
      </c>
      <c r="F791" s="10"/>
      <c r="G791" s="9" t="s">
        <v>1858</v>
      </c>
      <c r="H791" s="9" t="s">
        <v>2290</v>
      </c>
      <c r="I791" s="9" t="s">
        <v>2291</v>
      </c>
      <c r="J791" s="10"/>
      <c r="K791" s="10"/>
      <c r="L791" s="9" t="s">
        <v>1861</v>
      </c>
      <c r="M791" s="9" t="s">
        <v>100</v>
      </c>
      <c r="N791" s="9" t="s">
        <v>367</v>
      </c>
      <c r="O791" s="9">
        <v>11372.0</v>
      </c>
      <c r="P791" s="7" t="str">
        <f>vlookup(O791,'NYC Zips'!A:B,2,false)</f>
        <v>Queens</v>
      </c>
    </row>
    <row r="792">
      <c r="A792" s="2" t="s">
        <v>2292</v>
      </c>
      <c r="B792" s="2">
        <v>40.76072</v>
      </c>
      <c r="C792" s="2">
        <v>-73.910989</v>
      </c>
      <c r="D792" s="2" t="s">
        <v>93</v>
      </c>
      <c r="E792" s="9" t="s">
        <v>2293</v>
      </c>
      <c r="F792" s="10"/>
      <c r="G792" s="9" t="s">
        <v>1112</v>
      </c>
      <c r="H792" s="9" t="s">
        <v>1914</v>
      </c>
      <c r="I792" s="9" t="s">
        <v>2294</v>
      </c>
      <c r="J792" s="10"/>
      <c r="K792" s="10"/>
      <c r="L792" s="9" t="s">
        <v>366</v>
      </c>
      <c r="M792" s="9" t="s">
        <v>100</v>
      </c>
      <c r="N792" s="9" t="s">
        <v>367</v>
      </c>
      <c r="O792" s="9">
        <v>11103.0</v>
      </c>
      <c r="P792" s="7" t="str">
        <f>vlookup(O792,'NYC Zips'!A:B,2,false)</f>
        <v>Queens</v>
      </c>
    </row>
    <row r="793">
      <c r="A793" s="2" t="s">
        <v>2295</v>
      </c>
      <c r="B793" s="2">
        <v>40.6938</v>
      </c>
      <c r="C793" s="2">
        <v>-73.93114</v>
      </c>
      <c r="D793" s="2" t="s">
        <v>93</v>
      </c>
      <c r="E793" s="9" t="s">
        <v>2296</v>
      </c>
      <c r="F793" s="10"/>
      <c r="G793" s="9" t="s">
        <v>773</v>
      </c>
      <c r="H793" s="9">
        <v>1107.0</v>
      </c>
      <c r="I793" s="9" t="s">
        <v>1446</v>
      </c>
      <c r="J793" s="10"/>
      <c r="K793" s="10"/>
      <c r="L793" s="9" t="s">
        <v>99</v>
      </c>
      <c r="M793" s="9" t="s">
        <v>100</v>
      </c>
      <c r="N793" s="9" t="s">
        <v>101</v>
      </c>
      <c r="O793" s="9">
        <v>11221.0</v>
      </c>
      <c r="P793" s="7" t="str">
        <f>vlookup(O793,'NYC Zips'!A:B,2,false)</f>
        <v>Brooklyn</v>
      </c>
    </row>
    <row r="794">
      <c r="A794" s="2" t="s">
        <v>2297</v>
      </c>
      <c r="B794" s="2">
        <v>40.715922327095</v>
      </c>
      <c r="C794" s="2">
        <v>-73.9060136675834</v>
      </c>
      <c r="D794" s="2" t="s">
        <v>93</v>
      </c>
      <c r="E794" s="9" t="s">
        <v>2298</v>
      </c>
      <c r="F794" s="10"/>
      <c r="G794" s="9" t="s">
        <v>1898</v>
      </c>
      <c r="H794" s="9" t="s">
        <v>2299</v>
      </c>
      <c r="I794" s="9" t="s">
        <v>2300</v>
      </c>
      <c r="J794" s="10"/>
      <c r="K794" s="10"/>
      <c r="L794" s="9" t="s">
        <v>1901</v>
      </c>
      <c r="M794" s="9" t="s">
        <v>100</v>
      </c>
      <c r="N794" s="9" t="s">
        <v>367</v>
      </c>
      <c r="O794" s="9">
        <v>11378.0</v>
      </c>
      <c r="P794" s="7" t="str">
        <f>vlookup(O794,'NYC Zips'!A:B,2,false)</f>
        <v>Queens</v>
      </c>
    </row>
    <row r="795">
      <c r="A795" s="2" t="s">
        <v>17</v>
      </c>
      <c r="B795" s="2">
        <v>40.7127742</v>
      </c>
      <c r="C795" s="2">
        <v>-74.0364857</v>
      </c>
      <c r="D795" s="2" t="s">
        <v>93</v>
      </c>
      <c r="E795" s="9" t="s">
        <v>2301</v>
      </c>
      <c r="F795" s="10"/>
      <c r="G795" s="9" t="s">
        <v>1883</v>
      </c>
      <c r="H795" s="9">
        <v>57.0</v>
      </c>
      <c r="I795" s="9" t="s">
        <v>2302</v>
      </c>
      <c r="J795" s="10"/>
      <c r="K795" s="10"/>
      <c r="L795" s="9" t="s">
        <v>1674</v>
      </c>
      <c r="M795" s="9" t="s">
        <v>1436</v>
      </c>
      <c r="N795" s="9" t="s">
        <v>1437</v>
      </c>
      <c r="O795" s="9">
        <v>7302.0</v>
      </c>
      <c r="P795" s="2" t="s">
        <v>117</v>
      </c>
    </row>
    <row r="796">
      <c r="A796" s="2" t="s">
        <v>2303</v>
      </c>
      <c r="B796" s="2">
        <v>40.777112</v>
      </c>
      <c r="C796" s="2">
        <v>-73.902382</v>
      </c>
      <c r="D796" s="2" t="s">
        <v>93</v>
      </c>
      <c r="E796" s="9" t="s">
        <v>2304</v>
      </c>
      <c r="F796" s="10"/>
      <c r="G796" s="9" t="s">
        <v>1392</v>
      </c>
      <c r="H796" s="9" t="s">
        <v>2305</v>
      </c>
      <c r="I796" s="9" t="s">
        <v>2306</v>
      </c>
      <c r="J796" s="10"/>
      <c r="K796" s="10"/>
      <c r="L796" s="9" t="s">
        <v>366</v>
      </c>
      <c r="M796" s="9" t="s">
        <v>100</v>
      </c>
      <c r="N796" s="9" t="s">
        <v>367</v>
      </c>
      <c r="O796" s="9">
        <v>11105.0</v>
      </c>
      <c r="P796" s="7" t="str">
        <f>vlookup(O796,'NYC Zips'!A:B,2,false)</f>
        <v>Queens</v>
      </c>
    </row>
    <row r="797">
      <c r="A797" s="2" t="s">
        <v>2307</v>
      </c>
      <c r="B797" s="2">
        <v>40.74562</v>
      </c>
      <c r="C797" s="2">
        <v>-73.92402</v>
      </c>
      <c r="D797" s="2" t="s">
        <v>93</v>
      </c>
      <c r="E797" s="9" t="s">
        <v>2308</v>
      </c>
      <c r="F797" s="10"/>
      <c r="G797" s="9" t="s">
        <v>2309</v>
      </c>
      <c r="H797" s="9" t="s">
        <v>2310</v>
      </c>
      <c r="I797" s="9" t="s">
        <v>863</v>
      </c>
      <c r="J797" s="10"/>
      <c r="K797" s="10"/>
      <c r="L797" s="9" t="s">
        <v>2311</v>
      </c>
      <c r="M797" s="9" t="s">
        <v>100</v>
      </c>
      <c r="N797" s="9" t="s">
        <v>367</v>
      </c>
      <c r="O797" s="9">
        <v>11104.0</v>
      </c>
      <c r="P797" s="7" t="str">
        <f>vlookup(O797,'NYC Zips'!A:B,2,false)</f>
        <v>Queens</v>
      </c>
    </row>
    <row r="798">
      <c r="A798" s="2" t="s">
        <v>2312</v>
      </c>
      <c r="B798" s="2">
        <v>40.64744</v>
      </c>
      <c r="C798" s="2">
        <v>-74.018846</v>
      </c>
      <c r="D798" s="2" t="s">
        <v>93</v>
      </c>
      <c r="E798" s="9" t="s">
        <v>2313</v>
      </c>
      <c r="F798" s="10"/>
      <c r="G798" s="9" t="s">
        <v>1936</v>
      </c>
      <c r="H798" s="9">
        <v>5312.0</v>
      </c>
      <c r="I798" s="9" t="s">
        <v>233</v>
      </c>
      <c r="J798" s="10"/>
      <c r="K798" s="10"/>
      <c r="L798" s="9" t="s">
        <v>99</v>
      </c>
      <c r="M798" s="9" t="s">
        <v>100</v>
      </c>
      <c r="N798" s="9" t="s">
        <v>101</v>
      </c>
      <c r="O798" s="9">
        <v>11220.0</v>
      </c>
      <c r="P798" s="7" t="str">
        <f>vlookup(O798,'NYC Zips'!A:B,2,false)</f>
        <v>Brooklyn</v>
      </c>
    </row>
    <row r="799">
      <c r="A799" s="2" t="s">
        <v>2314</v>
      </c>
      <c r="B799" s="2">
        <v>40.7313930336415</v>
      </c>
      <c r="C799" s="2">
        <v>-73.9828670024871</v>
      </c>
      <c r="D799" s="2" t="s">
        <v>93</v>
      </c>
      <c r="E799" s="9" t="s">
        <v>2315</v>
      </c>
      <c r="F799" s="10"/>
      <c r="G799" s="9" t="s">
        <v>105</v>
      </c>
      <c r="H799" s="9">
        <v>350.0</v>
      </c>
      <c r="I799" s="9" t="s">
        <v>2316</v>
      </c>
      <c r="J799" s="10"/>
      <c r="K799" s="10"/>
      <c r="L799" s="9" t="s">
        <v>107</v>
      </c>
      <c r="M799" s="9" t="s">
        <v>100</v>
      </c>
      <c r="N799" s="9" t="s">
        <v>108</v>
      </c>
      <c r="O799" s="9">
        <v>10003.0</v>
      </c>
      <c r="P799" s="7" t="str">
        <f>vlookup(O799,'NYC Zips'!A:B,2,false)</f>
        <v>Manhattan</v>
      </c>
    </row>
    <row r="800">
      <c r="A800" s="2" t="s">
        <v>2317</v>
      </c>
      <c r="B800" s="2">
        <v>40.7471</v>
      </c>
      <c r="C800" s="2">
        <v>-73.9028</v>
      </c>
      <c r="D800" s="2" t="s">
        <v>93</v>
      </c>
      <c r="E800" s="9" t="s">
        <v>2318</v>
      </c>
      <c r="F800" s="10"/>
      <c r="G800" s="9" t="s">
        <v>1834</v>
      </c>
      <c r="H800" s="9" t="s">
        <v>2319</v>
      </c>
      <c r="I800" s="9" t="s">
        <v>2065</v>
      </c>
      <c r="J800" s="10"/>
      <c r="K800" s="10"/>
      <c r="L800" s="9" t="s">
        <v>1837</v>
      </c>
      <c r="M800" s="9" t="s">
        <v>100</v>
      </c>
      <c r="N800" s="9" t="s">
        <v>367</v>
      </c>
      <c r="O800" s="9">
        <v>11377.0</v>
      </c>
      <c r="P800" s="7" t="str">
        <f>vlookup(O800,'NYC Zips'!A:B,2,false)</f>
        <v>Queens</v>
      </c>
    </row>
    <row r="801">
      <c r="A801" s="2" t="s">
        <v>2320</v>
      </c>
      <c r="B801" s="2">
        <v>40.76447</v>
      </c>
      <c r="C801" s="2">
        <v>-73.87369</v>
      </c>
      <c r="D801" s="2" t="s">
        <v>93</v>
      </c>
      <c r="E801" s="9" t="s">
        <v>2321</v>
      </c>
      <c r="F801" s="10"/>
      <c r="G801" s="9" t="s">
        <v>2049</v>
      </c>
      <c r="H801" s="9" t="s">
        <v>2322</v>
      </c>
      <c r="I801" s="9" t="s">
        <v>2323</v>
      </c>
      <c r="J801" s="10"/>
      <c r="K801" s="10"/>
      <c r="L801" s="9" t="s">
        <v>2052</v>
      </c>
      <c r="M801" s="9" t="s">
        <v>100</v>
      </c>
      <c r="N801" s="9" t="s">
        <v>367</v>
      </c>
      <c r="O801" s="9">
        <v>11369.0</v>
      </c>
      <c r="P801" s="7" t="str">
        <f>vlookup(O801,'NYC Zips'!A:B,2,false)</f>
        <v>Queens</v>
      </c>
    </row>
    <row r="802">
      <c r="A802" s="2" t="s">
        <v>2324</v>
      </c>
      <c r="B802" s="2">
        <v>40.85941</v>
      </c>
      <c r="C802" s="2">
        <v>-73.8985</v>
      </c>
      <c r="D802" s="2" t="s">
        <v>93</v>
      </c>
      <c r="E802" s="9" t="s">
        <v>2325</v>
      </c>
      <c r="F802" s="10"/>
      <c r="G802" s="9" t="s">
        <v>2019</v>
      </c>
      <c r="H802" s="9">
        <v>2376.0</v>
      </c>
      <c r="I802" s="9" t="s">
        <v>2199</v>
      </c>
      <c r="J802" s="10"/>
      <c r="K802" s="10"/>
      <c r="L802" s="9" t="s">
        <v>102</v>
      </c>
      <c r="M802" s="9" t="s">
        <v>100</v>
      </c>
      <c r="N802" s="9" t="s">
        <v>1777</v>
      </c>
      <c r="O802" s="9">
        <v>10458.0</v>
      </c>
      <c r="P802" s="7" t="str">
        <f>vlookup(O802,'NYC Zips'!A:B,2,false)</f>
        <v>Bronx</v>
      </c>
    </row>
    <row r="803">
      <c r="A803" s="2" t="s">
        <v>2326</v>
      </c>
      <c r="B803" s="2">
        <v>40.7448062877224</v>
      </c>
      <c r="C803" s="2">
        <v>-73.917289674282</v>
      </c>
      <c r="D803" s="2" t="s">
        <v>93</v>
      </c>
      <c r="E803" s="9" t="s">
        <v>2327</v>
      </c>
      <c r="F803" s="10"/>
      <c r="G803" s="9" t="s">
        <v>2309</v>
      </c>
      <c r="H803" s="9" t="s">
        <v>2328</v>
      </c>
      <c r="I803" s="9" t="s">
        <v>863</v>
      </c>
      <c r="J803" s="10"/>
      <c r="K803" s="10"/>
      <c r="L803" s="9" t="s">
        <v>2311</v>
      </c>
      <c r="M803" s="9" t="s">
        <v>100</v>
      </c>
      <c r="N803" s="9" t="s">
        <v>367</v>
      </c>
      <c r="O803" s="9">
        <v>11104.0</v>
      </c>
      <c r="P803" s="7" t="str">
        <f>vlookup(O803,'NYC Zips'!A:B,2,false)</f>
        <v>Queens</v>
      </c>
    </row>
    <row r="804">
      <c r="A804" s="2" t="s">
        <v>2329</v>
      </c>
      <c r="B804" s="2">
        <v>40.84605</v>
      </c>
      <c r="C804" s="2">
        <v>-73.88426</v>
      </c>
      <c r="D804" s="2" t="s">
        <v>93</v>
      </c>
      <c r="E804" s="9" t="s">
        <v>2330</v>
      </c>
      <c r="F804" s="10"/>
      <c r="G804" s="9" t="s">
        <v>2178</v>
      </c>
      <c r="H804" s="9">
        <v>2111.0</v>
      </c>
      <c r="I804" s="9" t="s">
        <v>2179</v>
      </c>
      <c r="J804" s="10"/>
      <c r="K804" s="10"/>
      <c r="L804" s="9" t="s">
        <v>102</v>
      </c>
      <c r="M804" s="9" t="s">
        <v>100</v>
      </c>
      <c r="N804" s="9" t="s">
        <v>1777</v>
      </c>
      <c r="O804" s="9">
        <v>10460.0</v>
      </c>
      <c r="P804" s="7" t="str">
        <f>vlookup(O804,'NYC Zips'!A:B,2,false)</f>
        <v>Bronx</v>
      </c>
    </row>
    <row r="805">
      <c r="A805" s="2" t="s">
        <v>2331</v>
      </c>
      <c r="B805" s="2">
        <v>40.7402135688492</v>
      </c>
      <c r="C805" s="2">
        <v>-73.9353704452514</v>
      </c>
      <c r="D805" s="2" t="s">
        <v>93</v>
      </c>
      <c r="E805" s="9" t="s">
        <v>2332</v>
      </c>
      <c r="F805" s="10"/>
      <c r="G805" s="9" t="s">
        <v>460</v>
      </c>
      <c r="H805" s="9" t="s">
        <v>2333</v>
      </c>
      <c r="I805" s="9" t="s">
        <v>2334</v>
      </c>
      <c r="J805" s="10"/>
      <c r="K805" s="10"/>
      <c r="L805" s="9" t="s">
        <v>463</v>
      </c>
      <c r="M805" s="9" t="s">
        <v>100</v>
      </c>
      <c r="N805" s="9" t="s">
        <v>367</v>
      </c>
      <c r="O805" s="9">
        <v>11101.0</v>
      </c>
      <c r="P805" s="7" t="str">
        <f>vlookup(O805,'NYC Zips'!A:B,2,false)</f>
        <v>Queens</v>
      </c>
    </row>
    <row r="806">
      <c r="A806" s="2" t="s">
        <v>2335</v>
      </c>
      <c r="B806" s="2">
        <v>40.644743</v>
      </c>
      <c r="C806" s="2">
        <v>-74.003754</v>
      </c>
      <c r="D806" s="2" t="s">
        <v>93</v>
      </c>
      <c r="E806" s="9" t="s">
        <v>2336</v>
      </c>
      <c r="F806" s="10"/>
      <c r="G806" s="9" t="s">
        <v>1936</v>
      </c>
      <c r="H806" s="9">
        <v>676.0</v>
      </c>
      <c r="I806" s="9" t="s">
        <v>2337</v>
      </c>
      <c r="J806" s="10"/>
      <c r="K806" s="10"/>
      <c r="L806" s="9" t="s">
        <v>99</v>
      </c>
      <c r="M806" s="9" t="s">
        <v>100</v>
      </c>
      <c r="N806" s="9" t="s">
        <v>101</v>
      </c>
      <c r="O806" s="9">
        <v>11220.0</v>
      </c>
      <c r="P806" s="7" t="str">
        <f>vlookup(O806,'NYC Zips'!A:B,2,false)</f>
        <v>Brooklyn</v>
      </c>
    </row>
    <row r="807">
      <c r="A807" s="2" t="s">
        <v>2338</v>
      </c>
      <c r="B807" s="2">
        <v>40.774306</v>
      </c>
      <c r="C807" s="2">
        <v>-73.908335</v>
      </c>
      <c r="D807" s="2" t="s">
        <v>93</v>
      </c>
      <c r="E807" s="9" t="s">
        <v>2339</v>
      </c>
      <c r="F807" s="10"/>
      <c r="G807" s="9" t="s">
        <v>1392</v>
      </c>
      <c r="H807" s="9" t="s">
        <v>2340</v>
      </c>
      <c r="I807" s="9" t="s">
        <v>1394</v>
      </c>
      <c r="J807" s="10"/>
      <c r="K807" s="10"/>
      <c r="L807" s="9" t="s">
        <v>366</v>
      </c>
      <c r="M807" s="9" t="s">
        <v>100</v>
      </c>
      <c r="N807" s="9" t="s">
        <v>367</v>
      </c>
      <c r="O807" s="9">
        <v>11105.0</v>
      </c>
      <c r="P807" s="7" t="str">
        <f>vlookup(O807,'NYC Zips'!A:B,2,false)</f>
        <v>Queens</v>
      </c>
    </row>
    <row r="808">
      <c r="A808" s="2" t="s">
        <v>2341</v>
      </c>
      <c r="B808" s="2">
        <v>40.763328</v>
      </c>
      <c r="C808" s="2">
        <v>-73.908782</v>
      </c>
      <c r="D808" s="2" t="s">
        <v>93</v>
      </c>
      <c r="E808" s="9" t="s">
        <v>2342</v>
      </c>
      <c r="F808" s="10"/>
      <c r="G808" s="9" t="s">
        <v>1112</v>
      </c>
      <c r="H808" s="9" t="s">
        <v>2343</v>
      </c>
      <c r="I808" s="9" t="s">
        <v>1599</v>
      </c>
      <c r="J808" s="10"/>
      <c r="K808" s="10"/>
      <c r="L808" s="9" t="s">
        <v>366</v>
      </c>
      <c r="M808" s="9" t="s">
        <v>100</v>
      </c>
      <c r="N808" s="9" t="s">
        <v>367</v>
      </c>
      <c r="O808" s="9">
        <v>11103.0</v>
      </c>
      <c r="P808" s="7" t="str">
        <f>vlookup(O808,'NYC Zips'!A:B,2,false)</f>
        <v>Queens</v>
      </c>
    </row>
    <row r="809">
      <c r="A809" s="2" t="s">
        <v>2344</v>
      </c>
      <c r="B809" s="2">
        <v>40.6791185608216</v>
      </c>
      <c r="C809" s="2">
        <v>-73.9717626571655</v>
      </c>
      <c r="D809" s="2" t="s">
        <v>93</v>
      </c>
      <c r="E809" s="9" t="s">
        <v>2345</v>
      </c>
      <c r="F809" s="10"/>
      <c r="G809" s="9" t="s">
        <v>450</v>
      </c>
      <c r="H809" s="9">
        <v>144.0</v>
      </c>
      <c r="I809" s="9" t="s">
        <v>777</v>
      </c>
      <c r="J809" s="10"/>
      <c r="K809" s="10"/>
      <c r="L809" s="9" t="s">
        <v>99</v>
      </c>
      <c r="M809" s="9" t="s">
        <v>100</v>
      </c>
      <c r="N809" s="9" t="s">
        <v>101</v>
      </c>
      <c r="O809" s="9">
        <v>11217.0</v>
      </c>
      <c r="P809" s="7" t="str">
        <f>vlookup(O809,'NYC Zips'!A:B,2,false)</f>
        <v>Brooklyn</v>
      </c>
    </row>
    <row r="810">
      <c r="A810" s="2" t="s">
        <v>2346</v>
      </c>
      <c r="B810" s="2">
        <v>40.80262</v>
      </c>
      <c r="C810" s="2">
        <v>-73.9174</v>
      </c>
      <c r="D810" s="2" t="s">
        <v>93</v>
      </c>
      <c r="E810" s="9" t="s">
        <v>2347</v>
      </c>
      <c r="F810" s="10"/>
      <c r="G810" s="9" t="s">
        <v>1993</v>
      </c>
      <c r="H810" s="9">
        <v>634.0</v>
      </c>
      <c r="I810" s="9" t="s">
        <v>2348</v>
      </c>
      <c r="J810" s="10"/>
      <c r="K810" s="10"/>
      <c r="L810" s="9" t="s">
        <v>102</v>
      </c>
      <c r="M810" s="9" t="s">
        <v>100</v>
      </c>
      <c r="N810" s="9" t="s">
        <v>1777</v>
      </c>
      <c r="O810" s="9">
        <v>10454.0</v>
      </c>
      <c r="P810" s="7" t="str">
        <f>vlookup(O810,'NYC Zips'!A:B,2,false)</f>
        <v>Bronx</v>
      </c>
    </row>
    <row r="811">
      <c r="A811" s="2" t="s">
        <v>2349</v>
      </c>
      <c r="B811" s="2">
        <v>40.785994</v>
      </c>
      <c r="C811" s="2">
        <v>-73.915098</v>
      </c>
      <c r="D811" s="2" t="s">
        <v>93</v>
      </c>
      <c r="E811" s="9" t="s">
        <v>2350</v>
      </c>
      <c r="F811" s="10"/>
      <c r="G811" s="9" t="s">
        <v>1392</v>
      </c>
      <c r="H811" s="9" t="s">
        <v>2351</v>
      </c>
      <c r="I811" s="9" t="s">
        <v>2352</v>
      </c>
      <c r="J811" s="10"/>
      <c r="K811" s="10"/>
      <c r="L811" s="9" t="s">
        <v>366</v>
      </c>
      <c r="M811" s="9" t="s">
        <v>100</v>
      </c>
      <c r="N811" s="9" t="s">
        <v>367</v>
      </c>
      <c r="O811" s="9">
        <v>11105.0</v>
      </c>
      <c r="P811" s="7" t="str">
        <f>vlookup(O811,'NYC Zips'!A:B,2,false)</f>
        <v>Queens</v>
      </c>
    </row>
    <row r="812">
      <c r="A812" s="2" t="s">
        <v>2353</v>
      </c>
      <c r="B812" s="2">
        <v>40.751555</v>
      </c>
      <c r="C812" s="2">
        <v>-73.915026</v>
      </c>
      <c r="D812" s="2" t="s">
        <v>93</v>
      </c>
      <c r="E812" s="9" t="s">
        <v>2354</v>
      </c>
      <c r="F812" s="10"/>
      <c r="G812" s="9" t="s">
        <v>460</v>
      </c>
      <c r="H812" s="9" t="s">
        <v>2355</v>
      </c>
      <c r="I812" s="9" t="s">
        <v>2356</v>
      </c>
      <c r="J812" s="10"/>
      <c r="K812" s="10"/>
      <c r="L812" s="9" t="s">
        <v>463</v>
      </c>
      <c r="M812" s="9" t="s">
        <v>100</v>
      </c>
      <c r="N812" s="9" t="s">
        <v>367</v>
      </c>
      <c r="O812" s="9">
        <v>11101.0</v>
      </c>
      <c r="P812" s="7" t="str">
        <f>vlookup(O812,'NYC Zips'!A:B,2,false)</f>
        <v>Queens</v>
      </c>
    </row>
    <row r="813">
      <c r="A813" s="2" t="s">
        <v>2357</v>
      </c>
      <c r="B813" s="2">
        <v>40.646037</v>
      </c>
      <c r="C813" s="2">
        <v>-73.980963</v>
      </c>
      <c r="D813" s="2" t="s">
        <v>93</v>
      </c>
      <c r="E813" s="9" t="s">
        <v>2358</v>
      </c>
      <c r="F813" s="10"/>
      <c r="G813" s="9" t="s">
        <v>1908</v>
      </c>
      <c r="H813" s="9">
        <v>51.0</v>
      </c>
      <c r="I813" s="9" t="s">
        <v>2359</v>
      </c>
      <c r="J813" s="10"/>
      <c r="K813" s="10"/>
      <c r="L813" s="9" t="s">
        <v>99</v>
      </c>
      <c r="M813" s="9" t="s">
        <v>100</v>
      </c>
      <c r="N813" s="9" t="s">
        <v>101</v>
      </c>
      <c r="O813" s="9">
        <v>11218.0</v>
      </c>
      <c r="P813" s="7" t="str">
        <f>vlookup(O813,'NYC Zips'!A:B,2,false)</f>
        <v>Brooklyn</v>
      </c>
    </row>
    <row r="814">
      <c r="A814" s="2" t="s">
        <v>2360</v>
      </c>
      <c r="B814" s="2">
        <v>40.824956</v>
      </c>
      <c r="C814" s="2">
        <v>-73.891677</v>
      </c>
      <c r="D814" s="2" t="s">
        <v>93</v>
      </c>
      <c r="E814" s="9" t="s">
        <v>2361</v>
      </c>
      <c r="F814" s="10"/>
      <c r="G814" s="9" t="s">
        <v>1775</v>
      </c>
      <c r="H814" s="9">
        <v>1070.0</v>
      </c>
      <c r="I814" s="9" t="s">
        <v>2179</v>
      </c>
      <c r="J814" s="10"/>
      <c r="K814" s="10"/>
      <c r="L814" s="9" t="s">
        <v>102</v>
      </c>
      <c r="M814" s="9" t="s">
        <v>100</v>
      </c>
      <c r="N814" s="9" t="s">
        <v>1777</v>
      </c>
      <c r="O814" s="9">
        <v>10459.0</v>
      </c>
      <c r="P814" s="7" t="str">
        <f>vlookup(O814,'NYC Zips'!A:B,2,false)</f>
        <v>Bronx</v>
      </c>
    </row>
    <row r="815">
      <c r="A815" s="2" t="s">
        <v>2362</v>
      </c>
      <c r="B815" s="2">
        <v>40.861748</v>
      </c>
      <c r="C815" s="2">
        <v>-73.89105</v>
      </c>
      <c r="D815" s="2" t="s">
        <v>93</v>
      </c>
      <c r="E815" s="9" t="s">
        <v>2363</v>
      </c>
      <c r="F815" s="10"/>
      <c r="G815" s="9" t="s">
        <v>2019</v>
      </c>
      <c r="H815" s="9">
        <v>2530.0</v>
      </c>
      <c r="I815" s="9" t="s">
        <v>2364</v>
      </c>
      <c r="J815" s="10"/>
      <c r="K815" s="10"/>
      <c r="L815" s="9" t="s">
        <v>102</v>
      </c>
      <c r="M815" s="9" t="s">
        <v>100</v>
      </c>
      <c r="N815" s="9" t="s">
        <v>1777</v>
      </c>
      <c r="O815" s="9">
        <v>10458.0</v>
      </c>
      <c r="P815" s="7" t="str">
        <f>vlookup(O815,'NYC Zips'!A:B,2,false)</f>
        <v>Bronx</v>
      </c>
    </row>
    <row r="816">
      <c r="A816" s="2" t="s">
        <v>2365</v>
      </c>
      <c r="B816" s="2">
        <v>40.66639</v>
      </c>
      <c r="C816" s="2">
        <v>-73.95346</v>
      </c>
      <c r="D816" s="2" t="s">
        <v>93</v>
      </c>
      <c r="E816" s="9" t="s">
        <v>2366</v>
      </c>
      <c r="F816" s="10"/>
      <c r="G816" s="9" t="s">
        <v>478</v>
      </c>
      <c r="H816" s="9">
        <v>212.0</v>
      </c>
      <c r="I816" s="9" t="s">
        <v>2367</v>
      </c>
      <c r="J816" s="10"/>
      <c r="K816" s="10"/>
      <c r="L816" s="9" t="s">
        <v>99</v>
      </c>
      <c r="M816" s="9" t="s">
        <v>100</v>
      </c>
      <c r="N816" s="9" t="s">
        <v>101</v>
      </c>
      <c r="O816" s="9">
        <v>11225.0</v>
      </c>
      <c r="P816" s="7" t="str">
        <f>vlookup(O816,'NYC Zips'!A:B,2,false)</f>
        <v>Brooklyn</v>
      </c>
    </row>
    <row r="817">
      <c r="A817" s="2" t="s">
        <v>2368</v>
      </c>
      <c r="B817" s="2">
        <v>40.7431005305684</v>
      </c>
      <c r="C817" s="2">
        <v>-73.8546689136704</v>
      </c>
      <c r="D817" s="2" t="s">
        <v>93</v>
      </c>
      <c r="E817" s="9" t="s">
        <v>2369</v>
      </c>
      <c r="F817" s="10"/>
      <c r="G817" s="9" t="s">
        <v>1928</v>
      </c>
      <c r="H817" s="9" t="s">
        <v>2370</v>
      </c>
      <c r="I817" s="9" t="s">
        <v>2189</v>
      </c>
      <c r="J817" s="10"/>
      <c r="K817" s="10"/>
      <c r="L817" s="9" t="s">
        <v>1930</v>
      </c>
      <c r="M817" s="9" t="s">
        <v>100</v>
      </c>
      <c r="N817" s="9" t="s">
        <v>367</v>
      </c>
      <c r="O817" s="9">
        <v>11368.0</v>
      </c>
      <c r="P817" s="7" t="str">
        <f>vlookup(O817,'NYC Zips'!A:B,2,false)</f>
        <v>Queens</v>
      </c>
    </row>
    <row r="818">
      <c r="A818" s="2" t="s">
        <v>2371</v>
      </c>
      <c r="B818" s="2">
        <v>40.6991049</v>
      </c>
      <c r="C818" s="2">
        <v>-73.960633406</v>
      </c>
      <c r="D818" s="2" t="s">
        <v>93</v>
      </c>
      <c r="E818" s="9" t="s">
        <v>2372</v>
      </c>
      <c r="F818" s="10"/>
      <c r="G818" s="9" t="s">
        <v>270</v>
      </c>
      <c r="H818" s="9">
        <v>50.0</v>
      </c>
      <c r="I818" s="9" t="s">
        <v>2373</v>
      </c>
      <c r="J818" s="10"/>
      <c r="K818" s="10"/>
      <c r="L818" s="9" t="s">
        <v>99</v>
      </c>
      <c r="M818" s="9" t="s">
        <v>100</v>
      </c>
      <c r="N818" s="9" t="s">
        <v>101</v>
      </c>
      <c r="O818" s="9">
        <v>11249.0</v>
      </c>
      <c r="P818" s="7" t="str">
        <f>vlookup(O818,'NYC Zips'!A:B,2,false)</f>
        <v>Brooklyn</v>
      </c>
    </row>
    <row r="819">
      <c r="A819" s="2" t="s">
        <v>2374</v>
      </c>
      <c r="B819" s="2">
        <v>40.71773</v>
      </c>
      <c r="C819" s="2">
        <v>-73.94051</v>
      </c>
      <c r="D819" s="2" t="s">
        <v>93</v>
      </c>
      <c r="E819" s="9" t="s">
        <v>2375</v>
      </c>
      <c r="F819" s="10"/>
      <c r="G819" s="9" t="s">
        <v>337</v>
      </c>
      <c r="H819" s="9">
        <v>266.0</v>
      </c>
      <c r="I819" s="9" t="s">
        <v>2376</v>
      </c>
      <c r="J819" s="10"/>
      <c r="K819" s="10"/>
      <c r="L819" s="9" t="s">
        <v>99</v>
      </c>
      <c r="M819" s="9" t="s">
        <v>100</v>
      </c>
      <c r="N819" s="9" t="s">
        <v>101</v>
      </c>
      <c r="O819" s="9">
        <v>11211.0</v>
      </c>
      <c r="P819" s="7" t="str">
        <f>vlookup(O819,'NYC Zips'!A:B,2,false)</f>
        <v>Brooklyn</v>
      </c>
    </row>
    <row r="820">
      <c r="A820" s="2" t="s">
        <v>2377</v>
      </c>
      <c r="B820" s="2">
        <v>40.7176619708399</v>
      </c>
      <c r="C820" s="2">
        <v>-73.948800265789</v>
      </c>
      <c r="D820" s="2" t="s">
        <v>93</v>
      </c>
      <c r="E820" s="9" t="s">
        <v>2378</v>
      </c>
      <c r="F820" s="10"/>
      <c r="G820" s="9" t="s">
        <v>337</v>
      </c>
      <c r="H820" s="9">
        <v>64.0</v>
      </c>
      <c r="I820" s="9" t="s">
        <v>2379</v>
      </c>
      <c r="J820" s="10"/>
      <c r="K820" s="10"/>
      <c r="L820" s="9" t="s">
        <v>99</v>
      </c>
      <c r="M820" s="9" t="s">
        <v>100</v>
      </c>
      <c r="N820" s="9" t="s">
        <v>101</v>
      </c>
      <c r="O820" s="9">
        <v>11211.0</v>
      </c>
      <c r="P820" s="7" t="str">
        <f>vlookup(O820,'NYC Zips'!A:B,2,false)</f>
        <v>Brooklyn</v>
      </c>
    </row>
    <row r="821">
      <c r="A821" s="2" t="s">
        <v>2380</v>
      </c>
      <c r="B821" s="2">
        <v>40.76109</v>
      </c>
      <c r="C821" s="2">
        <v>-73.88838</v>
      </c>
      <c r="D821" s="2" t="s">
        <v>93</v>
      </c>
      <c r="E821" s="9" t="s">
        <v>2381</v>
      </c>
      <c r="F821" s="10"/>
      <c r="G821" s="9" t="s">
        <v>2120</v>
      </c>
      <c r="H821" s="9" t="s">
        <v>2382</v>
      </c>
      <c r="I821" s="9" t="s">
        <v>2383</v>
      </c>
      <c r="J821" s="10"/>
      <c r="K821" s="10"/>
      <c r="L821" s="9" t="s">
        <v>2052</v>
      </c>
      <c r="M821" s="9" t="s">
        <v>100</v>
      </c>
      <c r="N821" s="9" t="s">
        <v>367</v>
      </c>
      <c r="O821" s="9">
        <v>11370.0</v>
      </c>
      <c r="P821" s="7" t="str">
        <f>vlookup(O821,'NYC Zips'!A:B,2,false)</f>
        <v>Queens</v>
      </c>
    </row>
    <row r="822">
      <c r="A822" s="2" t="s">
        <v>2384</v>
      </c>
      <c r="B822" s="2">
        <v>40.7287448</v>
      </c>
      <c r="C822" s="2">
        <v>-74.0321082</v>
      </c>
      <c r="D822" s="2" t="s">
        <v>93</v>
      </c>
      <c r="E822" s="9" t="s">
        <v>2385</v>
      </c>
      <c r="F822" s="10"/>
      <c r="G822" s="9" t="s">
        <v>2386</v>
      </c>
      <c r="H822" s="9">
        <v>89.0</v>
      </c>
      <c r="I822" s="9" t="s">
        <v>2387</v>
      </c>
      <c r="J822" s="10"/>
      <c r="K822" s="10"/>
      <c r="L822" s="9" t="s">
        <v>1674</v>
      </c>
      <c r="M822" s="9" t="s">
        <v>1436</v>
      </c>
      <c r="N822" s="9" t="s">
        <v>1437</v>
      </c>
      <c r="O822" s="9">
        <v>7310.0</v>
      </c>
      <c r="P822" s="2" t="s">
        <v>117</v>
      </c>
    </row>
    <row r="823">
      <c r="A823" s="2" t="s">
        <v>2388</v>
      </c>
      <c r="B823" s="2">
        <v>40.74944</v>
      </c>
      <c r="C823" s="2">
        <v>-73.85792</v>
      </c>
      <c r="D823" s="2" t="s">
        <v>93</v>
      </c>
      <c r="E823" s="9" t="s">
        <v>2389</v>
      </c>
      <c r="F823" s="10"/>
      <c r="G823" s="9" t="s">
        <v>1928</v>
      </c>
      <c r="H823" s="9" t="s">
        <v>2390</v>
      </c>
      <c r="I823" s="9" t="s">
        <v>2391</v>
      </c>
      <c r="J823" s="10"/>
      <c r="K823" s="10"/>
      <c r="L823" s="9" t="s">
        <v>1930</v>
      </c>
      <c r="M823" s="9" t="s">
        <v>100</v>
      </c>
      <c r="N823" s="9" t="s">
        <v>367</v>
      </c>
      <c r="O823" s="9">
        <v>11368.0</v>
      </c>
      <c r="P823" s="7" t="str">
        <f>vlookup(O823,'NYC Zips'!A:B,2,false)</f>
        <v>Queens</v>
      </c>
    </row>
    <row r="824">
      <c r="A824" s="2" t="s">
        <v>2392</v>
      </c>
      <c r="B824" s="2">
        <v>40.7709555386923</v>
      </c>
      <c r="C824" s="2">
        <v>-73.9535620809692</v>
      </c>
      <c r="D824" s="2" t="s">
        <v>93</v>
      </c>
      <c r="E824" s="9" t="s">
        <v>2393</v>
      </c>
      <c r="F824" s="10"/>
      <c r="G824" s="9" t="s">
        <v>488</v>
      </c>
      <c r="H824" s="9">
        <v>1478.0</v>
      </c>
      <c r="I824" s="9" t="s">
        <v>239</v>
      </c>
      <c r="J824" s="10"/>
      <c r="K824" s="10"/>
      <c r="L824" s="9" t="s">
        <v>107</v>
      </c>
      <c r="M824" s="9" t="s">
        <v>100</v>
      </c>
      <c r="N824" s="9" t="s">
        <v>108</v>
      </c>
      <c r="O824" s="9">
        <v>10075.0</v>
      </c>
      <c r="P824" s="7" t="str">
        <f>vlookup(O824,'NYC Zips'!A:B,2,false)</f>
        <v>Manhattan</v>
      </c>
    </row>
    <row r="825">
      <c r="A825" s="2" t="s">
        <v>2394</v>
      </c>
      <c r="B825" s="2">
        <v>40.764126</v>
      </c>
      <c r="C825" s="2">
        <v>-73.980973</v>
      </c>
      <c r="D825" s="2" t="s">
        <v>93</v>
      </c>
      <c r="E825" s="9" t="s">
        <v>2395</v>
      </c>
      <c r="F825" s="10"/>
      <c r="G825" s="9" t="s">
        <v>242</v>
      </c>
      <c r="H825" s="9">
        <v>857.0</v>
      </c>
      <c r="I825" s="9" t="s">
        <v>360</v>
      </c>
      <c r="J825" s="10"/>
      <c r="K825" s="10"/>
      <c r="L825" s="9" t="s">
        <v>107</v>
      </c>
      <c r="M825" s="9" t="s">
        <v>100</v>
      </c>
      <c r="N825" s="9" t="s">
        <v>108</v>
      </c>
      <c r="O825" s="9">
        <v>10019.0</v>
      </c>
      <c r="P825" s="7" t="str">
        <f>vlookup(O825,'NYC Zips'!A:B,2,false)</f>
        <v>Manhattan</v>
      </c>
    </row>
    <row r="826">
      <c r="A826" s="2" t="s">
        <v>2396</v>
      </c>
      <c r="B826" s="2">
        <v>40.74451</v>
      </c>
      <c r="C826" s="2">
        <v>-73.91412</v>
      </c>
      <c r="D826" s="2" t="s">
        <v>93</v>
      </c>
      <c r="E826" s="9" t="s">
        <v>2397</v>
      </c>
      <c r="F826" s="10"/>
      <c r="G826" s="9" t="s">
        <v>1834</v>
      </c>
      <c r="H826" s="9" t="s">
        <v>2398</v>
      </c>
      <c r="I826" s="9" t="s">
        <v>863</v>
      </c>
      <c r="J826" s="10"/>
      <c r="K826" s="10"/>
      <c r="L826" s="9" t="s">
        <v>1837</v>
      </c>
      <c r="M826" s="9" t="s">
        <v>100</v>
      </c>
      <c r="N826" s="9" t="s">
        <v>367</v>
      </c>
      <c r="O826" s="9">
        <v>11377.0</v>
      </c>
      <c r="P826" s="7" t="str">
        <f>vlookup(O826,'NYC Zips'!A:B,2,false)</f>
        <v>Queens</v>
      </c>
    </row>
    <row r="827">
      <c r="A827" s="2" t="s">
        <v>2399</v>
      </c>
      <c r="B827" s="2">
        <v>40.72580614</v>
      </c>
      <c r="C827" s="2">
        <v>-73.97422494</v>
      </c>
      <c r="D827" s="2" t="s">
        <v>93</v>
      </c>
      <c r="E827" s="9" t="s">
        <v>2400</v>
      </c>
      <c r="F827" s="10"/>
      <c r="G827" s="9" t="s">
        <v>238</v>
      </c>
      <c r="H827" s="9">
        <v>178.0</v>
      </c>
      <c r="I827" s="9" t="s">
        <v>2401</v>
      </c>
      <c r="J827" s="10"/>
      <c r="K827" s="10"/>
      <c r="L827" s="9" t="s">
        <v>107</v>
      </c>
      <c r="M827" s="9" t="s">
        <v>100</v>
      </c>
      <c r="N827" s="9" t="s">
        <v>108</v>
      </c>
      <c r="O827" s="9">
        <v>10009.0</v>
      </c>
      <c r="P827" s="7" t="str">
        <f>vlookup(O827,'NYC Zips'!A:B,2,false)</f>
        <v>Manhattan</v>
      </c>
    </row>
    <row r="828">
      <c r="A828" s="2" t="s">
        <v>2402</v>
      </c>
      <c r="B828" s="2">
        <v>40.845505</v>
      </c>
      <c r="C828" s="2">
        <v>-73.914311</v>
      </c>
      <c r="D828" s="2" t="s">
        <v>93</v>
      </c>
      <c r="E828" s="9" t="s">
        <v>2403</v>
      </c>
      <c r="F828" s="10"/>
      <c r="G828" s="9" t="s">
        <v>1943</v>
      </c>
      <c r="H828" s="9">
        <v>1657.0</v>
      </c>
      <c r="I828" s="9" t="s">
        <v>1895</v>
      </c>
      <c r="J828" s="10"/>
      <c r="K828" s="10"/>
      <c r="L828" s="9" t="s">
        <v>102</v>
      </c>
      <c r="M828" s="9" t="s">
        <v>100</v>
      </c>
      <c r="N828" s="9" t="s">
        <v>1777</v>
      </c>
      <c r="O828" s="9">
        <v>10453.0</v>
      </c>
      <c r="P828" s="7" t="str">
        <f>vlookup(O828,'NYC Zips'!A:B,2,false)</f>
        <v>Bronx</v>
      </c>
    </row>
    <row r="829">
      <c r="A829" s="2" t="s">
        <v>2404</v>
      </c>
      <c r="B829" s="2">
        <v>40.658029</v>
      </c>
      <c r="C829" s="2">
        <v>-73.989605</v>
      </c>
      <c r="D829" s="2" t="s">
        <v>93</v>
      </c>
      <c r="E829" s="9" t="s">
        <v>2405</v>
      </c>
      <c r="F829" s="10"/>
      <c r="G829" s="9" t="s">
        <v>127</v>
      </c>
      <c r="H829" s="9">
        <v>356.0</v>
      </c>
      <c r="I829" s="9" t="s">
        <v>2406</v>
      </c>
      <c r="J829" s="10"/>
      <c r="K829" s="10"/>
      <c r="L829" s="9" t="s">
        <v>99</v>
      </c>
      <c r="M829" s="9" t="s">
        <v>100</v>
      </c>
      <c r="N829" s="9" t="s">
        <v>101</v>
      </c>
      <c r="O829" s="9">
        <v>11215.0</v>
      </c>
      <c r="P829" s="7" t="str">
        <f>vlookup(O829,'NYC Zips'!A:B,2,false)</f>
        <v>Brooklyn</v>
      </c>
    </row>
    <row r="830">
      <c r="A830" s="2" t="s">
        <v>2407</v>
      </c>
      <c r="B830" s="2">
        <v>40.7359375844632</v>
      </c>
      <c r="C830" s="2">
        <v>-74.0303045511245</v>
      </c>
      <c r="D830" s="2" t="s">
        <v>93</v>
      </c>
      <c r="E830" s="9" t="s">
        <v>2408</v>
      </c>
      <c r="F830" s="10"/>
      <c r="G830" s="9" t="s">
        <v>1433</v>
      </c>
      <c r="H830" s="9">
        <v>62.0</v>
      </c>
      <c r="I830" s="9" t="s">
        <v>2409</v>
      </c>
      <c r="J830" s="10"/>
      <c r="K830" s="10"/>
      <c r="L830" s="9" t="s">
        <v>1435</v>
      </c>
      <c r="M830" s="9" t="s">
        <v>1436</v>
      </c>
      <c r="N830" s="9" t="s">
        <v>1437</v>
      </c>
      <c r="O830" s="9">
        <v>7030.0</v>
      </c>
      <c r="P830" s="2" t="s">
        <v>117</v>
      </c>
    </row>
    <row r="831">
      <c r="A831" s="2" t="s">
        <v>2410</v>
      </c>
      <c r="B831" s="2">
        <v>40.7315393746407</v>
      </c>
      <c r="C831" s="2">
        <v>-73.9853024482727</v>
      </c>
      <c r="D831" s="2" t="s">
        <v>93</v>
      </c>
      <c r="E831" s="9" t="s">
        <v>2411</v>
      </c>
      <c r="F831" s="10"/>
      <c r="G831" s="9" t="s">
        <v>105</v>
      </c>
      <c r="H831" s="9">
        <v>204.0</v>
      </c>
      <c r="I831" s="9" t="s">
        <v>233</v>
      </c>
      <c r="J831" s="10"/>
      <c r="K831" s="10"/>
      <c r="L831" s="9" t="s">
        <v>107</v>
      </c>
      <c r="M831" s="9" t="s">
        <v>100</v>
      </c>
      <c r="N831" s="9" t="s">
        <v>108</v>
      </c>
      <c r="O831" s="9">
        <v>10003.0</v>
      </c>
      <c r="P831" s="7" t="str">
        <f>vlookup(O831,'NYC Zips'!A:B,2,false)</f>
        <v>Manhattan</v>
      </c>
    </row>
    <row r="832">
      <c r="A832" s="2" t="s">
        <v>2412</v>
      </c>
      <c r="B832" s="2">
        <v>40.71539114317</v>
      </c>
      <c r="C832" s="2">
        <v>-74.0496915578842</v>
      </c>
      <c r="D832" s="2" t="s">
        <v>93</v>
      </c>
      <c r="E832" s="9" t="s">
        <v>2413</v>
      </c>
      <c r="F832" s="10"/>
      <c r="G832" s="9" t="s">
        <v>1883</v>
      </c>
      <c r="H832" s="9">
        <v>375.0</v>
      </c>
      <c r="I832" s="9" t="s">
        <v>2414</v>
      </c>
      <c r="J832" s="10"/>
      <c r="K832" s="10"/>
      <c r="L832" s="9" t="s">
        <v>1674</v>
      </c>
      <c r="M832" s="9" t="s">
        <v>1436</v>
      </c>
      <c r="N832" s="9" t="s">
        <v>1437</v>
      </c>
      <c r="O832" s="9">
        <v>7302.0</v>
      </c>
      <c r="P832" s="2" t="s">
        <v>117</v>
      </c>
    </row>
    <row r="833">
      <c r="A833" s="2" t="s">
        <v>2415</v>
      </c>
      <c r="B833" s="2">
        <v>40.643371</v>
      </c>
      <c r="C833" s="2">
        <v>-74.011884</v>
      </c>
      <c r="D833" s="2" t="s">
        <v>93</v>
      </c>
      <c r="E833" s="9" t="s">
        <v>2416</v>
      </c>
      <c r="F833" s="10"/>
      <c r="G833" s="9" t="s">
        <v>1936</v>
      </c>
      <c r="H833" s="9">
        <v>5225.0</v>
      </c>
      <c r="I833" s="9" t="s">
        <v>146</v>
      </c>
      <c r="J833" s="10"/>
      <c r="K833" s="10"/>
      <c r="L833" s="9" t="s">
        <v>99</v>
      </c>
      <c r="M833" s="9" t="s">
        <v>100</v>
      </c>
      <c r="N833" s="9" t="s">
        <v>101</v>
      </c>
      <c r="O833" s="9">
        <v>11220.0</v>
      </c>
      <c r="P833" s="7" t="str">
        <f>vlookup(O833,'NYC Zips'!A:B,2,false)</f>
        <v>Brooklyn</v>
      </c>
    </row>
    <row r="834">
      <c r="A834" s="2" t="s">
        <v>2417</v>
      </c>
      <c r="B834" s="2">
        <v>40.7192517</v>
      </c>
      <c r="C834" s="2">
        <v>-74.034234</v>
      </c>
      <c r="D834" s="2" t="s">
        <v>93</v>
      </c>
      <c r="E834" s="9" t="s">
        <v>2418</v>
      </c>
      <c r="F834" s="10"/>
      <c r="G834" s="9" t="s">
        <v>1883</v>
      </c>
      <c r="H834" s="9">
        <v>160.0</v>
      </c>
      <c r="I834" s="9" t="s">
        <v>2419</v>
      </c>
      <c r="J834" s="10"/>
      <c r="K834" s="10"/>
      <c r="L834" s="9" t="s">
        <v>1674</v>
      </c>
      <c r="M834" s="9" t="s">
        <v>1436</v>
      </c>
      <c r="N834" s="9" t="s">
        <v>1437</v>
      </c>
      <c r="O834" s="9">
        <v>7302.0</v>
      </c>
      <c r="P834" s="2" t="s">
        <v>117</v>
      </c>
    </row>
    <row r="835">
      <c r="A835" s="2" t="s">
        <v>2420</v>
      </c>
      <c r="B835" s="2">
        <v>40.643817</v>
      </c>
      <c r="C835" s="2">
        <v>-73.977433</v>
      </c>
      <c r="D835" s="2" t="s">
        <v>93</v>
      </c>
      <c r="E835" s="9" t="s">
        <v>2421</v>
      </c>
      <c r="F835" s="10"/>
      <c r="G835" s="9" t="s">
        <v>1908</v>
      </c>
      <c r="H835" s="9">
        <v>301.0</v>
      </c>
      <c r="I835" s="9" t="s">
        <v>2221</v>
      </c>
      <c r="J835" s="10"/>
      <c r="K835" s="10"/>
      <c r="L835" s="9" t="s">
        <v>99</v>
      </c>
      <c r="M835" s="9" t="s">
        <v>100</v>
      </c>
      <c r="N835" s="9" t="s">
        <v>101</v>
      </c>
      <c r="O835" s="9">
        <v>11218.0</v>
      </c>
      <c r="P835" s="7" t="str">
        <f>vlookup(O835,'NYC Zips'!A:B,2,false)</f>
        <v>Brooklyn</v>
      </c>
    </row>
    <row r="836">
      <c r="A836" s="2" t="s">
        <v>2422</v>
      </c>
      <c r="B836" s="2">
        <v>40.7576723402504</v>
      </c>
      <c r="C836" s="2">
        <v>-73.9076994359493</v>
      </c>
      <c r="D836" s="2" t="s">
        <v>93</v>
      </c>
      <c r="E836" s="9" t="s">
        <v>2423</v>
      </c>
      <c r="F836" s="10"/>
      <c r="G836" s="9" t="s">
        <v>1834</v>
      </c>
      <c r="H836" s="9" t="s">
        <v>2424</v>
      </c>
      <c r="I836" s="9" t="s">
        <v>2425</v>
      </c>
      <c r="J836" s="10"/>
      <c r="K836" s="10"/>
      <c r="L836" s="9" t="s">
        <v>1837</v>
      </c>
      <c r="M836" s="9" t="s">
        <v>100</v>
      </c>
      <c r="N836" s="9" t="s">
        <v>367</v>
      </c>
      <c r="O836" s="9">
        <v>11377.0</v>
      </c>
      <c r="P836" s="7" t="str">
        <f>vlookup(O836,'NYC Zips'!A:B,2,false)</f>
        <v>Queens</v>
      </c>
    </row>
    <row r="837">
      <c r="A837" s="2" t="s">
        <v>2426</v>
      </c>
      <c r="B837" s="2">
        <v>40.8802945</v>
      </c>
      <c r="C837" s="2">
        <v>-73.8860653648</v>
      </c>
      <c r="D837" s="2" t="s">
        <v>93</v>
      </c>
      <c r="E837" s="9" t="s">
        <v>2427</v>
      </c>
      <c r="F837" s="10"/>
      <c r="G837" s="9" t="s">
        <v>1843</v>
      </c>
      <c r="H837" s="9">
        <v>20.0</v>
      </c>
      <c r="I837" s="9" t="s">
        <v>2428</v>
      </c>
      <c r="J837" s="10"/>
      <c r="K837" s="10"/>
      <c r="L837" s="9" t="s">
        <v>102</v>
      </c>
      <c r="M837" s="9" t="s">
        <v>100</v>
      </c>
      <c r="N837" s="9" t="s">
        <v>1777</v>
      </c>
      <c r="O837" s="9">
        <v>10468.0</v>
      </c>
      <c r="P837" s="7" t="str">
        <f>vlookup(O837,'NYC Zips'!A:B,2,false)</f>
        <v>Bronx</v>
      </c>
    </row>
    <row r="838">
      <c r="A838" s="2" t="s">
        <v>2429</v>
      </c>
      <c r="B838" s="2">
        <v>40.65153</v>
      </c>
      <c r="C838" s="2">
        <v>-73.96277</v>
      </c>
      <c r="D838" s="2" t="s">
        <v>93</v>
      </c>
      <c r="E838" s="9" t="s">
        <v>2430</v>
      </c>
      <c r="F838" s="10"/>
      <c r="G838" s="9" t="s">
        <v>1828</v>
      </c>
      <c r="H838" s="9">
        <v>1818.0</v>
      </c>
      <c r="I838" s="9" t="s">
        <v>2034</v>
      </c>
      <c r="J838" s="10"/>
      <c r="K838" s="10"/>
      <c r="L838" s="9" t="s">
        <v>99</v>
      </c>
      <c r="M838" s="9" t="s">
        <v>100</v>
      </c>
      <c r="N838" s="9" t="s">
        <v>101</v>
      </c>
      <c r="O838" s="9">
        <v>11226.0</v>
      </c>
      <c r="P838" s="7" t="str">
        <f>vlookup(O838,'NYC Zips'!A:B,2,false)</f>
        <v>Brooklyn</v>
      </c>
    </row>
    <row r="839">
      <c r="A839" s="2" t="s">
        <v>2431</v>
      </c>
      <c r="B839" s="2">
        <v>40.80722</v>
      </c>
      <c r="C839" s="2">
        <v>-73.9418</v>
      </c>
      <c r="D839" s="2" t="s">
        <v>93</v>
      </c>
      <c r="E839" s="9" t="s">
        <v>2432</v>
      </c>
      <c r="F839" s="10"/>
      <c r="G839" s="9" t="s">
        <v>793</v>
      </c>
      <c r="H839" s="9">
        <v>2042.0</v>
      </c>
      <c r="I839" s="9" t="s">
        <v>146</v>
      </c>
      <c r="J839" s="10"/>
      <c r="K839" s="10"/>
      <c r="L839" s="9" t="s">
        <v>107</v>
      </c>
      <c r="M839" s="9" t="s">
        <v>100</v>
      </c>
      <c r="N839" s="9" t="s">
        <v>108</v>
      </c>
      <c r="O839" s="9">
        <v>10035.0</v>
      </c>
      <c r="P839" s="7" t="str">
        <f>vlookup(O839,'NYC Zips'!A:B,2,false)</f>
        <v>Manhattan</v>
      </c>
    </row>
    <row r="840">
      <c r="A840" s="2" t="s">
        <v>2433</v>
      </c>
      <c r="B840" s="2">
        <v>40.7311689</v>
      </c>
      <c r="C840" s="2">
        <v>-74.0575736</v>
      </c>
      <c r="D840" s="2" t="s">
        <v>93</v>
      </c>
      <c r="E840" s="9" t="s">
        <v>2434</v>
      </c>
      <c r="F840" s="10"/>
      <c r="G840" s="9" t="s">
        <v>2075</v>
      </c>
      <c r="H840" s="9">
        <v>267.0</v>
      </c>
      <c r="I840" s="9" t="s">
        <v>2435</v>
      </c>
      <c r="J840" s="10"/>
      <c r="K840" s="10"/>
      <c r="L840" s="9" t="s">
        <v>1674</v>
      </c>
      <c r="M840" s="9" t="s">
        <v>1436</v>
      </c>
      <c r="N840" s="9" t="s">
        <v>1437</v>
      </c>
      <c r="O840" s="9">
        <v>7306.0</v>
      </c>
      <c r="P840" s="2" t="s">
        <v>117</v>
      </c>
    </row>
    <row r="841">
      <c r="A841" s="2" t="s">
        <v>2436</v>
      </c>
      <c r="B841" s="2">
        <v>40.65519</v>
      </c>
      <c r="C841" s="2">
        <v>-73.9564</v>
      </c>
      <c r="D841" s="2" t="s">
        <v>93</v>
      </c>
      <c r="E841" s="9" t="s">
        <v>2437</v>
      </c>
      <c r="F841" s="10"/>
      <c r="G841" s="9" t="s">
        <v>1828</v>
      </c>
      <c r="H841" s="9">
        <v>2032.0</v>
      </c>
      <c r="I841" s="9" t="s">
        <v>287</v>
      </c>
      <c r="J841" s="10"/>
      <c r="K841" s="10"/>
      <c r="L841" s="9" t="s">
        <v>99</v>
      </c>
      <c r="M841" s="9" t="s">
        <v>100</v>
      </c>
      <c r="N841" s="9" t="s">
        <v>101</v>
      </c>
      <c r="O841" s="9">
        <v>11226.0</v>
      </c>
      <c r="P841" s="7" t="str">
        <f>vlookup(O841,'NYC Zips'!A:B,2,false)</f>
        <v>Brooklyn</v>
      </c>
    </row>
    <row r="842">
      <c r="A842" s="2" t="s">
        <v>2438</v>
      </c>
      <c r="B842" s="2">
        <v>40.7298483034652</v>
      </c>
      <c r="C842" s="2">
        <v>-73.974552154541</v>
      </c>
      <c r="D842" s="2" t="s">
        <v>93</v>
      </c>
      <c r="E842" s="9" t="s">
        <v>2439</v>
      </c>
      <c r="F842" s="10"/>
      <c r="G842" s="9" t="s">
        <v>238</v>
      </c>
      <c r="H842" s="9">
        <v>701.0</v>
      </c>
      <c r="I842" s="9" t="s">
        <v>198</v>
      </c>
      <c r="J842" s="10"/>
      <c r="K842" s="10"/>
      <c r="L842" s="9" t="s">
        <v>107</v>
      </c>
      <c r="M842" s="9" t="s">
        <v>100</v>
      </c>
      <c r="N842" s="9" t="s">
        <v>108</v>
      </c>
      <c r="O842" s="9">
        <v>10009.0</v>
      </c>
      <c r="P842" s="7" t="str">
        <f>vlookup(O842,'NYC Zips'!A:B,2,false)</f>
        <v>Manhattan</v>
      </c>
    </row>
    <row r="843">
      <c r="A843" s="2" t="s">
        <v>2440</v>
      </c>
      <c r="B843" s="2">
        <v>40.7277</v>
      </c>
      <c r="C843" s="2">
        <v>-73.94395</v>
      </c>
      <c r="D843" s="2" t="s">
        <v>93</v>
      </c>
      <c r="E843" s="9" t="s">
        <v>2441</v>
      </c>
      <c r="F843" s="10"/>
      <c r="G843" s="9" t="s">
        <v>167</v>
      </c>
      <c r="H843" s="9">
        <v>239.0</v>
      </c>
      <c r="I843" s="9" t="s">
        <v>1248</v>
      </c>
      <c r="J843" s="10"/>
      <c r="K843" s="10"/>
      <c r="L843" s="9" t="s">
        <v>99</v>
      </c>
      <c r="M843" s="9" t="s">
        <v>100</v>
      </c>
      <c r="N843" s="9" t="s">
        <v>101</v>
      </c>
      <c r="O843" s="9">
        <v>11222.0</v>
      </c>
      <c r="P843" s="7" t="str">
        <f>vlookup(O843,'NYC Zips'!A:B,2,false)</f>
        <v>Brooklyn</v>
      </c>
    </row>
    <row r="844">
      <c r="A844" s="2" t="s">
        <v>2442</v>
      </c>
      <c r="B844" s="2">
        <v>40.819701</v>
      </c>
      <c r="C844" s="2">
        <v>-73.901311</v>
      </c>
      <c r="D844" s="2" t="s">
        <v>93</v>
      </c>
      <c r="E844" s="9" t="s">
        <v>2443</v>
      </c>
      <c r="F844" s="10"/>
      <c r="G844" s="9" t="s">
        <v>1775</v>
      </c>
      <c r="H844" s="9">
        <v>840.0</v>
      </c>
      <c r="I844" s="9" t="s">
        <v>2444</v>
      </c>
      <c r="J844" s="10"/>
      <c r="K844" s="10"/>
      <c r="L844" s="9" t="s">
        <v>102</v>
      </c>
      <c r="M844" s="9" t="s">
        <v>100</v>
      </c>
      <c r="N844" s="9" t="s">
        <v>1777</v>
      </c>
      <c r="O844" s="9">
        <v>10459.0</v>
      </c>
      <c r="P844" s="7" t="str">
        <f>vlookup(O844,'NYC Zips'!A:B,2,false)</f>
        <v>Bronx</v>
      </c>
    </row>
    <row r="845">
      <c r="A845" s="2" t="s">
        <v>2445</v>
      </c>
      <c r="B845" s="2">
        <v>40.86788</v>
      </c>
      <c r="C845" s="2">
        <v>-73.919685</v>
      </c>
      <c r="D845" s="2" t="s">
        <v>93</v>
      </c>
      <c r="E845" s="9" t="s">
        <v>2446</v>
      </c>
      <c r="F845" s="10"/>
      <c r="G845" s="9" t="s">
        <v>2447</v>
      </c>
      <c r="H845" s="9">
        <v>574.0</v>
      </c>
      <c r="I845" s="9" t="s">
        <v>2448</v>
      </c>
      <c r="J845" s="10"/>
      <c r="K845" s="10"/>
      <c r="L845" s="9" t="s">
        <v>107</v>
      </c>
      <c r="M845" s="9" t="s">
        <v>100</v>
      </c>
      <c r="N845" s="9" t="s">
        <v>108</v>
      </c>
      <c r="O845" s="9">
        <v>10034.0</v>
      </c>
      <c r="P845" s="7" t="str">
        <f>vlookup(O845,'NYC Zips'!A:B,2,false)</f>
        <v>Manhattan</v>
      </c>
    </row>
    <row r="846">
      <c r="A846" s="2" t="s">
        <v>2449</v>
      </c>
      <c r="B846" s="2">
        <v>40.75863</v>
      </c>
      <c r="C846" s="2">
        <v>-73.97513</v>
      </c>
      <c r="D846" s="2" t="s">
        <v>93</v>
      </c>
      <c r="E846" s="9" t="s">
        <v>2450</v>
      </c>
      <c r="F846" s="10"/>
      <c r="G846" s="9" t="s">
        <v>412</v>
      </c>
      <c r="H846" s="9" t="s">
        <v>2451</v>
      </c>
      <c r="I846" s="9" t="s">
        <v>742</v>
      </c>
      <c r="J846" s="10"/>
      <c r="K846" s="10"/>
      <c r="L846" s="9" t="s">
        <v>107</v>
      </c>
      <c r="M846" s="9" t="s">
        <v>100</v>
      </c>
      <c r="N846" s="9" t="s">
        <v>108</v>
      </c>
      <c r="O846" s="9">
        <v>10022.0</v>
      </c>
      <c r="P846" s="7" t="str">
        <f>vlookup(O846,'NYC Zips'!A:B,2,false)</f>
        <v>Manhattan</v>
      </c>
    </row>
    <row r="847">
      <c r="A847" s="2" t="s">
        <v>2452</v>
      </c>
      <c r="B847" s="2">
        <v>40.71323</v>
      </c>
      <c r="C847" s="2">
        <v>-73.93894</v>
      </c>
      <c r="D847" s="2" t="s">
        <v>93</v>
      </c>
      <c r="E847" s="9" t="s">
        <v>2453</v>
      </c>
      <c r="F847" s="10"/>
      <c r="G847" s="9" t="s">
        <v>337</v>
      </c>
      <c r="H847" s="9">
        <v>296.0</v>
      </c>
      <c r="I847" s="9" t="s">
        <v>2454</v>
      </c>
      <c r="J847" s="10"/>
      <c r="K847" s="10"/>
      <c r="L847" s="9" t="s">
        <v>99</v>
      </c>
      <c r="M847" s="9" t="s">
        <v>100</v>
      </c>
      <c r="N847" s="9" t="s">
        <v>101</v>
      </c>
      <c r="O847" s="9">
        <v>11211.0</v>
      </c>
      <c r="P847" s="7" t="str">
        <f>vlookup(O847,'NYC Zips'!A:B,2,false)</f>
        <v>Brooklyn</v>
      </c>
    </row>
    <row r="848">
      <c r="A848" s="2" t="s">
        <v>2455</v>
      </c>
      <c r="B848" s="2">
        <v>40.816402</v>
      </c>
      <c r="C848" s="2">
        <v>-73.919549</v>
      </c>
      <c r="D848" s="2" t="s">
        <v>93</v>
      </c>
      <c r="E848" s="9" t="s">
        <v>2456</v>
      </c>
      <c r="F848" s="10"/>
      <c r="G848" s="9" t="s">
        <v>2457</v>
      </c>
      <c r="H848" s="9">
        <v>354.0</v>
      </c>
      <c r="I848" s="9" t="s">
        <v>2458</v>
      </c>
      <c r="J848" s="10"/>
      <c r="K848" s="10"/>
      <c r="L848" s="9" t="s">
        <v>102</v>
      </c>
      <c r="M848" s="9" t="s">
        <v>100</v>
      </c>
      <c r="N848" s="9" t="s">
        <v>1777</v>
      </c>
      <c r="O848" s="9">
        <v>10455.0</v>
      </c>
      <c r="P848" s="7" t="str">
        <f>vlookup(O848,'NYC Zips'!A:B,2,false)</f>
        <v>Bronx</v>
      </c>
    </row>
    <row r="849">
      <c r="A849" s="2" t="s">
        <v>2459</v>
      </c>
      <c r="B849" s="2">
        <v>40.812735</v>
      </c>
      <c r="C849" s="2">
        <v>-73.923697</v>
      </c>
      <c r="D849" s="2" t="s">
        <v>93</v>
      </c>
      <c r="E849" s="9" t="s">
        <v>2460</v>
      </c>
      <c r="F849" s="10"/>
      <c r="G849" s="9" t="s">
        <v>1993</v>
      </c>
      <c r="H849" s="9">
        <v>322.0</v>
      </c>
      <c r="I849" s="9" t="s">
        <v>2461</v>
      </c>
      <c r="J849" s="10"/>
      <c r="K849" s="10"/>
      <c r="L849" s="9" t="s">
        <v>102</v>
      </c>
      <c r="M849" s="9" t="s">
        <v>100</v>
      </c>
      <c r="N849" s="9" t="s">
        <v>1777</v>
      </c>
      <c r="O849" s="9">
        <v>10454.0</v>
      </c>
      <c r="P849" s="7" t="str">
        <f>vlookup(O849,'NYC Zips'!A:B,2,false)</f>
        <v>Bronx</v>
      </c>
    </row>
    <row r="850">
      <c r="A850" s="2" t="s">
        <v>2462</v>
      </c>
      <c r="B850" s="2">
        <v>40.74542</v>
      </c>
      <c r="C850" s="2">
        <v>-74.03332</v>
      </c>
      <c r="D850" s="2" t="s">
        <v>93</v>
      </c>
      <c r="E850" s="9" t="s">
        <v>2463</v>
      </c>
      <c r="F850" s="10"/>
      <c r="G850" s="9" t="s">
        <v>1433</v>
      </c>
      <c r="H850" s="9">
        <v>127.0</v>
      </c>
      <c r="I850" s="9" t="s">
        <v>2464</v>
      </c>
      <c r="J850" s="10"/>
      <c r="K850" s="10"/>
      <c r="L850" s="9" t="s">
        <v>1435</v>
      </c>
      <c r="M850" s="9" t="s">
        <v>1436</v>
      </c>
      <c r="N850" s="9" t="s">
        <v>1437</v>
      </c>
      <c r="O850" s="9">
        <v>7030.0</v>
      </c>
      <c r="P850" s="2" t="s">
        <v>117</v>
      </c>
    </row>
    <row r="851">
      <c r="A851" s="2" t="s">
        <v>2465</v>
      </c>
      <c r="B851" s="2">
        <v>40.783956</v>
      </c>
      <c r="C851" s="2">
        <v>-73.916894</v>
      </c>
      <c r="D851" s="2" t="s">
        <v>93</v>
      </c>
      <c r="E851" s="9" t="s">
        <v>2466</v>
      </c>
      <c r="F851" s="10"/>
      <c r="G851" s="9" t="s">
        <v>1392</v>
      </c>
      <c r="H851" s="9" t="s">
        <v>2467</v>
      </c>
      <c r="I851" s="9" t="s">
        <v>2468</v>
      </c>
      <c r="J851" s="10"/>
      <c r="K851" s="10"/>
      <c r="L851" s="9" t="s">
        <v>366</v>
      </c>
      <c r="M851" s="9" t="s">
        <v>100</v>
      </c>
      <c r="N851" s="9" t="s">
        <v>367</v>
      </c>
      <c r="O851" s="9">
        <v>11105.0</v>
      </c>
      <c r="P851" s="7" t="str">
        <f>vlookup(O851,'NYC Zips'!A:B,2,false)</f>
        <v>Queens</v>
      </c>
    </row>
    <row r="852">
      <c r="A852" s="2" t="s">
        <v>2469</v>
      </c>
      <c r="B852" s="2">
        <v>40.74919</v>
      </c>
      <c r="C852" s="2">
        <v>-73.87054</v>
      </c>
      <c r="D852" s="2" t="s">
        <v>93</v>
      </c>
      <c r="E852" s="9" t="s">
        <v>2470</v>
      </c>
      <c r="F852" s="10"/>
      <c r="G852" s="9" t="s">
        <v>1858</v>
      </c>
      <c r="H852" s="9" t="s">
        <v>2471</v>
      </c>
      <c r="I852" s="9" t="s">
        <v>2472</v>
      </c>
      <c r="J852" s="10"/>
      <c r="K852" s="10"/>
      <c r="L852" s="9" t="s">
        <v>1861</v>
      </c>
      <c r="M852" s="9" t="s">
        <v>100</v>
      </c>
      <c r="N852" s="9" t="s">
        <v>367</v>
      </c>
      <c r="O852" s="9">
        <v>11372.0</v>
      </c>
      <c r="P852" s="7" t="str">
        <f>vlookup(O852,'NYC Zips'!A:B,2,false)</f>
        <v>Queens</v>
      </c>
    </row>
    <row r="853">
      <c r="A853" s="2" t="s">
        <v>2473</v>
      </c>
      <c r="B853" s="2">
        <v>40.87979</v>
      </c>
      <c r="C853" s="2">
        <v>-73.90164</v>
      </c>
      <c r="D853" s="2" t="s">
        <v>93</v>
      </c>
      <c r="E853" s="9" t="s">
        <v>2474</v>
      </c>
      <c r="F853" s="10"/>
      <c r="G853" s="9" t="s">
        <v>1855</v>
      </c>
      <c r="H853" s="9">
        <v>3141.0</v>
      </c>
      <c r="I853" s="9" t="s">
        <v>1985</v>
      </c>
      <c r="J853" s="10"/>
      <c r="K853" s="10"/>
      <c r="L853" s="9" t="s">
        <v>102</v>
      </c>
      <c r="M853" s="9" t="s">
        <v>100</v>
      </c>
      <c r="N853" s="9" t="s">
        <v>1777</v>
      </c>
      <c r="O853" s="9">
        <v>10463.0</v>
      </c>
      <c r="P853" s="7" t="str">
        <f>vlookup(O853,'NYC Zips'!A:B,2,false)</f>
        <v>Bronx</v>
      </c>
    </row>
    <row r="854">
      <c r="A854" s="2" t="s">
        <v>2475</v>
      </c>
      <c r="B854" s="2">
        <v>40.88111</v>
      </c>
      <c r="C854" s="2">
        <v>-73.8965</v>
      </c>
      <c r="D854" s="2" t="s">
        <v>93</v>
      </c>
      <c r="E854" s="9" t="s">
        <v>2476</v>
      </c>
      <c r="F854" s="10"/>
      <c r="G854" s="9" t="s">
        <v>1855</v>
      </c>
      <c r="H854" s="9">
        <v>3401.0</v>
      </c>
      <c r="I854" s="9" t="s">
        <v>2261</v>
      </c>
      <c r="J854" s="10"/>
      <c r="K854" s="10"/>
      <c r="L854" s="9" t="s">
        <v>102</v>
      </c>
      <c r="M854" s="9" t="s">
        <v>100</v>
      </c>
      <c r="N854" s="9" t="s">
        <v>1777</v>
      </c>
      <c r="O854" s="9">
        <v>10463.0</v>
      </c>
      <c r="P854" s="7" t="str">
        <f>vlookup(O854,'NYC Zips'!A:B,2,false)</f>
        <v>Bronx</v>
      </c>
    </row>
    <row r="855">
      <c r="A855" s="2" t="s">
        <v>2477</v>
      </c>
      <c r="B855" s="2">
        <v>40.74249</v>
      </c>
      <c r="C855" s="2">
        <v>-73.87809</v>
      </c>
      <c r="D855" s="2" t="s">
        <v>93</v>
      </c>
      <c r="E855" s="9" t="s">
        <v>2478</v>
      </c>
      <c r="F855" s="10"/>
      <c r="G855" s="9" t="s">
        <v>1867</v>
      </c>
      <c r="H855" s="9" t="s">
        <v>2479</v>
      </c>
      <c r="I855" s="9" t="s">
        <v>2480</v>
      </c>
      <c r="J855" s="10"/>
      <c r="K855" s="10"/>
      <c r="L855" s="9" t="s">
        <v>1869</v>
      </c>
      <c r="M855" s="9" t="s">
        <v>100</v>
      </c>
      <c r="N855" s="9" t="s">
        <v>367</v>
      </c>
      <c r="O855" s="9">
        <v>11373.0</v>
      </c>
      <c r="P855" s="7" t="str">
        <f>vlookup(O855,'NYC Zips'!A:B,2,false)</f>
        <v>Queens</v>
      </c>
    </row>
    <row r="856">
      <c r="A856" s="2" t="s">
        <v>2481</v>
      </c>
      <c r="B856" s="2">
        <v>40.66939</v>
      </c>
      <c r="C856" s="2">
        <v>-73.94514</v>
      </c>
      <c r="D856" s="2" t="s">
        <v>93</v>
      </c>
      <c r="E856" s="9" t="s">
        <v>2482</v>
      </c>
      <c r="F856" s="10"/>
      <c r="G856" s="9" t="s">
        <v>1659</v>
      </c>
      <c r="H856" s="9">
        <v>704.0</v>
      </c>
      <c r="I856" s="9" t="s">
        <v>1793</v>
      </c>
      <c r="J856" s="10"/>
      <c r="K856" s="10"/>
      <c r="L856" s="9" t="s">
        <v>99</v>
      </c>
      <c r="M856" s="9" t="s">
        <v>100</v>
      </c>
      <c r="N856" s="9" t="s">
        <v>101</v>
      </c>
      <c r="O856" s="9">
        <v>11213.0</v>
      </c>
      <c r="P856" s="7" t="str">
        <f>vlookup(O856,'NYC Zips'!A:B,2,false)</f>
        <v>Brooklyn</v>
      </c>
    </row>
    <row r="857">
      <c r="A857" s="2" t="s">
        <v>2483</v>
      </c>
      <c r="B857" s="2">
        <v>40.867</v>
      </c>
      <c r="C857" s="2">
        <v>-73.8857764</v>
      </c>
      <c r="D857" s="2" t="s">
        <v>93</v>
      </c>
      <c r="E857" s="9" t="s">
        <v>2484</v>
      </c>
      <c r="F857" s="10"/>
      <c r="G857" s="9" t="s">
        <v>2019</v>
      </c>
      <c r="H857" s="9">
        <v>388.0</v>
      </c>
      <c r="I857" s="9" t="s">
        <v>2485</v>
      </c>
      <c r="J857" s="10"/>
      <c r="K857" s="10"/>
      <c r="L857" s="9" t="s">
        <v>102</v>
      </c>
      <c r="M857" s="9" t="s">
        <v>100</v>
      </c>
      <c r="N857" s="9" t="s">
        <v>1777</v>
      </c>
      <c r="O857" s="9">
        <v>10458.0</v>
      </c>
      <c r="P857" s="7" t="str">
        <f>vlookup(O857,'NYC Zips'!A:B,2,false)</f>
        <v>Bronx</v>
      </c>
    </row>
    <row r="858">
      <c r="A858" s="2" t="s">
        <v>2486</v>
      </c>
      <c r="B858" s="2">
        <v>40.666168</v>
      </c>
      <c r="C858" s="2">
        <v>-73.995549</v>
      </c>
      <c r="D858" s="2" t="s">
        <v>93</v>
      </c>
      <c r="E858" s="9" t="s">
        <v>2487</v>
      </c>
      <c r="F858" s="10"/>
      <c r="G858" s="9" t="s">
        <v>127</v>
      </c>
      <c r="H858" s="9">
        <v>130.0</v>
      </c>
      <c r="I858" s="9" t="s">
        <v>2488</v>
      </c>
      <c r="J858" s="10"/>
      <c r="K858" s="10"/>
      <c r="L858" s="9" t="s">
        <v>99</v>
      </c>
      <c r="M858" s="9" t="s">
        <v>100</v>
      </c>
      <c r="N858" s="9" t="s">
        <v>101</v>
      </c>
      <c r="O858" s="9">
        <v>11215.0</v>
      </c>
      <c r="P858" s="7" t="str">
        <f>vlookup(O858,'NYC Zips'!A:B,2,false)</f>
        <v>Brooklyn</v>
      </c>
    </row>
    <row r="859">
      <c r="A859" s="2" t="s">
        <v>2489</v>
      </c>
      <c r="B859" s="2">
        <v>40.87655</v>
      </c>
      <c r="C859" s="2">
        <v>-73.90941</v>
      </c>
      <c r="D859" s="2" t="s">
        <v>93</v>
      </c>
      <c r="E859" s="9" t="s">
        <v>2490</v>
      </c>
      <c r="F859" s="10"/>
      <c r="G859" s="9" t="s">
        <v>1855</v>
      </c>
      <c r="H859" s="9">
        <v>92.0</v>
      </c>
      <c r="I859" s="9" t="s">
        <v>2491</v>
      </c>
      <c r="J859" s="10"/>
      <c r="K859" s="10"/>
      <c r="L859" s="9" t="s">
        <v>102</v>
      </c>
      <c r="M859" s="9" t="s">
        <v>100</v>
      </c>
      <c r="N859" s="9" t="s">
        <v>108</v>
      </c>
      <c r="O859" s="9">
        <v>10463.0</v>
      </c>
      <c r="P859" s="7" t="str">
        <f>vlookup(O859,'NYC Zips'!A:B,2,false)</f>
        <v>Bronx</v>
      </c>
    </row>
    <row r="860">
      <c r="A860" s="2" t="s">
        <v>2492</v>
      </c>
      <c r="B860" s="2">
        <v>40.7641745201976</v>
      </c>
      <c r="C860" s="2">
        <v>-73.9158399403095</v>
      </c>
      <c r="D860" s="2" t="s">
        <v>93</v>
      </c>
      <c r="E860" s="9" t="s">
        <v>2493</v>
      </c>
      <c r="F860" s="10"/>
      <c r="G860" s="9" t="s">
        <v>1112</v>
      </c>
      <c r="H860" s="9" t="s">
        <v>2494</v>
      </c>
      <c r="I860" s="9" t="s">
        <v>1041</v>
      </c>
      <c r="J860" s="10"/>
      <c r="K860" s="10"/>
      <c r="L860" s="9" t="s">
        <v>366</v>
      </c>
      <c r="M860" s="9" t="s">
        <v>100</v>
      </c>
      <c r="N860" s="9" t="s">
        <v>367</v>
      </c>
      <c r="O860" s="9">
        <v>11103.0</v>
      </c>
      <c r="P860" s="7" t="str">
        <f>vlookup(O860,'NYC Zips'!A:B,2,false)</f>
        <v>Queens</v>
      </c>
    </row>
    <row r="861">
      <c r="A861" s="2" t="s">
        <v>2495</v>
      </c>
      <c r="B861" s="2">
        <v>40.83899</v>
      </c>
      <c r="C861" s="2">
        <v>-73.9109</v>
      </c>
      <c r="D861" s="2" t="s">
        <v>93</v>
      </c>
      <c r="E861" s="9" t="s">
        <v>2496</v>
      </c>
      <c r="F861" s="10"/>
      <c r="G861" s="9" t="s">
        <v>2092</v>
      </c>
      <c r="H861" s="9">
        <v>276.0</v>
      </c>
      <c r="I861" s="9" t="s">
        <v>2497</v>
      </c>
      <c r="J861" s="10"/>
      <c r="K861" s="10"/>
      <c r="L861" s="9" t="s">
        <v>102</v>
      </c>
      <c r="M861" s="9" t="s">
        <v>100</v>
      </c>
      <c r="N861" s="9" t="s">
        <v>1777</v>
      </c>
      <c r="O861" s="9">
        <v>10457.0</v>
      </c>
      <c r="P861" s="7" t="str">
        <f>vlookup(O861,'NYC Zips'!A:B,2,false)</f>
        <v>Bronx</v>
      </c>
    </row>
    <row r="862">
      <c r="A862" s="2" t="s">
        <v>2498</v>
      </c>
      <c r="B862" s="2">
        <v>40.837213</v>
      </c>
      <c r="C862" s="2">
        <v>-73.908345</v>
      </c>
      <c r="D862" s="2" t="s">
        <v>93</v>
      </c>
      <c r="E862" s="9" t="s">
        <v>2499</v>
      </c>
      <c r="F862" s="10"/>
      <c r="G862" s="9" t="s">
        <v>2192</v>
      </c>
      <c r="H862" s="9">
        <v>392.0</v>
      </c>
      <c r="I862" s="9" t="s">
        <v>2500</v>
      </c>
      <c r="J862" s="10"/>
      <c r="K862" s="10"/>
      <c r="L862" s="9" t="s">
        <v>102</v>
      </c>
      <c r="M862" s="9" t="s">
        <v>100</v>
      </c>
      <c r="N862" s="9" t="s">
        <v>1777</v>
      </c>
      <c r="O862" s="9">
        <v>10456.0</v>
      </c>
      <c r="P862" s="7" t="str">
        <f>vlookup(O862,'NYC Zips'!A:B,2,false)</f>
        <v>Bronx</v>
      </c>
    </row>
    <row r="863">
      <c r="A863" s="2" t="s">
        <v>2501</v>
      </c>
      <c r="B863" s="2">
        <v>40.830663</v>
      </c>
      <c r="C863" s="2">
        <v>-73.941323</v>
      </c>
      <c r="D863" s="2" t="s">
        <v>93</v>
      </c>
      <c r="E863" s="9" t="s">
        <v>2502</v>
      </c>
      <c r="F863" s="10"/>
      <c r="G863" s="9" t="s">
        <v>2113</v>
      </c>
      <c r="H863" s="9">
        <v>889.0</v>
      </c>
      <c r="I863" s="9" t="s">
        <v>669</v>
      </c>
      <c r="J863" s="10"/>
      <c r="K863" s="10"/>
      <c r="L863" s="9" t="s">
        <v>107</v>
      </c>
      <c r="M863" s="9" t="s">
        <v>100</v>
      </c>
      <c r="N863" s="9" t="s">
        <v>108</v>
      </c>
      <c r="O863" s="9">
        <v>10032.0</v>
      </c>
      <c r="P863" s="7" t="str">
        <f>vlookup(O863,'NYC Zips'!A:B,2,false)</f>
        <v>Manhattan</v>
      </c>
    </row>
    <row r="864">
      <c r="A864" s="2" t="s">
        <v>2503</v>
      </c>
      <c r="B864" s="2">
        <v>40.832171</v>
      </c>
      <c r="C864" s="2">
        <v>-73.889686</v>
      </c>
      <c r="D864" s="2" t="s">
        <v>93</v>
      </c>
      <c r="E864" s="9" t="s">
        <v>2504</v>
      </c>
      <c r="F864" s="10"/>
      <c r="G864" s="9" t="s">
        <v>2178</v>
      </c>
      <c r="H864" s="9">
        <v>939.0</v>
      </c>
      <c r="I864" s="9" t="s">
        <v>2505</v>
      </c>
      <c r="J864" s="10"/>
      <c r="K864" s="10"/>
      <c r="L864" s="9" t="s">
        <v>102</v>
      </c>
      <c r="M864" s="9" t="s">
        <v>100</v>
      </c>
      <c r="N864" s="9" t="s">
        <v>1777</v>
      </c>
      <c r="O864" s="9">
        <v>10460.0</v>
      </c>
      <c r="P864" s="7" t="str">
        <f>vlookup(O864,'NYC Zips'!A:B,2,false)</f>
        <v>Bronx</v>
      </c>
    </row>
    <row r="865">
      <c r="A865" s="2" t="s">
        <v>2506</v>
      </c>
      <c r="B865" s="2">
        <v>40.74875</v>
      </c>
      <c r="C865" s="2">
        <v>-73.86285</v>
      </c>
      <c r="D865" s="2" t="s">
        <v>93</v>
      </c>
      <c r="E865" s="9" t="s">
        <v>2507</v>
      </c>
      <c r="F865" s="10"/>
      <c r="G865" s="9" t="s">
        <v>1928</v>
      </c>
      <c r="H865" s="9" t="s">
        <v>2508</v>
      </c>
      <c r="I865" s="9" t="s">
        <v>2509</v>
      </c>
      <c r="J865" s="10"/>
      <c r="K865" s="10"/>
      <c r="L865" s="9" t="s">
        <v>1930</v>
      </c>
      <c r="M865" s="9" t="s">
        <v>100</v>
      </c>
      <c r="N865" s="9" t="s">
        <v>367</v>
      </c>
      <c r="O865" s="9">
        <v>11368.0</v>
      </c>
      <c r="P865" s="7" t="str">
        <f>vlookup(O865,'NYC Zips'!A:B,2,false)</f>
        <v>Queens</v>
      </c>
    </row>
    <row r="866">
      <c r="A866" s="2" t="s">
        <v>2510</v>
      </c>
      <c r="B866" s="2">
        <v>40.7725996921817</v>
      </c>
      <c r="C866" s="2">
        <v>-73.9326627552509</v>
      </c>
      <c r="D866" s="2" t="s">
        <v>93</v>
      </c>
      <c r="E866" s="9" t="s">
        <v>2511</v>
      </c>
      <c r="F866" s="10"/>
      <c r="G866" s="9" t="s">
        <v>800</v>
      </c>
      <c r="H866" s="11">
        <v>45870.0</v>
      </c>
      <c r="I866" s="9" t="s">
        <v>1450</v>
      </c>
      <c r="J866" s="10"/>
      <c r="K866" s="10"/>
      <c r="L866" s="9" t="s">
        <v>366</v>
      </c>
      <c r="M866" s="9" t="s">
        <v>100</v>
      </c>
      <c r="N866" s="9" t="s">
        <v>367</v>
      </c>
      <c r="O866" s="9">
        <v>11102.0</v>
      </c>
      <c r="P866" s="7" t="str">
        <f>vlookup(O866,'NYC Zips'!A:B,2,false)</f>
        <v>Queens</v>
      </c>
    </row>
    <row r="867">
      <c r="A867" s="2" t="s">
        <v>2512</v>
      </c>
      <c r="B867" s="2">
        <v>40.803399</v>
      </c>
      <c r="C867" s="2">
        <v>-73.919763</v>
      </c>
      <c r="D867" s="2" t="s">
        <v>93</v>
      </c>
      <c r="E867" s="9" t="s">
        <v>2513</v>
      </c>
      <c r="F867" s="10"/>
      <c r="G867" s="9" t="s">
        <v>1993</v>
      </c>
      <c r="H867" s="9">
        <v>150.0</v>
      </c>
      <c r="I867" s="9" t="s">
        <v>2514</v>
      </c>
      <c r="J867" s="10"/>
      <c r="K867" s="10"/>
      <c r="L867" s="9" t="s">
        <v>102</v>
      </c>
      <c r="M867" s="9" t="s">
        <v>100</v>
      </c>
      <c r="N867" s="9" t="s">
        <v>1777</v>
      </c>
      <c r="O867" s="9">
        <v>10454.0</v>
      </c>
      <c r="P867" s="7" t="str">
        <f>vlookup(O867,'NYC Zips'!A:B,2,false)</f>
        <v>Bronx</v>
      </c>
    </row>
    <row r="868">
      <c r="A868" s="2" t="s">
        <v>2515</v>
      </c>
      <c r="B868" s="2">
        <v>40.6831998817276</v>
      </c>
      <c r="C868" s="2">
        <v>-73.9116664230823</v>
      </c>
      <c r="D868" s="2" t="s">
        <v>93</v>
      </c>
      <c r="E868" s="9" t="s">
        <v>2516</v>
      </c>
      <c r="F868" s="10"/>
      <c r="G868" s="9" t="s">
        <v>956</v>
      </c>
      <c r="H868" s="9">
        <v>13.0</v>
      </c>
      <c r="I868" s="9" t="s">
        <v>2517</v>
      </c>
      <c r="J868" s="10"/>
      <c r="K868" s="10"/>
      <c r="L868" s="9" t="s">
        <v>99</v>
      </c>
      <c r="M868" s="9" t="s">
        <v>100</v>
      </c>
      <c r="N868" s="9" t="s">
        <v>101</v>
      </c>
      <c r="O868" s="9">
        <v>11233.0</v>
      </c>
      <c r="P868" s="7" t="str">
        <f>vlookup(O868,'NYC Zips'!A:B,2,false)</f>
        <v>Brooklyn</v>
      </c>
    </row>
    <row r="869">
      <c r="A869" s="2" t="s">
        <v>2518</v>
      </c>
      <c r="B869" s="2">
        <v>40.705517</v>
      </c>
      <c r="C869" s="2">
        <v>-73.93936</v>
      </c>
      <c r="D869" s="2" t="s">
        <v>93</v>
      </c>
      <c r="E869" s="9" t="s">
        <v>2519</v>
      </c>
      <c r="F869" s="10"/>
      <c r="G869" s="9" t="s">
        <v>306</v>
      </c>
      <c r="H869" s="9">
        <v>315.0</v>
      </c>
      <c r="I869" s="9" t="s">
        <v>563</v>
      </c>
      <c r="J869" s="10"/>
      <c r="K869" s="10"/>
      <c r="L869" s="9" t="s">
        <v>99</v>
      </c>
      <c r="M869" s="9" t="s">
        <v>100</v>
      </c>
      <c r="N869" s="9" t="s">
        <v>101</v>
      </c>
      <c r="O869" s="9">
        <v>11206.0</v>
      </c>
      <c r="P869" s="7" t="str">
        <f>vlookup(O869,'NYC Zips'!A:B,2,false)</f>
        <v>Brooklyn</v>
      </c>
    </row>
    <row r="870">
      <c r="A870" s="2" t="s">
        <v>2520</v>
      </c>
      <c r="B870" s="2">
        <v>40.7310088869872</v>
      </c>
      <c r="C870" s="2">
        <v>-74.0644370019435</v>
      </c>
      <c r="D870" s="2" t="s">
        <v>93</v>
      </c>
      <c r="E870" s="9" t="s">
        <v>2521</v>
      </c>
      <c r="F870" s="10"/>
      <c r="G870" s="9" t="s">
        <v>2075</v>
      </c>
      <c r="H870" s="9">
        <v>40.0</v>
      </c>
      <c r="I870" s="9" t="s">
        <v>2522</v>
      </c>
      <c r="J870" s="10"/>
      <c r="K870" s="10"/>
      <c r="L870" s="9" t="s">
        <v>1674</v>
      </c>
      <c r="M870" s="9" t="s">
        <v>1436</v>
      </c>
      <c r="N870" s="9" t="s">
        <v>1437</v>
      </c>
      <c r="O870" s="9">
        <v>7306.0</v>
      </c>
      <c r="P870" s="2" t="s">
        <v>117</v>
      </c>
    </row>
    <row r="871">
      <c r="A871" s="2" t="s">
        <v>2523</v>
      </c>
      <c r="B871" s="2">
        <v>40.73115</v>
      </c>
      <c r="C871" s="2">
        <v>-74.00887</v>
      </c>
      <c r="D871" s="2" t="s">
        <v>93</v>
      </c>
      <c r="E871" s="9" t="s">
        <v>2524</v>
      </c>
      <c r="F871" s="10"/>
      <c r="G871" s="9" t="s">
        <v>226</v>
      </c>
      <c r="H871" s="9">
        <v>95.0</v>
      </c>
      <c r="I871" s="9" t="s">
        <v>2525</v>
      </c>
      <c r="J871" s="10"/>
      <c r="K871" s="10"/>
      <c r="L871" s="9" t="s">
        <v>107</v>
      </c>
      <c r="M871" s="9" t="s">
        <v>100</v>
      </c>
      <c r="N871" s="9" t="s">
        <v>108</v>
      </c>
      <c r="O871" s="9">
        <v>10014.0</v>
      </c>
      <c r="P871" s="7" t="str">
        <f>vlookup(O871,'NYC Zips'!A:B,2,false)</f>
        <v>Manhattan</v>
      </c>
    </row>
    <row r="872">
      <c r="A872" s="2" t="s">
        <v>2526</v>
      </c>
      <c r="B872" s="2">
        <v>40.708323</v>
      </c>
      <c r="C872" s="2">
        <v>-73.948732</v>
      </c>
      <c r="D872" s="2" t="s">
        <v>93</v>
      </c>
      <c r="E872" s="9" t="s">
        <v>2527</v>
      </c>
      <c r="F872" s="10"/>
      <c r="G872" s="9" t="s">
        <v>306</v>
      </c>
      <c r="H872" s="9">
        <v>42.0</v>
      </c>
      <c r="I872" s="9" t="s">
        <v>1641</v>
      </c>
      <c r="J872" s="10"/>
      <c r="K872" s="10"/>
      <c r="L872" s="9" t="s">
        <v>99</v>
      </c>
      <c r="M872" s="9" t="s">
        <v>100</v>
      </c>
      <c r="N872" s="9" t="s">
        <v>101</v>
      </c>
      <c r="O872" s="9">
        <v>11206.0</v>
      </c>
      <c r="P872" s="7" t="str">
        <f>vlookup(O872,'NYC Zips'!A:B,2,false)</f>
        <v>Brooklyn</v>
      </c>
    </row>
    <row r="873">
      <c r="A873" s="2" t="s">
        <v>2528</v>
      </c>
      <c r="B873" s="2">
        <v>40.71442</v>
      </c>
      <c r="C873" s="2">
        <v>-73.90097</v>
      </c>
      <c r="D873" s="2" t="s">
        <v>93</v>
      </c>
      <c r="E873" s="9" t="s">
        <v>2529</v>
      </c>
      <c r="F873" s="10"/>
      <c r="G873" s="9" t="s">
        <v>2530</v>
      </c>
      <c r="H873" s="9" t="s">
        <v>2531</v>
      </c>
      <c r="I873" s="9" t="s">
        <v>2218</v>
      </c>
      <c r="J873" s="10"/>
      <c r="K873" s="10"/>
      <c r="L873" s="9" t="s">
        <v>2532</v>
      </c>
      <c r="M873" s="9" t="s">
        <v>100</v>
      </c>
      <c r="N873" s="9" t="s">
        <v>367</v>
      </c>
      <c r="O873" s="9">
        <v>11379.0</v>
      </c>
      <c r="P873" s="7" t="str">
        <f>vlookup(O873,'NYC Zips'!A:B,2,false)</f>
        <v>Queens</v>
      </c>
    </row>
    <row r="874">
      <c r="A874" s="2" t="s">
        <v>2533</v>
      </c>
      <c r="B874" s="2">
        <v>40.830051</v>
      </c>
      <c r="C874" s="2">
        <v>-73.892103</v>
      </c>
      <c r="D874" s="2" t="s">
        <v>93</v>
      </c>
      <c r="E874" s="9" t="s">
        <v>2534</v>
      </c>
      <c r="F874" s="10"/>
      <c r="G874" s="9" t="s">
        <v>1775</v>
      </c>
      <c r="H874" s="9">
        <v>918.0</v>
      </c>
      <c r="I874" s="9" t="s">
        <v>2535</v>
      </c>
      <c r="J874" s="10"/>
      <c r="K874" s="10"/>
      <c r="L874" s="9" t="s">
        <v>102</v>
      </c>
      <c r="M874" s="9" t="s">
        <v>100</v>
      </c>
      <c r="N874" s="9" t="s">
        <v>1777</v>
      </c>
      <c r="O874" s="9">
        <v>10459.0</v>
      </c>
      <c r="P874" s="7" t="str">
        <f>vlookup(O874,'NYC Zips'!A:B,2,false)</f>
        <v>Bronx</v>
      </c>
    </row>
    <row r="875">
      <c r="A875" s="2" t="s">
        <v>2536</v>
      </c>
      <c r="B875" s="2">
        <v>40.69122</v>
      </c>
      <c r="C875" s="2">
        <v>-73.91693</v>
      </c>
      <c r="D875" s="2" t="s">
        <v>93</v>
      </c>
      <c r="E875" s="9" t="s">
        <v>2537</v>
      </c>
      <c r="F875" s="10"/>
      <c r="G875" s="9" t="s">
        <v>773</v>
      </c>
      <c r="H875" s="9">
        <v>483.0</v>
      </c>
      <c r="I875" s="9" t="s">
        <v>2538</v>
      </c>
      <c r="J875" s="10"/>
      <c r="K875" s="10"/>
      <c r="L875" s="9" t="s">
        <v>99</v>
      </c>
      <c r="M875" s="9" t="s">
        <v>100</v>
      </c>
      <c r="N875" s="9" t="s">
        <v>101</v>
      </c>
      <c r="O875" s="9">
        <v>11221.0</v>
      </c>
      <c r="P875" s="7" t="str">
        <f>vlookup(O875,'NYC Zips'!A:B,2,false)</f>
        <v>Brooklyn</v>
      </c>
    </row>
    <row r="876">
      <c r="A876" s="2" t="s">
        <v>2539</v>
      </c>
      <c r="B876" s="2">
        <v>40.8126361676931</v>
      </c>
      <c r="C876" s="2">
        <v>-73.9292496442794</v>
      </c>
      <c r="D876" s="2" t="s">
        <v>93</v>
      </c>
      <c r="E876" s="9" t="s">
        <v>2540</v>
      </c>
      <c r="F876" s="10"/>
      <c r="G876" s="9" t="s">
        <v>2541</v>
      </c>
      <c r="H876" s="9">
        <v>2550.0</v>
      </c>
      <c r="I876" s="9" t="s">
        <v>298</v>
      </c>
      <c r="J876" s="10"/>
      <c r="K876" s="10"/>
      <c r="L876" s="9" t="s">
        <v>102</v>
      </c>
      <c r="M876" s="9" t="s">
        <v>100</v>
      </c>
      <c r="N876" s="9" t="s">
        <v>1777</v>
      </c>
      <c r="O876" s="9">
        <v>10451.0</v>
      </c>
      <c r="P876" s="7" t="str">
        <f>vlookup(O876,'NYC Zips'!A:B,2,false)</f>
        <v>Bronx</v>
      </c>
    </row>
    <row r="877">
      <c r="A877" s="2" t="s">
        <v>2542</v>
      </c>
      <c r="B877" s="2">
        <v>40.72082834</v>
      </c>
      <c r="C877" s="2">
        <v>-73.97793172</v>
      </c>
      <c r="D877" s="2" t="s">
        <v>93</v>
      </c>
      <c r="E877" s="9" t="s">
        <v>2543</v>
      </c>
      <c r="F877" s="10"/>
      <c r="G877" s="9" t="s">
        <v>238</v>
      </c>
      <c r="H877" s="9">
        <v>18.0</v>
      </c>
      <c r="I877" s="9" t="s">
        <v>2401</v>
      </c>
      <c r="J877" s="10"/>
      <c r="K877" s="10"/>
      <c r="L877" s="9" t="s">
        <v>107</v>
      </c>
      <c r="M877" s="9" t="s">
        <v>100</v>
      </c>
      <c r="N877" s="9" t="s">
        <v>108</v>
      </c>
      <c r="O877" s="9">
        <v>10009.0</v>
      </c>
      <c r="P877" s="7" t="str">
        <f>vlookup(O877,'NYC Zips'!A:B,2,false)</f>
        <v>Manhattan</v>
      </c>
    </row>
    <row r="878">
      <c r="A878" s="2" t="s">
        <v>2544</v>
      </c>
      <c r="B878" s="2">
        <v>40.7260117296462</v>
      </c>
      <c r="C878" s="2">
        <v>-74.050388932228</v>
      </c>
      <c r="D878" s="2" t="s">
        <v>93</v>
      </c>
      <c r="E878" s="9" t="s">
        <v>2545</v>
      </c>
      <c r="F878" s="10"/>
      <c r="G878" s="9" t="s">
        <v>1883</v>
      </c>
      <c r="H878" s="9">
        <v>350.0</v>
      </c>
      <c r="I878" s="9" t="s">
        <v>2546</v>
      </c>
      <c r="J878" s="10"/>
      <c r="K878" s="10"/>
      <c r="L878" s="9" t="s">
        <v>1674</v>
      </c>
      <c r="M878" s="9" t="s">
        <v>1436</v>
      </c>
      <c r="N878" s="9" t="s">
        <v>1437</v>
      </c>
      <c r="O878" s="9">
        <v>7302.0</v>
      </c>
      <c r="P878" s="2" t="s">
        <v>117</v>
      </c>
    </row>
    <row r="879">
      <c r="A879" s="2" t="s">
        <v>2547</v>
      </c>
      <c r="B879" s="2">
        <v>40.772899</v>
      </c>
      <c r="C879" s="2">
        <v>-73.896849</v>
      </c>
      <c r="D879" s="2" t="s">
        <v>93</v>
      </c>
      <c r="E879" s="9" t="s">
        <v>2548</v>
      </c>
      <c r="F879" s="10"/>
      <c r="G879" s="9" t="s">
        <v>1392</v>
      </c>
      <c r="H879" s="9" t="s">
        <v>2549</v>
      </c>
      <c r="I879" s="9" t="s">
        <v>2306</v>
      </c>
      <c r="J879" s="10"/>
      <c r="K879" s="10"/>
      <c r="L879" s="9" t="s">
        <v>366</v>
      </c>
      <c r="M879" s="9" t="s">
        <v>100</v>
      </c>
      <c r="N879" s="9" t="s">
        <v>367</v>
      </c>
      <c r="O879" s="9">
        <v>11105.0</v>
      </c>
      <c r="P879" s="7" t="str">
        <f>vlookup(O879,'NYC Zips'!A:B,2,false)</f>
        <v>Queens</v>
      </c>
    </row>
    <row r="880">
      <c r="A880" s="2" t="s">
        <v>2550</v>
      </c>
      <c r="B880" s="2">
        <v>40.86767</v>
      </c>
      <c r="C880" s="2">
        <v>-73.89286</v>
      </c>
      <c r="D880" s="2" t="s">
        <v>93</v>
      </c>
      <c r="E880" s="9" t="s">
        <v>2551</v>
      </c>
      <c r="F880" s="10"/>
      <c r="G880" s="9" t="s">
        <v>2019</v>
      </c>
      <c r="H880" s="9">
        <v>205.0</v>
      </c>
      <c r="I880" s="9" t="s">
        <v>2552</v>
      </c>
      <c r="J880" s="10"/>
      <c r="K880" s="10"/>
      <c r="L880" s="9" t="s">
        <v>102</v>
      </c>
      <c r="M880" s="9" t="s">
        <v>100</v>
      </c>
      <c r="N880" s="9" t="s">
        <v>1777</v>
      </c>
      <c r="O880" s="9">
        <v>10458.0</v>
      </c>
      <c r="P880" s="7" t="str">
        <f>vlookup(O880,'NYC Zips'!A:B,2,false)</f>
        <v>Bronx</v>
      </c>
    </row>
    <row r="881">
      <c r="A881" s="2" t="s">
        <v>2553</v>
      </c>
      <c r="B881" s="2">
        <v>40.67095</v>
      </c>
      <c r="C881" s="2">
        <v>-73.92222</v>
      </c>
      <c r="D881" s="2" t="s">
        <v>93</v>
      </c>
      <c r="E881" s="9" t="s">
        <v>2554</v>
      </c>
      <c r="F881" s="10"/>
      <c r="G881" s="9" t="s">
        <v>956</v>
      </c>
      <c r="H881" s="9">
        <v>537.0</v>
      </c>
      <c r="I881" s="9" t="s">
        <v>2555</v>
      </c>
      <c r="J881" s="10"/>
      <c r="K881" s="10"/>
      <c r="L881" s="9" t="s">
        <v>99</v>
      </c>
      <c r="M881" s="9" t="s">
        <v>100</v>
      </c>
      <c r="N881" s="9" t="s">
        <v>101</v>
      </c>
      <c r="O881" s="9">
        <v>11233.0</v>
      </c>
      <c r="P881" s="7" t="str">
        <f>vlookup(O881,'NYC Zips'!A:B,2,false)</f>
        <v>Brooklyn</v>
      </c>
    </row>
    <row r="882">
      <c r="A882" s="2" t="s">
        <v>2556</v>
      </c>
      <c r="B882" s="2">
        <v>40.75614</v>
      </c>
      <c r="C882" s="2">
        <v>-73.86084</v>
      </c>
      <c r="D882" s="2" t="s">
        <v>93</v>
      </c>
      <c r="E882" s="9" t="s">
        <v>2557</v>
      </c>
      <c r="F882" s="10"/>
      <c r="G882" s="9" t="s">
        <v>1928</v>
      </c>
      <c r="H882" s="9" t="s">
        <v>2558</v>
      </c>
      <c r="I882" s="9" t="s">
        <v>978</v>
      </c>
      <c r="J882" s="10"/>
      <c r="K882" s="10"/>
      <c r="L882" s="9" t="s">
        <v>1930</v>
      </c>
      <c r="M882" s="9" t="s">
        <v>100</v>
      </c>
      <c r="N882" s="9" t="s">
        <v>367</v>
      </c>
      <c r="O882" s="9">
        <v>11368.0</v>
      </c>
      <c r="P882" s="7" t="str">
        <f>vlookup(O882,'NYC Zips'!A:B,2,false)</f>
        <v>Queens</v>
      </c>
    </row>
    <row r="883">
      <c r="A883" s="2" t="s">
        <v>2559</v>
      </c>
      <c r="B883" s="2">
        <v>40.74399</v>
      </c>
      <c r="C883" s="2">
        <v>-73.86781</v>
      </c>
      <c r="D883" s="2" t="s">
        <v>93</v>
      </c>
      <c r="E883" s="9" t="s">
        <v>2560</v>
      </c>
      <c r="F883" s="10"/>
      <c r="G883" s="9" t="s">
        <v>1928</v>
      </c>
      <c r="H883" s="9" t="s">
        <v>1914</v>
      </c>
      <c r="I883" s="9" t="s">
        <v>2561</v>
      </c>
      <c r="J883" s="10"/>
      <c r="K883" s="10"/>
      <c r="L883" s="9" t="s">
        <v>1930</v>
      </c>
      <c r="M883" s="9" t="s">
        <v>100</v>
      </c>
      <c r="N883" s="9" t="s">
        <v>367</v>
      </c>
      <c r="O883" s="9">
        <v>11368.0</v>
      </c>
      <c r="P883" s="7" t="str">
        <f>vlookup(O883,'NYC Zips'!A:B,2,false)</f>
        <v>Queens</v>
      </c>
    </row>
    <row r="884">
      <c r="A884" s="2" t="s">
        <v>2562</v>
      </c>
      <c r="B884" s="2">
        <v>40.87555</v>
      </c>
      <c r="C884" s="2">
        <v>-73.90212</v>
      </c>
      <c r="D884" s="2" t="s">
        <v>93</v>
      </c>
      <c r="E884" s="9" t="s">
        <v>2563</v>
      </c>
      <c r="F884" s="10"/>
      <c r="G884" s="9" t="s">
        <v>1855</v>
      </c>
      <c r="H884" s="9">
        <v>3001.0</v>
      </c>
      <c r="I884" s="9" t="s">
        <v>2564</v>
      </c>
      <c r="J884" s="10"/>
      <c r="K884" s="10"/>
      <c r="L884" s="9" t="s">
        <v>102</v>
      </c>
      <c r="M884" s="9" t="s">
        <v>100</v>
      </c>
      <c r="N884" s="9" t="s">
        <v>1777</v>
      </c>
      <c r="O884" s="9">
        <v>10463.0</v>
      </c>
      <c r="P884" s="7" t="str">
        <f>vlookup(O884,'NYC Zips'!A:B,2,false)</f>
        <v>Bronx</v>
      </c>
    </row>
    <row r="885">
      <c r="A885" s="2" t="s">
        <v>2565</v>
      </c>
      <c r="B885" s="2">
        <v>40.737711</v>
      </c>
      <c r="C885" s="2">
        <v>-74.066921</v>
      </c>
      <c r="D885" s="2" t="s">
        <v>93</v>
      </c>
      <c r="E885" s="9" t="s">
        <v>2566</v>
      </c>
      <c r="F885" s="10"/>
      <c r="G885" s="9" t="s">
        <v>2075</v>
      </c>
      <c r="H885" s="9">
        <v>43.0</v>
      </c>
      <c r="I885" s="9" t="s">
        <v>2565</v>
      </c>
      <c r="J885" s="10"/>
      <c r="K885" s="10"/>
      <c r="L885" s="9" t="s">
        <v>1674</v>
      </c>
      <c r="M885" s="9" t="s">
        <v>1436</v>
      </c>
      <c r="N885" s="9" t="s">
        <v>1437</v>
      </c>
      <c r="O885" s="9">
        <v>7306.0</v>
      </c>
      <c r="P885" s="2" t="s">
        <v>117</v>
      </c>
    </row>
    <row r="886">
      <c r="A886" s="2" t="s">
        <v>2567</v>
      </c>
      <c r="B886" s="2">
        <v>40.7122195800905</v>
      </c>
      <c r="C886" s="2">
        <v>-74.0104722976684</v>
      </c>
      <c r="D886" s="2" t="s">
        <v>93</v>
      </c>
      <c r="E886" s="9" t="s">
        <v>2568</v>
      </c>
      <c r="F886" s="10"/>
      <c r="G886" s="9" t="s">
        <v>137</v>
      </c>
      <c r="H886" s="9">
        <v>2.0</v>
      </c>
      <c r="I886" s="9" t="s">
        <v>2569</v>
      </c>
      <c r="J886" s="10"/>
      <c r="K886" s="10"/>
      <c r="L886" s="9" t="s">
        <v>107</v>
      </c>
      <c r="M886" s="9" t="s">
        <v>100</v>
      </c>
      <c r="N886" s="9" t="s">
        <v>108</v>
      </c>
      <c r="O886" s="9">
        <v>10007.0</v>
      </c>
      <c r="P886" s="7" t="str">
        <f>vlookup(O886,'NYC Zips'!A:B,2,false)</f>
        <v>Manhattan</v>
      </c>
    </row>
    <row r="887">
      <c r="A887" s="2" t="s">
        <v>2570</v>
      </c>
      <c r="B887" s="2">
        <v>40.75453</v>
      </c>
      <c r="C887" s="2">
        <v>-74.02658</v>
      </c>
      <c r="D887" s="2" t="s">
        <v>93</v>
      </c>
      <c r="E887" s="9" t="s">
        <v>2571</v>
      </c>
      <c r="F887" s="10"/>
      <c r="G887" s="9" t="s">
        <v>1433</v>
      </c>
      <c r="H887" s="9">
        <v>1450.0</v>
      </c>
      <c r="I887" s="9" t="s">
        <v>2572</v>
      </c>
      <c r="J887" s="10"/>
      <c r="K887" s="10"/>
      <c r="L887" s="9" t="s">
        <v>1435</v>
      </c>
      <c r="M887" s="9" t="s">
        <v>1436</v>
      </c>
      <c r="N887" s="9" t="s">
        <v>1437</v>
      </c>
      <c r="O887" s="9">
        <v>7030.0</v>
      </c>
      <c r="P887" s="2" t="s">
        <v>117</v>
      </c>
    </row>
    <row r="888">
      <c r="A888" s="2" t="s">
        <v>2573</v>
      </c>
      <c r="B888" s="2">
        <v>40.7564</v>
      </c>
      <c r="C888" s="2">
        <v>-73.87504</v>
      </c>
      <c r="D888" s="2" t="s">
        <v>93</v>
      </c>
      <c r="E888" s="9" t="s">
        <v>2574</v>
      </c>
      <c r="F888" s="10"/>
      <c r="G888" s="9" t="s">
        <v>1858</v>
      </c>
      <c r="H888" s="9" t="s">
        <v>2575</v>
      </c>
      <c r="I888" s="9" t="s">
        <v>2576</v>
      </c>
      <c r="J888" s="10"/>
      <c r="K888" s="10"/>
      <c r="L888" s="9" t="s">
        <v>1861</v>
      </c>
      <c r="M888" s="9" t="s">
        <v>100</v>
      </c>
      <c r="N888" s="9" t="s">
        <v>367</v>
      </c>
      <c r="O888" s="9">
        <v>11372.0</v>
      </c>
      <c r="P888" s="7" t="str">
        <f>vlookup(O888,'NYC Zips'!A:B,2,false)</f>
        <v>Queens</v>
      </c>
    </row>
    <row r="889">
      <c r="A889" s="2" t="s">
        <v>2577</v>
      </c>
      <c r="B889" s="2">
        <v>40.716657</v>
      </c>
      <c r="C889" s="2">
        <v>-73.93637</v>
      </c>
      <c r="D889" s="2" t="s">
        <v>93</v>
      </c>
      <c r="E889" s="9" t="s">
        <v>2578</v>
      </c>
      <c r="F889" s="10"/>
      <c r="G889" s="9" t="s">
        <v>337</v>
      </c>
      <c r="H889" s="9">
        <v>180.0</v>
      </c>
      <c r="I889" s="9" t="s">
        <v>2579</v>
      </c>
      <c r="J889" s="10"/>
      <c r="K889" s="10"/>
      <c r="L889" s="9" t="s">
        <v>99</v>
      </c>
      <c r="M889" s="9" t="s">
        <v>100</v>
      </c>
      <c r="N889" s="9" t="s">
        <v>101</v>
      </c>
      <c r="O889" s="9">
        <v>11211.0</v>
      </c>
      <c r="P889" s="7" t="str">
        <f>vlookup(O889,'NYC Zips'!A:B,2,false)</f>
        <v>Brooklyn</v>
      </c>
    </row>
    <row r="890">
      <c r="A890" s="2" t="s">
        <v>2580</v>
      </c>
      <c r="B890" s="2">
        <v>40.75777</v>
      </c>
      <c r="C890" s="2">
        <v>-73.84887</v>
      </c>
      <c r="D890" s="2" t="s">
        <v>93</v>
      </c>
      <c r="E890" s="9" t="s">
        <v>2581</v>
      </c>
      <c r="F890" s="10"/>
      <c r="G890" s="9" t="s">
        <v>1928</v>
      </c>
      <c r="H890" s="9">
        <v>1.0</v>
      </c>
      <c r="I890" s="9" t="s">
        <v>2582</v>
      </c>
      <c r="J890" s="10"/>
      <c r="K890" s="10"/>
      <c r="L890" s="9" t="s">
        <v>1930</v>
      </c>
      <c r="M890" s="9" t="s">
        <v>100</v>
      </c>
      <c r="N890" s="9" t="s">
        <v>367</v>
      </c>
      <c r="O890" s="9">
        <v>11368.0</v>
      </c>
      <c r="P890" s="7" t="str">
        <f>vlookup(O890,'NYC Zips'!A:B,2,false)</f>
        <v>Queens</v>
      </c>
    </row>
    <row r="891">
      <c r="A891" s="2" t="s">
        <v>2583</v>
      </c>
      <c r="B891" s="2">
        <v>40.7112423</v>
      </c>
      <c r="C891" s="2">
        <v>-74.0557013</v>
      </c>
      <c r="D891" s="2" t="s">
        <v>93</v>
      </c>
      <c r="E891" s="9" t="s">
        <v>2584</v>
      </c>
      <c r="F891" s="10"/>
      <c r="G891" s="9" t="s">
        <v>2585</v>
      </c>
      <c r="H891" s="9">
        <v>256.0</v>
      </c>
      <c r="I891" s="9" t="s">
        <v>2586</v>
      </c>
      <c r="J891" s="10"/>
      <c r="K891" s="10"/>
      <c r="L891" s="9" t="s">
        <v>1674</v>
      </c>
      <c r="M891" s="9" t="s">
        <v>1436</v>
      </c>
      <c r="N891" s="9" t="s">
        <v>1437</v>
      </c>
      <c r="O891" s="9">
        <v>7304.0</v>
      </c>
      <c r="P891" s="2" t="s">
        <v>117</v>
      </c>
    </row>
    <row r="892">
      <c r="A892" s="2" t="s">
        <v>2587</v>
      </c>
      <c r="B892" s="2">
        <v>40.75404</v>
      </c>
      <c r="C892" s="2">
        <v>-73.86887</v>
      </c>
      <c r="D892" s="2" t="s">
        <v>93</v>
      </c>
      <c r="E892" s="9" t="s">
        <v>2588</v>
      </c>
      <c r="F892" s="10"/>
      <c r="G892" s="9" t="s">
        <v>1928</v>
      </c>
      <c r="H892" s="9" t="s">
        <v>2050</v>
      </c>
      <c r="I892" s="9" t="s">
        <v>1321</v>
      </c>
      <c r="J892" s="10"/>
      <c r="K892" s="10"/>
      <c r="L892" s="9" t="s">
        <v>1930</v>
      </c>
      <c r="M892" s="9" t="s">
        <v>100</v>
      </c>
      <c r="N892" s="9" t="s">
        <v>367</v>
      </c>
      <c r="O892" s="9">
        <v>11368.0</v>
      </c>
      <c r="P892" s="7" t="str">
        <f>vlookup(O892,'NYC Zips'!A:B,2,false)</f>
        <v>Queens</v>
      </c>
    </row>
    <row r="893">
      <c r="A893" s="2" t="s">
        <v>2589</v>
      </c>
      <c r="B893" s="2">
        <v>40.808891</v>
      </c>
      <c r="C893" s="2">
        <v>-73.91081</v>
      </c>
      <c r="D893" s="2" t="s">
        <v>93</v>
      </c>
      <c r="E893" s="9" t="s">
        <v>2590</v>
      </c>
      <c r="F893" s="10"/>
      <c r="G893" s="9" t="s">
        <v>1993</v>
      </c>
      <c r="H893" s="9">
        <v>708.0</v>
      </c>
      <c r="I893" s="9" t="s">
        <v>2591</v>
      </c>
      <c r="J893" s="10"/>
      <c r="K893" s="10"/>
      <c r="L893" s="9" t="s">
        <v>102</v>
      </c>
      <c r="M893" s="9" t="s">
        <v>100</v>
      </c>
      <c r="N893" s="9" t="s">
        <v>1777</v>
      </c>
      <c r="O893" s="9">
        <v>10454.0</v>
      </c>
      <c r="P893" s="7" t="str">
        <f>vlookup(O893,'NYC Zips'!A:B,2,false)</f>
        <v>Bronx</v>
      </c>
    </row>
    <row r="894">
      <c r="A894" s="2" t="s">
        <v>2592</v>
      </c>
      <c r="B894" s="2">
        <v>40.780478</v>
      </c>
      <c r="C894" s="2">
        <v>-73.912212</v>
      </c>
      <c r="D894" s="2" t="s">
        <v>93</v>
      </c>
      <c r="E894" s="9" t="s">
        <v>2593</v>
      </c>
      <c r="F894" s="10"/>
      <c r="G894" s="9" t="s">
        <v>1392</v>
      </c>
      <c r="H894" s="9" t="s">
        <v>2594</v>
      </c>
      <c r="I894" s="9" t="s">
        <v>2468</v>
      </c>
      <c r="J894" s="10"/>
      <c r="K894" s="10"/>
      <c r="L894" s="9" t="s">
        <v>366</v>
      </c>
      <c r="M894" s="9" t="s">
        <v>100</v>
      </c>
      <c r="N894" s="9" t="s">
        <v>367</v>
      </c>
      <c r="O894" s="9">
        <v>11105.0</v>
      </c>
      <c r="P894" s="7" t="str">
        <f>vlookup(O894,'NYC Zips'!A:B,2,false)</f>
        <v>Queens</v>
      </c>
    </row>
    <row r="895">
      <c r="A895" s="2" t="s">
        <v>2595</v>
      </c>
      <c r="B895" s="2">
        <v>40.855653</v>
      </c>
      <c r="C895" s="2">
        <v>-73.905528</v>
      </c>
      <c r="D895" s="2" t="s">
        <v>93</v>
      </c>
      <c r="E895" s="9" t="s">
        <v>2596</v>
      </c>
      <c r="F895" s="10"/>
      <c r="G895" s="9" t="s">
        <v>1943</v>
      </c>
      <c r="H895" s="9">
        <v>2130.0</v>
      </c>
      <c r="I895" s="9" t="s">
        <v>1895</v>
      </c>
      <c r="J895" s="10"/>
      <c r="K895" s="10"/>
      <c r="L895" s="9" t="s">
        <v>102</v>
      </c>
      <c r="M895" s="9" t="s">
        <v>100</v>
      </c>
      <c r="N895" s="9" t="s">
        <v>1777</v>
      </c>
      <c r="O895" s="9">
        <v>10453.0</v>
      </c>
      <c r="P895" s="7" t="str">
        <f>vlookup(O895,'NYC Zips'!A:B,2,false)</f>
        <v>Bronx</v>
      </c>
    </row>
    <row r="896">
      <c r="A896" s="2" t="s">
        <v>2597</v>
      </c>
      <c r="B896" s="2">
        <v>40.75138</v>
      </c>
      <c r="C896" s="2">
        <v>-73.86242</v>
      </c>
      <c r="D896" s="2" t="s">
        <v>93</v>
      </c>
      <c r="E896" s="9" t="s">
        <v>2598</v>
      </c>
      <c r="F896" s="10"/>
      <c r="G896" s="9" t="s">
        <v>1928</v>
      </c>
      <c r="H896" s="9" t="s">
        <v>2599</v>
      </c>
      <c r="I896" s="9" t="s">
        <v>2600</v>
      </c>
      <c r="J896" s="10"/>
      <c r="K896" s="10"/>
      <c r="L896" s="9" t="s">
        <v>1930</v>
      </c>
      <c r="M896" s="9" t="s">
        <v>100</v>
      </c>
      <c r="N896" s="9" t="s">
        <v>367</v>
      </c>
      <c r="O896" s="9">
        <v>11368.0</v>
      </c>
      <c r="P896" s="7" t="str">
        <f>vlookup(O896,'NYC Zips'!A:B,2,false)</f>
        <v>Queens</v>
      </c>
    </row>
    <row r="897">
      <c r="A897" s="2" t="s">
        <v>2601</v>
      </c>
      <c r="B897" s="2">
        <v>40.651847</v>
      </c>
      <c r="C897" s="2">
        <v>-73.965248</v>
      </c>
      <c r="D897" s="2" t="s">
        <v>93</v>
      </c>
      <c r="E897" s="9" t="s">
        <v>2602</v>
      </c>
      <c r="F897" s="10"/>
      <c r="G897" s="9" t="s">
        <v>1828</v>
      </c>
      <c r="H897" s="9">
        <v>1.0</v>
      </c>
      <c r="I897" s="9" t="s">
        <v>2603</v>
      </c>
      <c r="J897" s="10"/>
      <c r="K897" s="10"/>
      <c r="L897" s="9" t="s">
        <v>99</v>
      </c>
      <c r="M897" s="9" t="s">
        <v>100</v>
      </c>
      <c r="N897" s="9" t="s">
        <v>101</v>
      </c>
      <c r="O897" s="9">
        <v>11226.0</v>
      </c>
      <c r="P897" s="7" t="str">
        <f>vlookup(O897,'NYC Zips'!A:B,2,false)</f>
        <v>Brooklyn</v>
      </c>
    </row>
    <row r="898">
      <c r="A898" s="2" t="s">
        <v>2604</v>
      </c>
      <c r="B898" s="2">
        <v>40.68458</v>
      </c>
      <c r="C898" s="2">
        <v>-73.90925</v>
      </c>
      <c r="D898" s="2" t="s">
        <v>93</v>
      </c>
      <c r="E898" s="9" t="s">
        <v>2605</v>
      </c>
      <c r="F898" s="10"/>
      <c r="G898" s="9" t="s">
        <v>1920</v>
      </c>
      <c r="H898" s="9">
        <v>1413.0</v>
      </c>
      <c r="I898" s="9" t="s">
        <v>563</v>
      </c>
      <c r="J898" s="10"/>
      <c r="K898" s="10"/>
      <c r="L898" s="9" t="s">
        <v>99</v>
      </c>
      <c r="M898" s="9" t="s">
        <v>100</v>
      </c>
      <c r="N898" s="9" t="s">
        <v>101</v>
      </c>
      <c r="O898" s="9">
        <v>11207.0</v>
      </c>
      <c r="P898" s="7" t="str">
        <f>vlookup(O898,'NYC Zips'!A:B,2,false)</f>
        <v>Brooklyn</v>
      </c>
    </row>
    <row r="899">
      <c r="A899" s="2" t="s">
        <v>877</v>
      </c>
      <c r="B899" s="2">
        <v>40.7242941</v>
      </c>
      <c r="C899" s="2">
        <v>-74.0354826</v>
      </c>
      <c r="D899" s="2" t="s">
        <v>93</v>
      </c>
      <c r="E899" s="9" t="s">
        <v>2606</v>
      </c>
      <c r="F899" s="10"/>
      <c r="G899" s="9" t="s">
        <v>2386</v>
      </c>
      <c r="H899" s="9">
        <v>480.0</v>
      </c>
      <c r="I899" s="9" t="s">
        <v>2607</v>
      </c>
      <c r="J899" s="10"/>
      <c r="K899" s="10"/>
      <c r="L899" s="9" t="s">
        <v>1674</v>
      </c>
      <c r="M899" s="9" t="s">
        <v>1436</v>
      </c>
      <c r="N899" s="9" t="s">
        <v>1437</v>
      </c>
      <c r="O899" s="9">
        <v>7310.0</v>
      </c>
      <c r="P899" s="2" t="s">
        <v>117</v>
      </c>
    </row>
    <row r="900">
      <c r="A900" s="2" t="s">
        <v>2608</v>
      </c>
      <c r="B900" s="2">
        <v>40.814232</v>
      </c>
      <c r="C900" s="2">
        <v>-73.903927</v>
      </c>
      <c r="D900" s="2" t="s">
        <v>93</v>
      </c>
      <c r="E900" s="9" t="s">
        <v>2609</v>
      </c>
      <c r="F900" s="10"/>
      <c r="G900" s="9" t="s">
        <v>2457</v>
      </c>
      <c r="H900" s="9">
        <v>607.0</v>
      </c>
      <c r="I900" s="9" t="s">
        <v>2185</v>
      </c>
      <c r="J900" s="10"/>
      <c r="K900" s="10"/>
      <c r="L900" s="9" t="s">
        <v>102</v>
      </c>
      <c r="M900" s="9" t="s">
        <v>100</v>
      </c>
      <c r="N900" s="9" t="s">
        <v>1777</v>
      </c>
      <c r="O900" s="9">
        <v>10455.0</v>
      </c>
      <c r="P900" s="7" t="str">
        <f>vlookup(O900,'NYC Zips'!A:B,2,false)</f>
        <v>Bronx</v>
      </c>
    </row>
    <row r="901">
      <c r="A901" s="2" t="s">
        <v>2610</v>
      </c>
      <c r="B901" s="2">
        <v>40.73367</v>
      </c>
      <c r="C901" s="2">
        <v>-74.0625</v>
      </c>
      <c r="D901" s="2" t="s">
        <v>93</v>
      </c>
      <c r="E901" s="9" t="s">
        <v>2611</v>
      </c>
      <c r="F901" s="10"/>
      <c r="G901" s="9" t="s">
        <v>2075</v>
      </c>
      <c r="H901" s="9">
        <v>2940.0</v>
      </c>
      <c r="I901" s="9" t="s">
        <v>2076</v>
      </c>
      <c r="J901" s="10"/>
      <c r="K901" s="10"/>
      <c r="L901" s="9" t="s">
        <v>1674</v>
      </c>
      <c r="M901" s="9" t="s">
        <v>1436</v>
      </c>
      <c r="N901" s="9" t="s">
        <v>1437</v>
      </c>
      <c r="O901" s="9">
        <v>7306.0</v>
      </c>
      <c r="P901" s="2" t="s">
        <v>117</v>
      </c>
    </row>
    <row r="902">
      <c r="A902" s="2" t="s">
        <v>2612</v>
      </c>
      <c r="B902" s="2">
        <v>40.84522</v>
      </c>
      <c r="C902" s="2">
        <v>-73.940493</v>
      </c>
      <c r="D902" s="2" t="s">
        <v>93</v>
      </c>
      <c r="E902" s="9" t="s">
        <v>2613</v>
      </c>
      <c r="F902" s="10"/>
      <c r="G902" s="9" t="s">
        <v>2113</v>
      </c>
      <c r="H902" s="9">
        <v>300.0</v>
      </c>
      <c r="I902" s="9" t="s">
        <v>2614</v>
      </c>
      <c r="J902" s="10"/>
      <c r="K902" s="10"/>
      <c r="L902" s="9" t="s">
        <v>107</v>
      </c>
      <c r="M902" s="9" t="s">
        <v>100</v>
      </c>
      <c r="N902" s="9" t="s">
        <v>108</v>
      </c>
      <c r="O902" s="9">
        <v>10032.0</v>
      </c>
      <c r="P902" s="7" t="str">
        <f>vlookup(O902,'NYC Zips'!A:B,2,false)</f>
        <v>Manhattan</v>
      </c>
    </row>
    <row r="903">
      <c r="A903" s="2" t="s">
        <v>2615</v>
      </c>
      <c r="B903" s="2">
        <v>40.6882</v>
      </c>
      <c r="C903" s="2">
        <v>-73.90798</v>
      </c>
      <c r="D903" s="2" t="s">
        <v>93</v>
      </c>
      <c r="E903" s="9" t="s">
        <v>2616</v>
      </c>
      <c r="F903" s="10"/>
      <c r="G903" s="9" t="s">
        <v>1920</v>
      </c>
      <c r="H903" s="9">
        <v>1160.0</v>
      </c>
      <c r="I903" s="9" t="s">
        <v>2617</v>
      </c>
      <c r="J903" s="10"/>
      <c r="K903" s="10"/>
      <c r="L903" s="9" t="s">
        <v>99</v>
      </c>
      <c r="M903" s="9" t="s">
        <v>100</v>
      </c>
      <c r="N903" s="9" t="s">
        <v>101</v>
      </c>
      <c r="O903" s="9">
        <v>11207.0</v>
      </c>
      <c r="P903" s="7" t="str">
        <f>vlookup(O903,'NYC Zips'!A:B,2,false)</f>
        <v>Brooklyn</v>
      </c>
    </row>
    <row r="904">
      <c r="A904" s="2" t="s">
        <v>2618</v>
      </c>
      <c r="B904" s="2">
        <v>40.68018</v>
      </c>
      <c r="C904" s="2">
        <v>-73.91136</v>
      </c>
      <c r="D904" s="2" t="s">
        <v>93</v>
      </c>
      <c r="E904" s="9" t="s">
        <v>2619</v>
      </c>
      <c r="F904" s="10"/>
      <c r="G904" s="9" t="s">
        <v>956</v>
      </c>
      <c r="H904" s="9">
        <v>226.0</v>
      </c>
      <c r="I904" s="9" t="s">
        <v>599</v>
      </c>
      <c r="J904" s="10"/>
      <c r="K904" s="10"/>
      <c r="L904" s="9" t="s">
        <v>99</v>
      </c>
      <c r="M904" s="9" t="s">
        <v>100</v>
      </c>
      <c r="N904" s="9" t="s">
        <v>101</v>
      </c>
      <c r="O904" s="9">
        <v>11233.0</v>
      </c>
      <c r="P904" s="7" t="str">
        <f>vlookup(O904,'NYC Zips'!A:B,2,false)</f>
        <v>Brooklyn</v>
      </c>
    </row>
    <row r="905">
      <c r="A905" s="2" t="s">
        <v>2620</v>
      </c>
      <c r="B905" s="2">
        <v>40.84749</v>
      </c>
      <c r="C905" s="2">
        <v>-73.89464</v>
      </c>
      <c r="D905" s="2" t="s">
        <v>93</v>
      </c>
      <c r="E905" s="9" t="s">
        <v>2621</v>
      </c>
      <c r="F905" s="10"/>
      <c r="G905" s="9" t="s">
        <v>2092</v>
      </c>
      <c r="H905" s="9">
        <v>551.0</v>
      </c>
      <c r="I905" s="9" t="s">
        <v>2622</v>
      </c>
      <c r="J905" s="10"/>
      <c r="K905" s="10"/>
      <c r="L905" s="9" t="s">
        <v>102</v>
      </c>
      <c r="M905" s="9" t="s">
        <v>100</v>
      </c>
      <c r="N905" s="9" t="s">
        <v>1777</v>
      </c>
      <c r="O905" s="9">
        <v>10457.0</v>
      </c>
      <c r="P905" s="7" t="str">
        <f>vlookup(O905,'NYC Zips'!A:B,2,false)</f>
        <v>Bronx</v>
      </c>
    </row>
    <row r="906">
      <c r="A906" s="2" t="s">
        <v>2623</v>
      </c>
      <c r="B906" s="2">
        <v>40.827301</v>
      </c>
      <c r="C906" s="2">
        <v>-73.896372</v>
      </c>
      <c r="D906" s="2" t="s">
        <v>93</v>
      </c>
      <c r="E906" s="9" t="s">
        <v>2624</v>
      </c>
      <c r="F906" s="10"/>
      <c r="G906" s="9" t="s">
        <v>1775</v>
      </c>
      <c r="H906" s="9">
        <v>1143.0</v>
      </c>
      <c r="I906" s="9" t="s">
        <v>2625</v>
      </c>
      <c r="J906" s="10"/>
      <c r="K906" s="10"/>
      <c r="L906" s="9" t="s">
        <v>102</v>
      </c>
      <c r="M906" s="9" t="s">
        <v>100</v>
      </c>
      <c r="N906" s="9" t="s">
        <v>1777</v>
      </c>
      <c r="O906" s="9">
        <v>10459.0</v>
      </c>
      <c r="P906" s="7" t="str">
        <f>vlookup(O906,'NYC Zips'!A:B,2,false)</f>
        <v>Bronx</v>
      </c>
    </row>
    <row r="907">
      <c r="A907" s="2" t="s">
        <v>2626</v>
      </c>
      <c r="B907" s="2">
        <v>40.64378</v>
      </c>
      <c r="C907" s="2">
        <v>-73.96867</v>
      </c>
      <c r="D907" s="2" t="s">
        <v>93</v>
      </c>
      <c r="E907" s="9" t="s">
        <v>2627</v>
      </c>
      <c r="F907" s="10"/>
      <c r="G907" s="9" t="s">
        <v>1908</v>
      </c>
      <c r="H907" s="9">
        <v>197.0</v>
      </c>
      <c r="I907" s="9" t="s">
        <v>2628</v>
      </c>
      <c r="J907" s="10"/>
      <c r="K907" s="10"/>
      <c r="L907" s="9" t="s">
        <v>99</v>
      </c>
      <c r="M907" s="9" t="s">
        <v>100</v>
      </c>
      <c r="N907" s="9" t="s">
        <v>101</v>
      </c>
      <c r="O907" s="9">
        <v>11218.0</v>
      </c>
      <c r="P907" s="7" t="str">
        <f>vlookup(O907,'NYC Zips'!A:B,2,false)</f>
        <v>Brooklyn</v>
      </c>
    </row>
    <row r="908">
      <c r="A908" s="2" t="s">
        <v>2629</v>
      </c>
      <c r="B908" s="2">
        <v>40.822217</v>
      </c>
      <c r="C908" s="2">
        <v>-73.928939</v>
      </c>
      <c r="D908" s="2" t="s">
        <v>93</v>
      </c>
      <c r="E908" s="9" t="s">
        <v>2630</v>
      </c>
      <c r="F908" s="10"/>
      <c r="G908" s="9" t="s">
        <v>2541</v>
      </c>
      <c r="H908" s="9">
        <v>651.0</v>
      </c>
      <c r="I908" s="9" t="s">
        <v>2631</v>
      </c>
      <c r="J908" s="10"/>
      <c r="K908" s="10"/>
      <c r="L908" s="9" t="s">
        <v>102</v>
      </c>
      <c r="M908" s="9" t="s">
        <v>100</v>
      </c>
      <c r="N908" s="9" t="s">
        <v>1777</v>
      </c>
      <c r="O908" s="9">
        <v>10451.0</v>
      </c>
      <c r="P908" s="7" t="str">
        <f>vlookup(O908,'NYC Zips'!A:B,2,false)</f>
        <v>Bronx</v>
      </c>
    </row>
    <row r="909">
      <c r="A909" s="2" t="s">
        <v>2632</v>
      </c>
      <c r="B909" s="2">
        <v>40.75951</v>
      </c>
      <c r="C909" s="2">
        <v>-73.86491</v>
      </c>
      <c r="D909" s="2" t="s">
        <v>93</v>
      </c>
      <c r="E909" s="9" t="s">
        <v>2633</v>
      </c>
      <c r="F909" s="10"/>
      <c r="G909" s="9" t="s">
        <v>2049</v>
      </c>
      <c r="H909" s="9" t="s">
        <v>2634</v>
      </c>
      <c r="I909" s="9" t="s">
        <v>2051</v>
      </c>
      <c r="J909" s="10"/>
      <c r="K909" s="10"/>
      <c r="L909" s="9" t="s">
        <v>2052</v>
      </c>
      <c r="M909" s="9" t="s">
        <v>100</v>
      </c>
      <c r="N909" s="9" t="s">
        <v>367</v>
      </c>
      <c r="O909" s="9">
        <v>11369.0</v>
      </c>
      <c r="P909" s="7" t="str">
        <f>vlookup(O909,'NYC Zips'!A:B,2,false)</f>
        <v>Queens</v>
      </c>
    </row>
    <row r="910">
      <c r="A910" s="2" t="s">
        <v>2635</v>
      </c>
      <c r="B910" s="2">
        <v>40.808384</v>
      </c>
      <c r="C910" s="2">
        <v>-73.923604</v>
      </c>
      <c r="D910" s="2" t="s">
        <v>93</v>
      </c>
      <c r="E910" s="9" t="s">
        <v>2636</v>
      </c>
      <c r="F910" s="10"/>
      <c r="G910" s="9" t="s">
        <v>1993</v>
      </c>
      <c r="H910" s="9">
        <v>220.0</v>
      </c>
      <c r="I910" s="9" t="s">
        <v>2637</v>
      </c>
      <c r="J910" s="10"/>
      <c r="K910" s="10"/>
      <c r="L910" s="9" t="s">
        <v>102</v>
      </c>
      <c r="M910" s="9" t="s">
        <v>100</v>
      </c>
      <c r="N910" s="9" t="s">
        <v>1777</v>
      </c>
      <c r="O910" s="9">
        <v>10454.0</v>
      </c>
      <c r="P910" s="7" t="str">
        <f>vlookup(O910,'NYC Zips'!A:B,2,false)</f>
        <v>Bronx</v>
      </c>
    </row>
    <row r="911">
      <c r="A911" s="2" t="s">
        <v>2638</v>
      </c>
      <c r="B911" s="2">
        <v>40.81014</v>
      </c>
      <c r="C911" s="2">
        <v>-73.93973</v>
      </c>
      <c r="D911" s="2" t="s">
        <v>93</v>
      </c>
      <c r="E911" s="9" t="s">
        <v>2639</v>
      </c>
      <c r="F911" s="10"/>
      <c r="G911" s="9" t="s">
        <v>1719</v>
      </c>
      <c r="H911" s="9">
        <v>2140.0</v>
      </c>
      <c r="I911" s="9" t="s">
        <v>146</v>
      </c>
      <c r="J911" s="10"/>
      <c r="K911" s="10"/>
      <c r="L911" s="9" t="s">
        <v>107</v>
      </c>
      <c r="M911" s="9" t="s">
        <v>100</v>
      </c>
      <c r="N911" s="9" t="s">
        <v>108</v>
      </c>
      <c r="O911" s="9">
        <v>10037.0</v>
      </c>
      <c r="P911" s="7" t="str">
        <f>vlookup(O911,'NYC Zips'!A:B,2,false)</f>
        <v>Manhattan</v>
      </c>
    </row>
    <row r="912">
      <c r="A912" s="2" t="s">
        <v>2640</v>
      </c>
      <c r="B912" s="2">
        <v>40.67428</v>
      </c>
      <c r="C912" s="2">
        <v>-73.9503</v>
      </c>
      <c r="D912" s="2" t="s">
        <v>93</v>
      </c>
      <c r="E912" s="9" t="s">
        <v>2641</v>
      </c>
      <c r="F912" s="10"/>
      <c r="G912" s="9" t="s">
        <v>484</v>
      </c>
      <c r="H912" s="9">
        <v>794.0</v>
      </c>
      <c r="I912" s="9" t="s">
        <v>1126</v>
      </c>
      <c r="J912" s="10"/>
      <c r="K912" s="10"/>
      <c r="L912" s="9" t="s">
        <v>99</v>
      </c>
      <c r="M912" s="9" t="s">
        <v>100</v>
      </c>
      <c r="N912" s="9" t="s">
        <v>101</v>
      </c>
      <c r="O912" s="9">
        <v>11216.0</v>
      </c>
      <c r="P912" s="7" t="str">
        <f>vlookup(O912,'NYC Zips'!A:B,2,false)</f>
        <v>Brooklyn</v>
      </c>
    </row>
    <row r="913">
      <c r="A913" s="2" t="s">
        <v>2642</v>
      </c>
      <c r="B913" s="2">
        <v>40.75473</v>
      </c>
      <c r="C913" s="2">
        <v>-73.93367</v>
      </c>
      <c r="D913" s="2" t="s">
        <v>93</v>
      </c>
      <c r="E913" s="9" t="s">
        <v>2643</v>
      </c>
      <c r="F913" s="10"/>
      <c r="G913" s="9" t="s">
        <v>460</v>
      </c>
      <c r="H913" s="9" t="s">
        <v>2644</v>
      </c>
      <c r="I913" s="9" t="s">
        <v>2645</v>
      </c>
      <c r="J913" s="10"/>
      <c r="K913" s="10"/>
      <c r="L913" s="9" t="s">
        <v>463</v>
      </c>
      <c r="M913" s="9" t="s">
        <v>100</v>
      </c>
      <c r="N913" s="9" t="s">
        <v>367</v>
      </c>
      <c r="O913" s="9">
        <v>11101.0</v>
      </c>
      <c r="P913" s="7" t="str">
        <f>vlookup(O913,'NYC Zips'!A:B,2,false)</f>
        <v>Queens</v>
      </c>
    </row>
    <row r="914">
      <c r="A914" s="2" t="s">
        <v>2646</v>
      </c>
      <c r="B914" s="2">
        <v>40.67015</v>
      </c>
      <c r="C914" s="2">
        <v>-73.92538</v>
      </c>
      <c r="D914" s="2" t="s">
        <v>93</v>
      </c>
      <c r="E914" s="9" t="s">
        <v>2647</v>
      </c>
      <c r="F914" s="10"/>
      <c r="G914" s="9" t="s">
        <v>1659</v>
      </c>
      <c r="H914" s="9">
        <v>261.0</v>
      </c>
      <c r="I914" s="9" t="s">
        <v>2648</v>
      </c>
      <c r="J914" s="10"/>
      <c r="K914" s="10"/>
      <c r="L914" s="9" t="s">
        <v>99</v>
      </c>
      <c r="M914" s="9" t="s">
        <v>100</v>
      </c>
      <c r="N914" s="9" t="s">
        <v>101</v>
      </c>
      <c r="O914" s="9">
        <v>11213.0</v>
      </c>
      <c r="P914" s="7" t="str">
        <f>vlookup(O914,'NYC Zips'!A:B,2,false)</f>
        <v>Brooklyn</v>
      </c>
    </row>
    <row r="915">
      <c r="A915" s="2" t="s">
        <v>2649</v>
      </c>
      <c r="B915" s="2">
        <v>40.83618</v>
      </c>
      <c r="C915" s="2">
        <v>-73.939789</v>
      </c>
      <c r="D915" s="2" t="s">
        <v>93</v>
      </c>
      <c r="E915" s="9" t="s">
        <v>2650</v>
      </c>
      <c r="F915" s="10"/>
      <c r="G915" s="9" t="s">
        <v>2113</v>
      </c>
      <c r="H915" s="9">
        <v>2067.0</v>
      </c>
      <c r="I915" s="9" t="s">
        <v>217</v>
      </c>
      <c r="J915" s="10"/>
      <c r="K915" s="10"/>
      <c r="L915" s="9" t="s">
        <v>107</v>
      </c>
      <c r="M915" s="9" t="s">
        <v>100</v>
      </c>
      <c r="N915" s="9" t="s">
        <v>108</v>
      </c>
      <c r="O915" s="9">
        <v>10032.0</v>
      </c>
      <c r="P915" s="7" t="str">
        <f>vlookup(O915,'NYC Zips'!A:B,2,false)</f>
        <v>Manhattan</v>
      </c>
    </row>
    <row r="916">
      <c r="A916" s="2" t="s">
        <v>2651</v>
      </c>
      <c r="B916" s="2">
        <v>40.819746</v>
      </c>
      <c r="C916" s="2">
        <v>-73.951819</v>
      </c>
      <c r="D916" s="2" t="s">
        <v>93</v>
      </c>
      <c r="E916" s="9" t="s">
        <v>2652</v>
      </c>
      <c r="F916" s="10"/>
      <c r="G916" s="9" t="s">
        <v>1891</v>
      </c>
      <c r="H916" s="9">
        <v>502.0</v>
      </c>
      <c r="I916" s="9" t="s">
        <v>2653</v>
      </c>
      <c r="J916" s="10"/>
      <c r="K916" s="10"/>
      <c r="L916" s="9" t="s">
        <v>107</v>
      </c>
      <c r="M916" s="9" t="s">
        <v>100</v>
      </c>
      <c r="N916" s="9" t="s">
        <v>108</v>
      </c>
      <c r="O916" s="9">
        <v>10031.0</v>
      </c>
      <c r="P916" s="7" t="str">
        <f>vlookup(O916,'NYC Zips'!A:B,2,false)</f>
        <v>Manhattan</v>
      </c>
    </row>
    <row r="917">
      <c r="A917" s="2" t="s">
        <v>2654</v>
      </c>
      <c r="B917" s="2">
        <v>40.67313</v>
      </c>
      <c r="C917" s="2">
        <v>-73.91387</v>
      </c>
      <c r="D917" s="2" t="s">
        <v>93</v>
      </c>
      <c r="E917" s="9" t="s">
        <v>2655</v>
      </c>
      <c r="F917" s="10"/>
      <c r="G917" s="9" t="s">
        <v>956</v>
      </c>
      <c r="H917" s="9">
        <v>323.0</v>
      </c>
      <c r="I917" s="9" t="s">
        <v>2656</v>
      </c>
      <c r="J917" s="10"/>
      <c r="K917" s="10"/>
      <c r="L917" s="9" t="s">
        <v>99</v>
      </c>
      <c r="M917" s="9" t="s">
        <v>100</v>
      </c>
      <c r="N917" s="9" t="s">
        <v>101</v>
      </c>
      <c r="O917" s="9">
        <v>11233.0</v>
      </c>
      <c r="P917" s="7" t="str">
        <f>vlookup(O917,'NYC Zips'!A:B,2,false)</f>
        <v>Brooklyn</v>
      </c>
    </row>
    <row r="918">
      <c r="A918" s="2" t="s">
        <v>2657</v>
      </c>
      <c r="B918" s="2">
        <v>40.7247900774633</v>
      </c>
      <c r="C918" s="2">
        <v>-73.9843006432056</v>
      </c>
      <c r="D918" s="2" t="s">
        <v>93</v>
      </c>
      <c r="E918" s="9" t="s">
        <v>2658</v>
      </c>
      <c r="F918" s="10"/>
      <c r="G918" s="9" t="s">
        <v>238</v>
      </c>
      <c r="H918" s="9">
        <v>72.0</v>
      </c>
      <c r="I918" s="9" t="s">
        <v>2659</v>
      </c>
      <c r="J918" s="10"/>
      <c r="K918" s="10"/>
      <c r="L918" s="9" t="s">
        <v>107</v>
      </c>
      <c r="M918" s="9" t="s">
        <v>100</v>
      </c>
      <c r="N918" s="9" t="s">
        <v>108</v>
      </c>
      <c r="O918" s="9">
        <v>10009.0</v>
      </c>
      <c r="P918" s="7" t="str">
        <f>vlookup(O918,'NYC Zips'!A:B,2,false)</f>
        <v>Manhattan</v>
      </c>
    </row>
    <row r="919">
      <c r="A919" s="2" t="s">
        <v>2660</v>
      </c>
      <c r="B919" s="2">
        <v>40.7342467961355</v>
      </c>
      <c r="C919" s="2">
        <v>-73.9377681441171</v>
      </c>
      <c r="D919" s="2" t="s">
        <v>93</v>
      </c>
      <c r="E919" s="9" t="s">
        <v>2661</v>
      </c>
      <c r="F919" s="10"/>
      <c r="G919" s="9" t="s">
        <v>460</v>
      </c>
      <c r="H919" s="9" t="s">
        <v>2662</v>
      </c>
      <c r="I919" s="9" t="s">
        <v>2663</v>
      </c>
      <c r="J919" s="10"/>
      <c r="K919" s="10"/>
      <c r="L919" s="9" t="s">
        <v>463</v>
      </c>
      <c r="M919" s="9" t="s">
        <v>100</v>
      </c>
      <c r="N919" s="9" t="s">
        <v>367</v>
      </c>
      <c r="O919" s="9">
        <v>11101.0</v>
      </c>
      <c r="P919" s="7" t="str">
        <f>vlookup(O919,'NYC Zips'!A:B,2,false)</f>
        <v>Queens</v>
      </c>
    </row>
    <row r="920">
      <c r="A920" s="2" t="s">
        <v>2664</v>
      </c>
      <c r="B920" s="2">
        <v>40.71941</v>
      </c>
      <c r="C920" s="2">
        <v>-74.04309</v>
      </c>
      <c r="D920" s="2" t="s">
        <v>93</v>
      </c>
      <c r="E920" s="9" t="s">
        <v>2665</v>
      </c>
      <c r="F920" s="10"/>
      <c r="G920" s="9" t="s">
        <v>1883</v>
      </c>
      <c r="H920" s="9">
        <v>319.0</v>
      </c>
      <c r="I920" s="9" t="s">
        <v>2666</v>
      </c>
      <c r="J920" s="10"/>
      <c r="K920" s="10"/>
      <c r="L920" s="9" t="s">
        <v>1674</v>
      </c>
      <c r="M920" s="9" t="s">
        <v>1436</v>
      </c>
      <c r="N920" s="9" t="s">
        <v>1437</v>
      </c>
      <c r="O920" s="9">
        <v>7302.0</v>
      </c>
      <c r="P920" s="2" t="s">
        <v>117</v>
      </c>
    </row>
    <row r="921">
      <c r="A921" s="2" t="s">
        <v>2667</v>
      </c>
      <c r="B921" s="2">
        <v>40.81899</v>
      </c>
      <c r="C921" s="2">
        <v>-73.90202</v>
      </c>
      <c r="D921" s="2" t="s">
        <v>93</v>
      </c>
      <c r="E921" s="9" t="s">
        <v>2668</v>
      </c>
      <c r="F921" s="10"/>
      <c r="G921" s="9" t="s">
        <v>2457</v>
      </c>
      <c r="H921" s="9">
        <v>801.0</v>
      </c>
      <c r="I921" s="9" t="s">
        <v>2185</v>
      </c>
      <c r="J921" s="10"/>
      <c r="K921" s="10"/>
      <c r="L921" s="9" t="s">
        <v>102</v>
      </c>
      <c r="M921" s="9" t="s">
        <v>100</v>
      </c>
      <c r="N921" s="9" t="s">
        <v>1777</v>
      </c>
      <c r="O921" s="9">
        <v>10455.0</v>
      </c>
      <c r="P921" s="7" t="str">
        <f>vlookup(O921,'NYC Zips'!A:B,2,false)</f>
        <v>Bronx</v>
      </c>
    </row>
    <row r="922">
      <c r="A922" s="2" t="s">
        <v>2669</v>
      </c>
      <c r="B922" s="2">
        <v>40.66219</v>
      </c>
      <c r="C922" s="2">
        <v>-73.94293</v>
      </c>
      <c r="D922" s="2" t="s">
        <v>93</v>
      </c>
      <c r="E922" s="9" t="s">
        <v>2670</v>
      </c>
      <c r="F922" s="10"/>
      <c r="G922" s="9" t="s">
        <v>1904</v>
      </c>
      <c r="H922" s="9">
        <v>605.0</v>
      </c>
      <c r="I922" s="9" t="s">
        <v>2671</v>
      </c>
      <c r="J922" s="10"/>
      <c r="K922" s="10"/>
      <c r="L922" s="9" t="s">
        <v>99</v>
      </c>
      <c r="M922" s="9" t="s">
        <v>100</v>
      </c>
      <c r="N922" s="9" t="s">
        <v>101</v>
      </c>
      <c r="O922" s="9">
        <v>11203.0</v>
      </c>
      <c r="P922" s="7" t="str">
        <f>vlookup(O922,'NYC Zips'!A:B,2,false)</f>
        <v>Brooklyn</v>
      </c>
    </row>
    <row r="923">
      <c r="A923" s="2" t="s">
        <v>2672</v>
      </c>
      <c r="B923" s="2">
        <v>40.72740794</v>
      </c>
      <c r="C923" s="2">
        <v>-73.98142006</v>
      </c>
      <c r="D923" s="2" t="s">
        <v>93</v>
      </c>
      <c r="E923" s="9" t="s">
        <v>2673</v>
      </c>
      <c r="F923" s="10"/>
      <c r="G923" s="9" t="s">
        <v>238</v>
      </c>
      <c r="H923" s="9">
        <v>311.0</v>
      </c>
      <c r="I923" s="9" t="s">
        <v>994</v>
      </c>
      <c r="J923" s="10"/>
      <c r="K923" s="10"/>
      <c r="L923" s="9" t="s">
        <v>107</v>
      </c>
      <c r="M923" s="9" t="s">
        <v>100</v>
      </c>
      <c r="N923" s="9" t="s">
        <v>108</v>
      </c>
      <c r="O923" s="9">
        <v>10009.0</v>
      </c>
      <c r="P923" s="7" t="str">
        <f>vlookup(O923,'NYC Zips'!A:B,2,false)</f>
        <v>Manhattan</v>
      </c>
    </row>
    <row r="924">
      <c r="A924" s="2" t="s">
        <v>2674</v>
      </c>
      <c r="B924" s="2">
        <v>40.75257</v>
      </c>
      <c r="C924" s="2">
        <v>-73.89538</v>
      </c>
      <c r="D924" s="2" t="s">
        <v>93</v>
      </c>
      <c r="E924" s="9" t="s">
        <v>2675</v>
      </c>
      <c r="F924" s="10"/>
      <c r="G924" s="9" t="s">
        <v>1858</v>
      </c>
      <c r="H924" s="9" t="s">
        <v>2676</v>
      </c>
      <c r="I924" s="9" t="s">
        <v>978</v>
      </c>
      <c r="J924" s="10"/>
      <c r="K924" s="10"/>
      <c r="L924" s="9" t="s">
        <v>1861</v>
      </c>
      <c r="M924" s="9" t="s">
        <v>100</v>
      </c>
      <c r="N924" s="9" t="s">
        <v>367</v>
      </c>
      <c r="O924" s="9">
        <v>11372.0</v>
      </c>
      <c r="P924" s="7" t="str">
        <f>vlookup(O924,'NYC Zips'!A:B,2,false)</f>
        <v>Queens</v>
      </c>
    </row>
    <row r="925">
      <c r="A925" s="2" t="s">
        <v>2677</v>
      </c>
      <c r="B925" s="2">
        <v>40.760083</v>
      </c>
      <c r="C925" s="2">
        <v>-73.907107</v>
      </c>
      <c r="D925" s="2" t="s">
        <v>93</v>
      </c>
      <c r="E925" s="9" t="s">
        <v>2678</v>
      </c>
      <c r="F925" s="10"/>
      <c r="G925" s="9" t="s">
        <v>1834</v>
      </c>
      <c r="H925" s="9" t="s">
        <v>2679</v>
      </c>
      <c r="I925" s="9" t="s">
        <v>1041</v>
      </c>
      <c r="J925" s="10"/>
      <c r="K925" s="10"/>
      <c r="L925" s="9" t="s">
        <v>1837</v>
      </c>
      <c r="M925" s="9" t="s">
        <v>100</v>
      </c>
      <c r="N925" s="9" t="s">
        <v>367</v>
      </c>
      <c r="O925" s="9">
        <v>11377.0</v>
      </c>
      <c r="P925" s="7" t="str">
        <f>vlookup(O925,'NYC Zips'!A:B,2,false)</f>
        <v>Queens</v>
      </c>
    </row>
    <row r="926">
      <c r="A926" s="2" t="s">
        <v>2680</v>
      </c>
      <c r="B926" s="2">
        <v>40.66127</v>
      </c>
      <c r="C926" s="2">
        <v>-73.95352</v>
      </c>
      <c r="D926" s="2" t="s">
        <v>93</v>
      </c>
      <c r="E926" s="9" t="s">
        <v>2681</v>
      </c>
      <c r="F926" s="10"/>
      <c r="G926" s="9" t="s">
        <v>478</v>
      </c>
      <c r="H926" s="9">
        <v>453.0</v>
      </c>
      <c r="I926" s="9" t="s">
        <v>1805</v>
      </c>
      <c r="J926" s="10"/>
      <c r="K926" s="10"/>
      <c r="L926" s="9" t="s">
        <v>99</v>
      </c>
      <c r="M926" s="9" t="s">
        <v>100</v>
      </c>
      <c r="N926" s="9" t="s">
        <v>101</v>
      </c>
      <c r="O926" s="9">
        <v>11225.0</v>
      </c>
      <c r="P926" s="7" t="str">
        <f>vlookup(O926,'NYC Zips'!A:B,2,false)</f>
        <v>Brooklyn</v>
      </c>
    </row>
    <row r="927">
      <c r="A927" s="2" t="s">
        <v>2682</v>
      </c>
      <c r="B927" s="2">
        <v>40.7700301025504</v>
      </c>
      <c r="C927" s="2">
        <v>-73.9819684624672</v>
      </c>
      <c r="D927" s="2" t="s">
        <v>93</v>
      </c>
      <c r="E927" s="9" t="s">
        <v>2683</v>
      </c>
      <c r="F927" s="10"/>
      <c r="G927" s="9" t="s">
        <v>216</v>
      </c>
      <c r="H927" s="9">
        <v>1870.0</v>
      </c>
      <c r="I927" s="9" t="s">
        <v>120</v>
      </c>
      <c r="J927" s="10"/>
      <c r="K927" s="10"/>
      <c r="L927" s="9" t="s">
        <v>107</v>
      </c>
      <c r="M927" s="9" t="s">
        <v>100</v>
      </c>
      <c r="N927" s="9" t="s">
        <v>108</v>
      </c>
      <c r="O927" s="9">
        <v>10023.0</v>
      </c>
      <c r="P927" s="7" t="str">
        <f>vlookup(O927,'NYC Zips'!A:B,2,false)</f>
        <v>Manhattan</v>
      </c>
    </row>
    <row r="928">
      <c r="A928" s="2" t="s">
        <v>2684</v>
      </c>
      <c r="B928" s="2">
        <v>40.643546</v>
      </c>
      <c r="C928" s="2">
        <v>-73.986418</v>
      </c>
      <c r="D928" s="2" t="s">
        <v>93</v>
      </c>
      <c r="E928" s="9" t="s">
        <v>2685</v>
      </c>
      <c r="F928" s="10"/>
      <c r="G928" s="9" t="s">
        <v>1908</v>
      </c>
      <c r="H928" s="9">
        <v>1201.0</v>
      </c>
      <c r="I928" s="9" t="s">
        <v>2686</v>
      </c>
      <c r="J928" s="10"/>
      <c r="K928" s="10"/>
      <c r="L928" s="9" t="s">
        <v>99</v>
      </c>
      <c r="M928" s="9" t="s">
        <v>100</v>
      </c>
      <c r="N928" s="9" t="s">
        <v>101</v>
      </c>
      <c r="O928" s="9">
        <v>11218.0</v>
      </c>
      <c r="P928" s="7" t="str">
        <f>vlookup(O928,'NYC Zips'!A:B,2,false)</f>
        <v>Brooklyn</v>
      </c>
    </row>
    <row r="929">
      <c r="A929" s="2" t="s">
        <v>2687</v>
      </c>
      <c r="B929" s="2">
        <v>40.821111</v>
      </c>
      <c r="C929" s="2">
        <v>-73.935971</v>
      </c>
      <c r="D929" s="2" t="s">
        <v>93</v>
      </c>
      <c r="E929" s="9" t="s">
        <v>2688</v>
      </c>
      <c r="F929" s="10"/>
      <c r="G929" s="9" t="s">
        <v>1749</v>
      </c>
      <c r="H929" s="9">
        <v>711.0</v>
      </c>
      <c r="I929" s="9" t="s">
        <v>2689</v>
      </c>
      <c r="J929" s="10"/>
      <c r="K929" s="10"/>
      <c r="L929" s="9" t="s">
        <v>107</v>
      </c>
      <c r="M929" s="9" t="s">
        <v>100</v>
      </c>
      <c r="N929" s="9" t="s">
        <v>108</v>
      </c>
      <c r="O929" s="9">
        <v>10039.0</v>
      </c>
      <c r="P929" s="7" t="str">
        <f>vlookup(O929,'NYC Zips'!A:B,2,false)</f>
        <v>Manhattan</v>
      </c>
    </row>
    <row r="930">
      <c r="A930" s="2" t="s">
        <v>2690</v>
      </c>
      <c r="B930" s="2">
        <v>40.65159</v>
      </c>
      <c r="C930" s="2">
        <v>-73.93535</v>
      </c>
      <c r="D930" s="2" t="s">
        <v>93</v>
      </c>
      <c r="E930" s="9" t="s">
        <v>2691</v>
      </c>
      <c r="F930" s="10"/>
      <c r="G930" s="9" t="s">
        <v>1904</v>
      </c>
      <c r="H930" s="9">
        <v>416.0</v>
      </c>
      <c r="I930" s="9" t="s">
        <v>300</v>
      </c>
      <c r="J930" s="10"/>
      <c r="K930" s="10"/>
      <c r="L930" s="9" t="s">
        <v>99</v>
      </c>
      <c r="M930" s="9" t="s">
        <v>100</v>
      </c>
      <c r="N930" s="9" t="s">
        <v>101</v>
      </c>
      <c r="O930" s="9">
        <v>11203.0</v>
      </c>
      <c r="P930" s="7" t="str">
        <f>vlookup(O930,'NYC Zips'!A:B,2,false)</f>
        <v>Brooklyn</v>
      </c>
    </row>
    <row r="931">
      <c r="A931" s="2" t="s">
        <v>2692</v>
      </c>
      <c r="B931" s="2">
        <v>40.67202</v>
      </c>
      <c r="C931" s="2">
        <v>-73.92539</v>
      </c>
      <c r="D931" s="2" t="s">
        <v>93</v>
      </c>
      <c r="E931" s="9" t="s">
        <v>2693</v>
      </c>
      <c r="F931" s="10"/>
      <c r="G931" s="9" t="s">
        <v>1659</v>
      </c>
      <c r="H931" s="9">
        <v>1564.0</v>
      </c>
      <c r="I931" s="9" t="s">
        <v>1626</v>
      </c>
      <c r="J931" s="10"/>
      <c r="K931" s="10"/>
      <c r="L931" s="9" t="s">
        <v>99</v>
      </c>
      <c r="M931" s="9" t="s">
        <v>100</v>
      </c>
      <c r="N931" s="9" t="s">
        <v>101</v>
      </c>
      <c r="O931" s="9">
        <v>11213.0</v>
      </c>
      <c r="P931" s="7" t="str">
        <f>vlookup(O931,'NYC Zips'!A:B,2,false)</f>
        <v>Brooklyn</v>
      </c>
    </row>
    <row r="932">
      <c r="A932" s="2" t="s">
        <v>2694</v>
      </c>
      <c r="B932" s="2">
        <v>40.68012</v>
      </c>
      <c r="C932" s="2">
        <v>-73.93168</v>
      </c>
      <c r="D932" s="2" t="s">
        <v>93</v>
      </c>
      <c r="E932" s="9" t="s">
        <v>2695</v>
      </c>
      <c r="F932" s="10"/>
      <c r="G932" s="9" t="s">
        <v>956</v>
      </c>
      <c r="H932" s="9">
        <v>420.0</v>
      </c>
      <c r="I932" s="9" t="s">
        <v>2282</v>
      </c>
      <c r="J932" s="10"/>
      <c r="K932" s="10"/>
      <c r="L932" s="9" t="s">
        <v>99</v>
      </c>
      <c r="M932" s="9" t="s">
        <v>100</v>
      </c>
      <c r="N932" s="9" t="s">
        <v>101</v>
      </c>
      <c r="O932" s="9">
        <v>11233.0</v>
      </c>
      <c r="P932" s="7" t="str">
        <f>vlookup(O932,'NYC Zips'!A:B,2,false)</f>
        <v>Brooklyn</v>
      </c>
    </row>
    <row r="933">
      <c r="A933" s="2" t="s">
        <v>2696</v>
      </c>
      <c r="B933" s="2">
        <v>40.83999</v>
      </c>
      <c r="C933" s="2">
        <v>-73.90549</v>
      </c>
      <c r="D933" s="2" t="s">
        <v>93</v>
      </c>
      <c r="E933" s="9" t="s">
        <v>2697</v>
      </c>
      <c r="F933" s="10"/>
      <c r="G933" s="9" t="s">
        <v>2092</v>
      </c>
      <c r="H933" s="9">
        <v>401.0</v>
      </c>
      <c r="I933" s="9" t="s">
        <v>2698</v>
      </c>
      <c r="J933" s="10"/>
      <c r="K933" s="10"/>
      <c r="L933" s="9" t="s">
        <v>102</v>
      </c>
      <c r="M933" s="9" t="s">
        <v>100</v>
      </c>
      <c r="N933" s="9" t="s">
        <v>1777</v>
      </c>
      <c r="O933" s="9">
        <v>10457.0</v>
      </c>
      <c r="P933" s="7" t="str">
        <f>vlookup(O933,'NYC Zips'!A:B,2,false)</f>
        <v>Bronx</v>
      </c>
    </row>
    <row r="934">
      <c r="A934" s="2" t="s">
        <v>2699</v>
      </c>
      <c r="B934" s="2">
        <v>40.70809</v>
      </c>
      <c r="C934" s="2">
        <v>-73.89549</v>
      </c>
      <c r="D934" s="2" t="s">
        <v>93</v>
      </c>
      <c r="E934" s="9" t="s">
        <v>2700</v>
      </c>
      <c r="F934" s="10"/>
      <c r="G934" s="9" t="s">
        <v>1886</v>
      </c>
      <c r="H934" s="9" t="s">
        <v>2701</v>
      </c>
      <c r="I934" s="9" t="s">
        <v>2702</v>
      </c>
      <c r="J934" s="10"/>
      <c r="K934" s="10"/>
      <c r="L934" s="9" t="s">
        <v>1888</v>
      </c>
      <c r="M934" s="9" t="s">
        <v>100</v>
      </c>
      <c r="N934" s="9" t="s">
        <v>367</v>
      </c>
      <c r="O934" s="9">
        <v>11385.0</v>
      </c>
      <c r="P934" s="7" t="str">
        <f>vlookup(O934,'NYC Zips'!A:B,2,false)</f>
        <v>Queens</v>
      </c>
    </row>
    <row r="935">
      <c r="A935" s="2" t="s">
        <v>2703</v>
      </c>
      <c r="B935" s="2">
        <v>40.66034</v>
      </c>
      <c r="C935" s="2">
        <v>-73.93618</v>
      </c>
      <c r="D935" s="2" t="s">
        <v>93</v>
      </c>
      <c r="E935" s="9" t="s">
        <v>2704</v>
      </c>
      <c r="F935" s="10"/>
      <c r="G935" s="9" t="s">
        <v>1904</v>
      </c>
      <c r="H935" s="9">
        <v>711.0</v>
      </c>
      <c r="I935" s="9" t="s">
        <v>2705</v>
      </c>
      <c r="J935" s="10"/>
      <c r="K935" s="10"/>
      <c r="L935" s="9" t="s">
        <v>99</v>
      </c>
      <c r="M935" s="9" t="s">
        <v>100</v>
      </c>
      <c r="N935" s="9" t="s">
        <v>101</v>
      </c>
      <c r="O935" s="9">
        <v>11203.0</v>
      </c>
      <c r="P935" s="7" t="str">
        <f>vlookup(O935,'NYC Zips'!A:B,2,false)</f>
        <v>Brooklyn</v>
      </c>
    </row>
    <row r="936">
      <c r="A936" s="2" t="s">
        <v>2706</v>
      </c>
      <c r="B936" s="2">
        <v>40.824686</v>
      </c>
      <c r="C936" s="2">
        <v>-73.951947</v>
      </c>
      <c r="D936" s="2" t="s">
        <v>93</v>
      </c>
      <c r="E936" s="9" t="s">
        <v>2707</v>
      </c>
      <c r="F936" s="10"/>
      <c r="G936" s="9" t="s">
        <v>1891</v>
      </c>
      <c r="H936" s="9">
        <v>3481.0</v>
      </c>
      <c r="I936" s="9" t="s">
        <v>120</v>
      </c>
      <c r="J936" s="10"/>
      <c r="K936" s="10"/>
      <c r="L936" s="9" t="s">
        <v>107</v>
      </c>
      <c r="M936" s="9" t="s">
        <v>100</v>
      </c>
      <c r="N936" s="9" t="s">
        <v>108</v>
      </c>
      <c r="O936" s="9">
        <v>10031.0</v>
      </c>
      <c r="P936" s="7" t="str">
        <f>vlookup(O936,'NYC Zips'!A:B,2,false)</f>
        <v>Manhattan</v>
      </c>
    </row>
    <row r="937">
      <c r="A937" s="2" t="s">
        <v>2708</v>
      </c>
      <c r="B937" s="2">
        <v>40.84335</v>
      </c>
      <c r="C937" s="2">
        <v>-73.88247</v>
      </c>
      <c r="D937" s="2" t="s">
        <v>93</v>
      </c>
      <c r="E937" s="9" t="s">
        <v>2709</v>
      </c>
      <c r="F937" s="10"/>
      <c r="G937" s="9" t="s">
        <v>2178</v>
      </c>
      <c r="H937" s="9">
        <v>2020.0</v>
      </c>
      <c r="I937" s="9" t="s">
        <v>2710</v>
      </c>
      <c r="J937" s="10"/>
      <c r="K937" s="10"/>
      <c r="L937" s="9" t="s">
        <v>102</v>
      </c>
      <c r="M937" s="9" t="s">
        <v>100</v>
      </c>
      <c r="N937" s="9" t="s">
        <v>1777</v>
      </c>
      <c r="O937" s="9">
        <v>10460.0</v>
      </c>
      <c r="P937" s="7" t="str">
        <f>vlookup(O937,'NYC Zips'!A:B,2,false)</f>
        <v>Bronx</v>
      </c>
    </row>
    <row r="938">
      <c r="A938" s="2" t="s">
        <v>2711</v>
      </c>
      <c r="B938" s="2">
        <v>40.75958</v>
      </c>
      <c r="C938" s="2">
        <v>-73.88219</v>
      </c>
      <c r="D938" s="2" t="s">
        <v>93</v>
      </c>
      <c r="E938" s="9" t="s">
        <v>2712</v>
      </c>
      <c r="F938" s="10"/>
      <c r="G938" s="9" t="s">
        <v>2049</v>
      </c>
      <c r="H938" s="9" t="s">
        <v>1051</v>
      </c>
      <c r="I938" s="9" t="s">
        <v>2713</v>
      </c>
      <c r="J938" s="10"/>
      <c r="K938" s="10"/>
      <c r="L938" s="9" t="s">
        <v>2052</v>
      </c>
      <c r="M938" s="9" t="s">
        <v>100</v>
      </c>
      <c r="N938" s="9" t="s">
        <v>367</v>
      </c>
      <c r="O938" s="9">
        <v>11369.0</v>
      </c>
      <c r="P938" s="7" t="str">
        <f>vlookup(O938,'NYC Zips'!A:B,2,false)</f>
        <v>Queens</v>
      </c>
    </row>
    <row r="939">
      <c r="A939" s="2" t="s">
        <v>2714</v>
      </c>
      <c r="B939" s="2">
        <v>40.74653</v>
      </c>
      <c r="C939" s="2">
        <v>-73.89121</v>
      </c>
      <c r="D939" s="2" t="s">
        <v>93</v>
      </c>
      <c r="E939" s="9" t="s">
        <v>2715</v>
      </c>
      <c r="F939" s="10"/>
      <c r="G939" s="9" t="s">
        <v>1867</v>
      </c>
      <c r="H939" s="9" t="s">
        <v>2716</v>
      </c>
      <c r="I939" s="9" t="s">
        <v>2717</v>
      </c>
      <c r="J939" s="10"/>
      <c r="K939" s="10"/>
      <c r="L939" s="9" t="s">
        <v>1869</v>
      </c>
      <c r="M939" s="9" t="s">
        <v>100</v>
      </c>
      <c r="N939" s="9" t="s">
        <v>367</v>
      </c>
      <c r="O939" s="9">
        <v>11373.0</v>
      </c>
      <c r="P939" s="7" t="str">
        <f>vlookup(O939,'NYC Zips'!A:B,2,false)</f>
        <v>Queens</v>
      </c>
    </row>
    <row r="940">
      <c r="A940" s="2" t="s">
        <v>2718</v>
      </c>
      <c r="B940" s="2">
        <v>40.73813</v>
      </c>
      <c r="C940" s="2">
        <v>-73.88104</v>
      </c>
      <c r="D940" s="2" t="s">
        <v>93</v>
      </c>
      <c r="E940" s="9" t="s">
        <v>2719</v>
      </c>
      <c r="F940" s="10"/>
      <c r="G940" s="9" t="s">
        <v>1867</v>
      </c>
      <c r="H940" s="9">
        <v>-82.0</v>
      </c>
      <c r="I940" s="9" t="s">
        <v>2720</v>
      </c>
      <c r="J940" s="10"/>
      <c r="K940" s="10"/>
      <c r="L940" s="9" t="s">
        <v>1869</v>
      </c>
      <c r="M940" s="9" t="s">
        <v>100</v>
      </c>
      <c r="N940" s="9" t="s">
        <v>367</v>
      </c>
      <c r="O940" s="9">
        <v>11373.0</v>
      </c>
      <c r="P940" s="7" t="str">
        <f>vlookup(O940,'NYC Zips'!A:B,2,false)</f>
        <v>Queens</v>
      </c>
    </row>
    <row r="941">
      <c r="A941" s="2" t="s">
        <v>2721</v>
      </c>
      <c r="B941" s="2">
        <v>40.832164</v>
      </c>
      <c r="C941" s="2">
        <v>-73.949702</v>
      </c>
      <c r="D941" s="2" t="s">
        <v>93</v>
      </c>
      <c r="E941" s="9" t="s">
        <v>2722</v>
      </c>
      <c r="F941" s="10"/>
      <c r="G941" s="9" t="s">
        <v>1891</v>
      </c>
      <c r="H941" s="9">
        <v>762.0</v>
      </c>
      <c r="I941" s="9" t="s">
        <v>435</v>
      </c>
      <c r="J941" s="10"/>
      <c r="K941" s="10"/>
      <c r="L941" s="9" t="s">
        <v>107</v>
      </c>
      <c r="M941" s="9" t="s">
        <v>100</v>
      </c>
      <c r="N941" s="9" t="s">
        <v>108</v>
      </c>
      <c r="O941" s="9">
        <v>10031.0</v>
      </c>
      <c r="P941" s="7" t="str">
        <f>vlookup(O941,'NYC Zips'!A:B,2,false)</f>
        <v>Manhattan</v>
      </c>
    </row>
    <row r="942">
      <c r="A942" s="2" t="s">
        <v>2723</v>
      </c>
      <c r="B942" s="2">
        <v>40.74154</v>
      </c>
      <c r="C942" s="2">
        <v>-73.87484</v>
      </c>
      <c r="D942" s="2" t="s">
        <v>93</v>
      </c>
      <c r="E942" s="9" t="s">
        <v>2724</v>
      </c>
      <c r="F942" s="10"/>
      <c r="G942" s="9" t="s">
        <v>1867</v>
      </c>
      <c r="H942" s="9" t="s">
        <v>2725</v>
      </c>
      <c r="I942" s="9" t="s">
        <v>2189</v>
      </c>
      <c r="J942" s="10"/>
      <c r="K942" s="10"/>
      <c r="L942" s="9" t="s">
        <v>1869</v>
      </c>
      <c r="M942" s="9" t="s">
        <v>100</v>
      </c>
      <c r="N942" s="9" t="s">
        <v>367</v>
      </c>
      <c r="O942" s="9">
        <v>11373.0</v>
      </c>
      <c r="P942" s="7" t="str">
        <f>vlookup(O942,'NYC Zips'!A:B,2,false)</f>
        <v>Queens</v>
      </c>
    </row>
    <row r="943">
      <c r="A943" s="2" t="s">
        <v>2726</v>
      </c>
      <c r="B943" s="2">
        <v>40.73577</v>
      </c>
      <c r="C943" s="2">
        <v>-73.90184</v>
      </c>
      <c r="D943" s="2" t="s">
        <v>93</v>
      </c>
      <c r="E943" s="9" t="s">
        <v>2727</v>
      </c>
      <c r="F943" s="10"/>
      <c r="G943" s="9" t="s">
        <v>1834</v>
      </c>
      <c r="H943" s="9" t="s">
        <v>2728</v>
      </c>
      <c r="I943" s="9" t="s">
        <v>2702</v>
      </c>
      <c r="J943" s="10"/>
      <c r="K943" s="10"/>
      <c r="L943" s="9" t="s">
        <v>1837</v>
      </c>
      <c r="M943" s="9" t="s">
        <v>100</v>
      </c>
      <c r="N943" s="9" t="s">
        <v>367</v>
      </c>
      <c r="O943" s="9">
        <v>11377.0</v>
      </c>
      <c r="P943" s="7" t="str">
        <f>vlookup(O943,'NYC Zips'!A:B,2,false)</f>
        <v>Queens</v>
      </c>
    </row>
    <row r="944">
      <c r="A944" s="2" t="s">
        <v>2729</v>
      </c>
      <c r="B944" s="2">
        <v>40.65666</v>
      </c>
      <c r="C944" s="2">
        <v>-73.93109</v>
      </c>
      <c r="D944" s="2" t="s">
        <v>93</v>
      </c>
      <c r="E944" s="9" t="s">
        <v>2730</v>
      </c>
      <c r="F944" s="10"/>
      <c r="G944" s="9" t="s">
        <v>1904</v>
      </c>
      <c r="H944" s="9">
        <v>827.0</v>
      </c>
      <c r="I944" s="9" t="s">
        <v>2731</v>
      </c>
      <c r="J944" s="10"/>
      <c r="K944" s="10"/>
      <c r="L944" s="9" t="s">
        <v>99</v>
      </c>
      <c r="M944" s="9" t="s">
        <v>100</v>
      </c>
      <c r="N944" s="9" t="s">
        <v>101</v>
      </c>
      <c r="O944" s="9">
        <v>11203.0</v>
      </c>
      <c r="P944" s="7" t="str">
        <f>vlookup(O944,'NYC Zips'!A:B,2,false)</f>
        <v>Brooklyn</v>
      </c>
    </row>
    <row r="945">
      <c r="A945" s="2" t="s">
        <v>2732</v>
      </c>
      <c r="B945" s="2">
        <v>40.7858510529138</v>
      </c>
      <c r="C945" s="2">
        <v>-73.9548244437806</v>
      </c>
      <c r="D945" s="2" t="s">
        <v>93</v>
      </c>
      <c r="E945" s="9" t="s">
        <v>2733</v>
      </c>
      <c r="F945" s="10"/>
      <c r="G945" s="9" t="s">
        <v>770</v>
      </c>
      <c r="H945" s="9">
        <v>1343.0</v>
      </c>
      <c r="I945" s="9" t="s">
        <v>742</v>
      </c>
      <c r="J945" s="10"/>
      <c r="K945" s="10"/>
      <c r="L945" s="9" t="s">
        <v>107</v>
      </c>
      <c r="M945" s="9" t="s">
        <v>100</v>
      </c>
      <c r="N945" s="9" t="s">
        <v>108</v>
      </c>
      <c r="O945" s="9">
        <v>10128.0</v>
      </c>
      <c r="P945" s="7" t="str">
        <f>vlookup(O945,'NYC Zips'!A:B,2,false)</f>
        <v>Manhattan</v>
      </c>
    </row>
    <row r="946">
      <c r="A946" s="2" t="s">
        <v>2734</v>
      </c>
      <c r="B946" s="2">
        <v>40.64535</v>
      </c>
      <c r="C946" s="2">
        <v>-73.93268</v>
      </c>
      <c r="D946" s="2" t="s">
        <v>93</v>
      </c>
      <c r="E946" s="9" t="s">
        <v>2735</v>
      </c>
      <c r="F946" s="10"/>
      <c r="G946" s="9" t="s">
        <v>1904</v>
      </c>
      <c r="H946" s="9">
        <v>1129.0</v>
      </c>
      <c r="I946" s="9" t="s">
        <v>2736</v>
      </c>
      <c r="J946" s="10"/>
      <c r="K946" s="10"/>
      <c r="L946" s="9" t="s">
        <v>99</v>
      </c>
      <c r="M946" s="9" t="s">
        <v>100</v>
      </c>
      <c r="N946" s="9" t="s">
        <v>101</v>
      </c>
      <c r="O946" s="9">
        <v>11203.0</v>
      </c>
      <c r="P946" s="7" t="str">
        <f>vlookup(O946,'NYC Zips'!A:B,2,false)</f>
        <v>Brooklyn</v>
      </c>
    </row>
    <row r="947">
      <c r="A947" s="2" t="s">
        <v>2737</v>
      </c>
      <c r="B947" s="2">
        <v>40.67607</v>
      </c>
      <c r="C947" s="2">
        <v>-73.92171</v>
      </c>
      <c r="D947" s="2" t="s">
        <v>93</v>
      </c>
      <c r="E947" s="9" t="s">
        <v>2738</v>
      </c>
      <c r="F947" s="10"/>
      <c r="G947" s="9" t="s">
        <v>956</v>
      </c>
      <c r="H947" s="9">
        <v>2005.0</v>
      </c>
      <c r="I947" s="9" t="s">
        <v>1802</v>
      </c>
      <c r="J947" s="10"/>
      <c r="K947" s="10"/>
      <c r="L947" s="9" t="s">
        <v>99</v>
      </c>
      <c r="M947" s="9" t="s">
        <v>100</v>
      </c>
      <c r="N947" s="9" t="s">
        <v>101</v>
      </c>
      <c r="O947" s="9">
        <v>11233.0</v>
      </c>
      <c r="P947" s="7" t="str">
        <f>vlookup(O947,'NYC Zips'!A:B,2,false)</f>
        <v>Brooklyn</v>
      </c>
    </row>
    <row r="948">
      <c r="A948" s="2" t="s">
        <v>2739</v>
      </c>
      <c r="B948" s="2">
        <v>40.70461</v>
      </c>
      <c r="C948" s="2">
        <v>-73.91054</v>
      </c>
      <c r="D948" s="2" t="s">
        <v>93</v>
      </c>
      <c r="E948" s="9" t="s">
        <v>2740</v>
      </c>
      <c r="F948" s="10"/>
      <c r="G948" s="9" t="s">
        <v>1886</v>
      </c>
      <c r="H948" s="9">
        <v>575.0</v>
      </c>
      <c r="I948" s="9" t="s">
        <v>2060</v>
      </c>
      <c r="J948" s="10"/>
      <c r="K948" s="10"/>
      <c r="L948" s="9" t="s">
        <v>1888</v>
      </c>
      <c r="M948" s="9" t="s">
        <v>100</v>
      </c>
      <c r="N948" s="9" t="s">
        <v>367</v>
      </c>
      <c r="O948" s="9">
        <v>11385.0</v>
      </c>
      <c r="P948" s="7" t="str">
        <f>vlookup(O948,'NYC Zips'!A:B,2,false)</f>
        <v>Queens</v>
      </c>
    </row>
    <row r="949">
      <c r="A949" s="2" t="s">
        <v>2741</v>
      </c>
      <c r="B949" s="2">
        <v>40.832678</v>
      </c>
      <c r="C949" s="2">
        <v>-73.905158</v>
      </c>
      <c r="D949" s="2" t="s">
        <v>93</v>
      </c>
      <c r="E949" s="9" t="s">
        <v>2742</v>
      </c>
      <c r="F949" s="10"/>
      <c r="G949" s="9" t="s">
        <v>2192</v>
      </c>
      <c r="H949" s="9">
        <v>3593.0</v>
      </c>
      <c r="I949" s="9" t="s">
        <v>527</v>
      </c>
      <c r="J949" s="10"/>
      <c r="K949" s="10"/>
      <c r="L949" s="9" t="s">
        <v>102</v>
      </c>
      <c r="M949" s="9" t="s">
        <v>100</v>
      </c>
      <c r="N949" s="9" t="s">
        <v>1777</v>
      </c>
      <c r="O949" s="9">
        <v>10456.0</v>
      </c>
      <c r="P949" s="7" t="str">
        <f>vlookup(O949,'NYC Zips'!A:B,2,false)</f>
        <v>Bronx</v>
      </c>
    </row>
    <row r="950">
      <c r="A950" s="2" t="s">
        <v>2743</v>
      </c>
      <c r="B950" s="2">
        <v>40.6906480708294</v>
      </c>
      <c r="C950" s="2">
        <v>-73.9574617892503</v>
      </c>
      <c r="D950" s="2" t="s">
        <v>93</v>
      </c>
      <c r="E950" s="9" t="s">
        <v>2744</v>
      </c>
      <c r="F950" s="10"/>
      <c r="G950" s="9" t="s">
        <v>352</v>
      </c>
      <c r="H950" s="9">
        <v>491.0</v>
      </c>
      <c r="I950" s="9" t="s">
        <v>1446</v>
      </c>
      <c r="J950" s="10"/>
      <c r="K950" s="10"/>
      <c r="L950" s="9" t="s">
        <v>99</v>
      </c>
      <c r="M950" s="9" t="s">
        <v>100</v>
      </c>
      <c r="N950" s="9" t="s">
        <v>101</v>
      </c>
      <c r="O950" s="9">
        <v>11205.0</v>
      </c>
      <c r="P950" s="7" t="str">
        <f>vlookup(O950,'NYC Zips'!A:B,2,false)</f>
        <v>Brooklyn</v>
      </c>
    </row>
    <row r="951">
      <c r="A951" s="2" t="s">
        <v>2745</v>
      </c>
      <c r="B951" s="2">
        <v>40.8301283948092</v>
      </c>
      <c r="C951" s="2">
        <v>-73.886302113533</v>
      </c>
      <c r="D951" s="2" t="s">
        <v>93</v>
      </c>
      <c r="E951" s="9" t="s">
        <v>2746</v>
      </c>
      <c r="F951" s="10"/>
      <c r="G951" s="9" t="s">
        <v>1775</v>
      </c>
      <c r="H951" s="9">
        <v>1320.0</v>
      </c>
      <c r="I951" s="9" t="s">
        <v>2747</v>
      </c>
      <c r="J951" s="10"/>
      <c r="K951" s="10"/>
      <c r="L951" s="9" t="s">
        <v>102</v>
      </c>
      <c r="M951" s="9" t="s">
        <v>100</v>
      </c>
      <c r="N951" s="9" t="s">
        <v>1777</v>
      </c>
      <c r="O951" s="9">
        <v>10459.0</v>
      </c>
      <c r="P951" s="7" t="str">
        <f>vlookup(O951,'NYC Zips'!A:B,2,false)</f>
        <v>Bronx</v>
      </c>
    </row>
    <row r="952">
      <c r="A952" s="2" t="s">
        <v>2748</v>
      </c>
      <c r="B952" s="2">
        <v>40.74838</v>
      </c>
      <c r="C952" s="2">
        <v>-73.90699</v>
      </c>
      <c r="D952" s="2" t="s">
        <v>93</v>
      </c>
      <c r="E952" s="9" t="s">
        <v>2749</v>
      </c>
      <c r="F952" s="10"/>
      <c r="G952" s="9" t="s">
        <v>1834</v>
      </c>
      <c r="H952" s="9" t="s">
        <v>2750</v>
      </c>
      <c r="I952" s="9" t="s">
        <v>2751</v>
      </c>
      <c r="J952" s="10"/>
      <c r="K952" s="10"/>
      <c r="L952" s="9" t="s">
        <v>1837</v>
      </c>
      <c r="M952" s="9" t="s">
        <v>100</v>
      </c>
      <c r="N952" s="9" t="s">
        <v>367</v>
      </c>
      <c r="O952" s="9">
        <v>11377.0</v>
      </c>
      <c r="P952" s="7" t="str">
        <f>vlookup(O952,'NYC Zips'!A:B,2,false)</f>
        <v>Queens</v>
      </c>
    </row>
    <row r="953">
      <c r="A953" s="2" t="s">
        <v>2752</v>
      </c>
      <c r="B953" s="2">
        <v>40.854123869116</v>
      </c>
      <c r="C953" s="2">
        <v>-73.8993222266435</v>
      </c>
      <c r="D953" s="2" t="s">
        <v>93</v>
      </c>
      <c r="E953" s="9" t="s">
        <v>2753</v>
      </c>
      <c r="F953" s="10"/>
      <c r="G953" s="9" t="s">
        <v>2092</v>
      </c>
      <c r="H953" s="9">
        <v>2149.0</v>
      </c>
      <c r="I953" s="9" t="s">
        <v>2754</v>
      </c>
      <c r="J953" s="10"/>
      <c r="K953" s="10"/>
      <c r="L953" s="9" t="s">
        <v>102</v>
      </c>
      <c r="M953" s="9" t="s">
        <v>100</v>
      </c>
      <c r="N953" s="9" t="s">
        <v>1777</v>
      </c>
      <c r="O953" s="9">
        <v>10457.0</v>
      </c>
      <c r="P953" s="7" t="str">
        <f>vlookup(O953,'NYC Zips'!A:B,2,false)</f>
        <v>Bronx</v>
      </c>
    </row>
    <row r="954">
      <c r="A954" s="2" t="s">
        <v>2755</v>
      </c>
      <c r="B954" s="2">
        <v>40.7426847348756</v>
      </c>
      <c r="C954" s="2">
        <v>-73.9867132902145</v>
      </c>
      <c r="D954" s="2" t="s">
        <v>93</v>
      </c>
      <c r="E954" s="9" t="s">
        <v>2756</v>
      </c>
      <c r="F954" s="10"/>
      <c r="G954" s="9" t="s">
        <v>245</v>
      </c>
      <c r="H954" s="9">
        <v>41.0</v>
      </c>
      <c r="I954" s="9" t="s">
        <v>742</v>
      </c>
      <c r="J954" s="10"/>
      <c r="K954" s="10"/>
      <c r="L954" s="9" t="s">
        <v>107</v>
      </c>
      <c r="M954" s="9" t="s">
        <v>100</v>
      </c>
      <c r="N954" s="9" t="s">
        <v>108</v>
      </c>
      <c r="O954" s="9">
        <v>10010.0</v>
      </c>
      <c r="P954" s="7" t="str">
        <f>vlookup(O954,'NYC Zips'!A:B,2,false)</f>
        <v>Manhattan</v>
      </c>
    </row>
    <row r="955">
      <c r="A955" s="2" t="s">
        <v>2757</v>
      </c>
      <c r="B955" s="2">
        <v>40.66104</v>
      </c>
      <c r="C955" s="2">
        <v>-73.94795</v>
      </c>
      <c r="D955" s="2" t="s">
        <v>93</v>
      </c>
      <c r="E955" s="9" t="s">
        <v>2758</v>
      </c>
      <c r="F955" s="10"/>
      <c r="G955" s="9" t="s">
        <v>478</v>
      </c>
      <c r="H955" s="9">
        <v>386.0</v>
      </c>
      <c r="I955" s="9" t="s">
        <v>2759</v>
      </c>
      <c r="J955" s="10"/>
      <c r="K955" s="10"/>
      <c r="L955" s="9" t="s">
        <v>99</v>
      </c>
      <c r="M955" s="9" t="s">
        <v>100</v>
      </c>
      <c r="N955" s="9" t="s">
        <v>101</v>
      </c>
      <c r="O955" s="9">
        <v>11225.0</v>
      </c>
      <c r="P955" s="7" t="str">
        <f>vlookup(O955,'NYC Zips'!A:B,2,false)</f>
        <v>Brooklyn</v>
      </c>
    </row>
    <row r="956">
      <c r="A956" s="2" t="s">
        <v>2760</v>
      </c>
      <c r="B956" s="2">
        <v>40.67113</v>
      </c>
      <c r="C956" s="2">
        <v>-73.94222</v>
      </c>
      <c r="D956" s="2" t="s">
        <v>93</v>
      </c>
      <c r="E956" s="9" t="s">
        <v>2761</v>
      </c>
      <c r="F956" s="10"/>
      <c r="G956" s="9" t="s">
        <v>1659</v>
      </c>
      <c r="H956" s="9">
        <v>248.0</v>
      </c>
      <c r="I956" s="9" t="s">
        <v>1660</v>
      </c>
      <c r="J956" s="10"/>
      <c r="K956" s="10"/>
      <c r="L956" s="9" t="s">
        <v>99</v>
      </c>
      <c r="M956" s="9" t="s">
        <v>100</v>
      </c>
      <c r="N956" s="9" t="s">
        <v>101</v>
      </c>
      <c r="O956" s="9">
        <v>11213.0</v>
      </c>
      <c r="P956" s="7" t="str">
        <f>vlookup(O956,'NYC Zips'!A:B,2,false)</f>
        <v>Brooklyn</v>
      </c>
    </row>
    <row r="957">
      <c r="A957" s="2" t="s">
        <v>2762</v>
      </c>
      <c r="B957" s="2">
        <v>40.757357</v>
      </c>
      <c r="C957" s="2">
        <v>-73.904726</v>
      </c>
      <c r="D957" s="2" t="s">
        <v>93</v>
      </c>
      <c r="E957" s="9" t="s">
        <v>2763</v>
      </c>
      <c r="F957" s="10"/>
      <c r="G957" s="9" t="s">
        <v>1834</v>
      </c>
      <c r="H957" s="9" t="s">
        <v>2764</v>
      </c>
      <c r="I957" s="9" t="s">
        <v>1252</v>
      </c>
      <c r="J957" s="10"/>
      <c r="K957" s="10"/>
      <c r="L957" s="9" t="s">
        <v>1837</v>
      </c>
      <c r="M957" s="9" t="s">
        <v>100</v>
      </c>
      <c r="N957" s="9" t="s">
        <v>367</v>
      </c>
      <c r="O957" s="9">
        <v>11377.0</v>
      </c>
      <c r="P957" s="7" t="str">
        <f>vlookup(O957,'NYC Zips'!A:B,2,false)</f>
        <v>Queens</v>
      </c>
    </row>
    <row r="958">
      <c r="A958" s="2" t="s">
        <v>2765</v>
      </c>
      <c r="B958" s="2">
        <v>40.819783</v>
      </c>
      <c r="C958" s="2">
        <v>-73.936521</v>
      </c>
      <c r="D958" s="2" t="s">
        <v>93</v>
      </c>
      <c r="E958" s="9" t="s">
        <v>2766</v>
      </c>
      <c r="F958" s="10"/>
      <c r="G958" s="9" t="s">
        <v>1719</v>
      </c>
      <c r="H958" s="9">
        <v>680.0</v>
      </c>
      <c r="I958" s="9" t="s">
        <v>1178</v>
      </c>
      <c r="J958" s="10"/>
      <c r="K958" s="10"/>
      <c r="L958" s="9" t="s">
        <v>107</v>
      </c>
      <c r="M958" s="9" t="s">
        <v>100</v>
      </c>
      <c r="N958" s="9" t="s">
        <v>108</v>
      </c>
      <c r="O958" s="9">
        <v>10037.0</v>
      </c>
      <c r="P958" s="7" t="str">
        <f>vlookup(O958,'NYC Zips'!A:B,2,false)</f>
        <v>Manhattan</v>
      </c>
    </row>
    <row r="959">
      <c r="A959" s="2" t="s">
        <v>2767</v>
      </c>
      <c r="B959" s="2">
        <v>40.705614</v>
      </c>
      <c r="C959" s="2">
        <v>-73.92153</v>
      </c>
      <c r="D959" s="2" t="s">
        <v>93</v>
      </c>
      <c r="E959" s="9" t="s">
        <v>2768</v>
      </c>
      <c r="F959" s="10"/>
      <c r="G959" s="9" t="s">
        <v>1879</v>
      </c>
      <c r="H959" s="9">
        <v>50.0</v>
      </c>
      <c r="I959" s="9" t="s">
        <v>1887</v>
      </c>
      <c r="J959" s="10"/>
      <c r="K959" s="10"/>
      <c r="L959" s="9" t="s">
        <v>99</v>
      </c>
      <c r="M959" s="9" t="s">
        <v>100</v>
      </c>
      <c r="N959" s="9" t="s">
        <v>101</v>
      </c>
      <c r="O959" s="9">
        <v>11237.0</v>
      </c>
      <c r="P959" s="7" t="str">
        <f>vlookup(O959,'NYC Zips'!A:B,2,false)</f>
        <v>Brooklyn</v>
      </c>
    </row>
    <row r="960">
      <c r="A960" s="2" t="s">
        <v>2769</v>
      </c>
      <c r="B960" s="2">
        <v>40.76646</v>
      </c>
      <c r="C960" s="2">
        <v>-73.88674</v>
      </c>
      <c r="D960" s="2" t="s">
        <v>93</v>
      </c>
      <c r="E960" s="9" t="s">
        <v>2770</v>
      </c>
      <c r="F960" s="10"/>
      <c r="G960" s="9" t="s">
        <v>2120</v>
      </c>
      <c r="H960" s="9" t="s">
        <v>2771</v>
      </c>
      <c r="I960" s="9" t="s">
        <v>2772</v>
      </c>
      <c r="J960" s="10"/>
      <c r="K960" s="10"/>
      <c r="L960" s="9" t="s">
        <v>2052</v>
      </c>
      <c r="M960" s="9" t="s">
        <v>100</v>
      </c>
      <c r="N960" s="9" t="s">
        <v>367</v>
      </c>
      <c r="O960" s="9">
        <v>11370.0</v>
      </c>
      <c r="P960" s="7" t="str">
        <f>vlookup(O960,'NYC Zips'!A:B,2,false)</f>
        <v>Queens</v>
      </c>
    </row>
    <row r="961">
      <c r="A961" s="2" t="s">
        <v>2773</v>
      </c>
      <c r="B961" s="2">
        <v>40.87387</v>
      </c>
      <c r="C961" s="2">
        <v>-73.89533</v>
      </c>
      <c r="D961" s="2" t="s">
        <v>93</v>
      </c>
      <c r="E961" s="9" t="s">
        <v>2774</v>
      </c>
      <c r="F961" s="10"/>
      <c r="G961" s="9" t="s">
        <v>1843</v>
      </c>
      <c r="H961" s="9">
        <v>2910.0</v>
      </c>
      <c r="I961" s="9" t="s">
        <v>2775</v>
      </c>
      <c r="J961" s="10"/>
      <c r="K961" s="10"/>
      <c r="L961" s="9" t="s">
        <v>102</v>
      </c>
      <c r="M961" s="9" t="s">
        <v>100</v>
      </c>
      <c r="N961" s="9" t="s">
        <v>1777</v>
      </c>
      <c r="O961" s="9">
        <v>10468.0</v>
      </c>
      <c r="P961" s="7" t="str">
        <f>vlookup(O961,'NYC Zips'!A:B,2,false)</f>
        <v>Bronx</v>
      </c>
    </row>
    <row r="962">
      <c r="A962" s="2" t="s">
        <v>2776</v>
      </c>
      <c r="B962" s="2">
        <v>40.69146</v>
      </c>
      <c r="C962" s="2">
        <v>-73.92146</v>
      </c>
      <c r="D962" s="2" t="s">
        <v>93</v>
      </c>
      <c r="E962" s="9" t="s">
        <v>2777</v>
      </c>
      <c r="F962" s="10"/>
      <c r="G962" s="9" t="s">
        <v>773</v>
      </c>
      <c r="H962" s="9">
        <v>1025.0</v>
      </c>
      <c r="I962" s="9" t="s">
        <v>563</v>
      </c>
      <c r="J962" s="10"/>
      <c r="K962" s="10"/>
      <c r="L962" s="9" t="s">
        <v>99</v>
      </c>
      <c r="M962" s="9" t="s">
        <v>100</v>
      </c>
      <c r="N962" s="9" t="s">
        <v>101</v>
      </c>
      <c r="O962" s="9">
        <v>11221.0</v>
      </c>
      <c r="P962" s="7" t="str">
        <f>vlookup(O962,'NYC Zips'!A:B,2,false)</f>
        <v>Brooklyn</v>
      </c>
    </row>
    <row r="963">
      <c r="A963" s="2" t="s">
        <v>2778</v>
      </c>
      <c r="B963" s="2">
        <v>40.8496401</v>
      </c>
      <c r="C963" s="2">
        <v>-73.9161206</v>
      </c>
      <c r="D963" s="2" t="s">
        <v>93</v>
      </c>
      <c r="E963" s="9" t="s">
        <v>2779</v>
      </c>
      <c r="F963" s="10"/>
      <c r="G963" s="9" t="s">
        <v>1943</v>
      </c>
      <c r="H963" s="9">
        <v>1700.0</v>
      </c>
      <c r="I963" s="9" t="s">
        <v>2780</v>
      </c>
      <c r="J963" s="10"/>
      <c r="K963" s="10"/>
      <c r="L963" s="9" t="s">
        <v>102</v>
      </c>
      <c r="M963" s="9" t="s">
        <v>100</v>
      </c>
      <c r="N963" s="9" t="s">
        <v>1777</v>
      </c>
      <c r="O963" s="9">
        <v>10453.0</v>
      </c>
      <c r="P963" s="7" t="str">
        <f>vlookup(O963,'NYC Zips'!A:B,2,false)</f>
        <v>Bronx</v>
      </c>
    </row>
    <row r="964">
      <c r="A964" s="2" t="s">
        <v>2781</v>
      </c>
      <c r="B964" s="2">
        <v>40.74908</v>
      </c>
      <c r="C964" s="2">
        <v>-73.89172</v>
      </c>
      <c r="D964" s="2" t="s">
        <v>93</v>
      </c>
      <c r="E964" s="9" t="s">
        <v>2782</v>
      </c>
      <c r="F964" s="10"/>
      <c r="G964" s="9" t="s">
        <v>1858</v>
      </c>
      <c r="H964" s="9" t="s">
        <v>2783</v>
      </c>
      <c r="I964" s="9" t="s">
        <v>1759</v>
      </c>
      <c r="J964" s="10"/>
      <c r="K964" s="10"/>
      <c r="L964" s="9" t="s">
        <v>1861</v>
      </c>
      <c r="M964" s="9" t="s">
        <v>100</v>
      </c>
      <c r="N964" s="9" t="s">
        <v>367</v>
      </c>
      <c r="O964" s="9">
        <v>11372.0</v>
      </c>
      <c r="P964" s="7" t="str">
        <f>vlookup(O964,'NYC Zips'!A:B,2,false)</f>
        <v>Queens</v>
      </c>
    </row>
    <row r="965">
      <c r="A965" s="2" t="s">
        <v>2784</v>
      </c>
      <c r="B965" s="2">
        <v>40.64741</v>
      </c>
      <c r="C965" s="2">
        <v>-73.95933</v>
      </c>
      <c r="D965" s="2" t="s">
        <v>93</v>
      </c>
      <c r="E965" s="9" t="s">
        <v>2785</v>
      </c>
      <c r="F965" s="10"/>
      <c r="G965" s="9" t="s">
        <v>1828</v>
      </c>
      <c r="H965" s="9">
        <v>279.0</v>
      </c>
      <c r="I965" s="9" t="s">
        <v>2786</v>
      </c>
      <c r="J965" s="10"/>
      <c r="K965" s="10"/>
      <c r="L965" s="9" t="s">
        <v>99</v>
      </c>
      <c r="M965" s="9" t="s">
        <v>100</v>
      </c>
      <c r="N965" s="9" t="s">
        <v>101</v>
      </c>
      <c r="O965" s="9">
        <v>11226.0</v>
      </c>
      <c r="P965" s="7" t="str">
        <f>vlookup(O965,'NYC Zips'!A:B,2,false)</f>
        <v>Brooklyn</v>
      </c>
    </row>
    <row r="966">
      <c r="A966" s="2" t="s">
        <v>2787</v>
      </c>
      <c r="B966" s="2">
        <v>40.7179085273405</v>
      </c>
      <c r="C966" s="2">
        <v>-73.908454477787</v>
      </c>
      <c r="D966" s="2" t="s">
        <v>93</v>
      </c>
      <c r="E966" s="9" t="s">
        <v>2788</v>
      </c>
      <c r="F966" s="10"/>
      <c r="G966" s="9" t="s">
        <v>1898</v>
      </c>
      <c r="H966" s="9" t="s">
        <v>2789</v>
      </c>
      <c r="I966" s="9" t="s">
        <v>1937</v>
      </c>
      <c r="J966" s="10"/>
      <c r="K966" s="10"/>
      <c r="L966" s="9" t="s">
        <v>1901</v>
      </c>
      <c r="M966" s="9" t="s">
        <v>100</v>
      </c>
      <c r="N966" s="9" t="s">
        <v>367</v>
      </c>
      <c r="O966" s="9">
        <v>11378.0</v>
      </c>
      <c r="P966" s="7" t="str">
        <f>vlookup(O966,'NYC Zips'!A:B,2,false)</f>
        <v>Queens</v>
      </c>
    </row>
    <row r="967">
      <c r="A967" s="2" t="s">
        <v>2790</v>
      </c>
      <c r="B967" s="2">
        <v>40.772092</v>
      </c>
      <c r="C967" s="2">
        <v>-73.895166</v>
      </c>
      <c r="D967" s="2" t="s">
        <v>93</v>
      </c>
      <c r="E967" s="9" t="s">
        <v>2791</v>
      </c>
      <c r="F967" s="10"/>
      <c r="G967" s="9" t="s">
        <v>2120</v>
      </c>
      <c r="H967" s="9" t="s">
        <v>2792</v>
      </c>
      <c r="I967" s="9" t="s">
        <v>2306</v>
      </c>
      <c r="J967" s="10"/>
      <c r="K967" s="10"/>
      <c r="L967" s="9" t="s">
        <v>2052</v>
      </c>
      <c r="M967" s="9" t="s">
        <v>100</v>
      </c>
      <c r="N967" s="9" t="s">
        <v>367</v>
      </c>
      <c r="O967" s="9">
        <v>11370.0</v>
      </c>
      <c r="P967" s="7" t="str">
        <f>vlookup(O967,'NYC Zips'!A:B,2,false)</f>
        <v>Queens</v>
      </c>
    </row>
    <row r="968">
      <c r="A968" s="2" t="s">
        <v>2793</v>
      </c>
      <c r="B968" s="2">
        <v>40.814469</v>
      </c>
      <c r="C968" s="2">
        <v>-73.924963</v>
      </c>
      <c r="D968" s="2" t="s">
        <v>93</v>
      </c>
      <c r="E968" s="9" t="s">
        <v>2794</v>
      </c>
      <c r="F968" s="10"/>
      <c r="G968" s="9" t="s">
        <v>2541</v>
      </c>
      <c r="H968" s="9">
        <v>370.0</v>
      </c>
      <c r="I968" s="9" t="s">
        <v>2795</v>
      </c>
      <c r="J968" s="10"/>
      <c r="K968" s="10"/>
      <c r="L968" s="9" t="s">
        <v>102</v>
      </c>
      <c r="M968" s="9" t="s">
        <v>100</v>
      </c>
      <c r="N968" s="9" t="s">
        <v>1777</v>
      </c>
      <c r="O968" s="9">
        <v>10451.0</v>
      </c>
      <c r="P968" s="7" t="str">
        <f>vlookup(O968,'NYC Zips'!A:B,2,false)</f>
        <v>Bronx</v>
      </c>
    </row>
    <row r="969">
      <c r="A969" s="2" t="s">
        <v>2796</v>
      </c>
      <c r="B969" s="2">
        <v>40.842675</v>
      </c>
      <c r="C969" s="2">
        <v>-73.908544</v>
      </c>
      <c r="D969" s="2" t="s">
        <v>93</v>
      </c>
      <c r="E969" s="9" t="s">
        <v>2797</v>
      </c>
      <c r="F969" s="10"/>
      <c r="G969" s="9" t="s">
        <v>2092</v>
      </c>
      <c r="H969" s="9">
        <v>217.0</v>
      </c>
      <c r="I969" s="9" t="s">
        <v>2149</v>
      </c>
      <c r="J969" s="10"/>
      <c r="K969" s="10"/>
      <c r="L969" s="9" t="s">
        <v>102</v>
      </c>
      <c r="M969" s="9" t="s">
        <v>100</v>
      </c>
      <c r="N969" s="9" t="s">
        <v>1777</v>
      </c>
      <c r="O969" s="9">
        <v>10457.0</v>
      </c>
      <c r="P969" s="7" t="str">
        <f>vlookup(O969,'NYC Zips'!A:B,2,false)</f>
        <v>Bronx</v>
      </c>
    </row>
    <row r="970">
      <c r="A970" s="2" t="s">
        <v>2798</v>
      </c>
      <c r="B970" s="2">
        <v>40.688655</v>
      </c>
      <c r="C970" s="2">
        <v>-73.955156</v>
      </c>
      <c r="D970" s="2" t="s">
        <v>93</v>
      </c>
      <c r="E970" s="9" t="s">
        <v>2799</v>
      </c>
      <c r="F970" s="10"/>
      <c r="G970" s="9" t="s">
        <v>352</v>
      </c>
      <c r="H970" s="9">
        <v>1058.0</v>
      </c>
      <c r="I970" s="9" t="s">
        <v>287</v>
      </c>
      <c r="J970" s="10"/>
      <c r="K970" s="10"/>
      <c r="L970" s="9" t="s">
        <v>99</v>
      </c>
      <c r="M970" s="9" t="s">
        <v>100</v>
      </c>
      <c r="N970" s="9" t="s">
        <v>101</v>
      </c>
      <c r="O970" s="9">
        <v>11205.0</v>
      </c>
      <c r="P970" s="7" t="str">
        <f>vlookup(O970,'NYC Zips'!A:B,2,false)</f>
        <v>Brooklyn</v>
      </c>
    </row>
    <row r="971">
      <c r="A971" s="2" t="s">
        <v>2800</v>
      </c>
      <c r="B971" s="2">
        <v>40.7437524099784</v>
      </c>
      <c r="C971" s="2">
        <v>-73.9417648315429</v>
      </c>
      <c r="D971" s="2" t="s">
        <v>93</v>
      </c>
      <c r="E971" s="9" t="s">
        <v>2801</v>
      </c>
      <c r="F971" s="10"/>
      <c r="G971" s="9" t="s">
        <v>460</v>
      </c>
      <c r="H971" s="9" t="s">
        <v>2802</v>
      </c>
      <c r="I971" s="9" t="s">
        <v>2803</v>
      </c>
      <c r="J971" s="10"/>
      <c r="K971" s="10"/>
      <c r="L971" s="9" t="s">
        <v>463</v>
      </c>
      <c r="M971" s="9" t="s">
        <v>100</v>
      </c>
      <c r="N971" s="9" t="s">
        <v>367</v>
      </c>
      <c r="O971" s="9">
        <v>11101.0</v>
      </c>
      <c r="P971" s="7" t="str">
        <f>vlookup(O971,'NYC Zips'!A:B,2,false)</f>
        <v>Queens</v>
      </c>
    </row>
    <row r="972">
      <c r="A972" s="2" t="s">
        <v>2804</v>
      </c>
      <c r="B972" s="2">
        <v>40.73829</v>
      </c>
      <c r="C972" s="2">
        <v>-73.99006</v>
      </c>
      <c r="D972" s="2" t="s">
        <v>93</v>
      </c>
      <c r="E972" s="9" t="s">
        <v>2805</v>
      </c>
      <c r="F972" s="10"/>
      <c r="G972" s="9" t="s">
        <v>105</v>
      </c>
      <c r="H972" s="9">
        <v>881.0</v>
      </c>
      <c r="I972" s="9" t="s">
        <v>120</v>
      </c>
      <c r="J972" s="10"/>
      <c r="K972" s="10"/>
      <c r="L972" s="9" t="s">
        <v>107</v>
      </c>
      <c r="M972" s="9" t="s">
        <v>100</v>
      </c>
      <c r="N972" s="9" t="s">
        <v>108</v>
      </c>
      <c r="O972" s="9">
        <v>10003.0</v>
      </c>
      <c r="P972" s="7" t="str">
        <f>vlookup(O972,'NYC Zips'!A:B,2,false)</f>
        <v>Manhattan</v>
      </c>
    </row>
    <row r="973">
      <c r="A973" s="2" t="s">
        <v>2806</v>
      </c>
      <c r="B973" s="2">
        <v>40.84925</v>
      </c>
      <c r="C973" s="2">
        <v>-73.93022</v>
      </c>
      <c r="D973" s="2" t="s">
        <v>93</v>
      </c>
      <c r="E973" s="9" t="s">
        <v>2807</v>
      </c>
      <c r="F973" s="10"/>
      <c r="G973" s="9" t="s">
        <v>2226</v>
      </c>
      <c r="H973" s="9">
        <v>2475.0</v>
      </c>
      <c r="I973" s="9" t="s">
        <v>217</v>
      </c>
      <c r="J973" s="10"/>
      <c r="K973" s="10"/>
      <c r="L973" s="9" t="s">
        <v>107</v>
      </c>
      <c r="M973" s="9" t="s">
        <v>100</v>
      </c>
      <c r="N973" s="9" t="s">
        <v>108</v>
      </c>
      <c r="O973" s="9">
        <v>10033.0</v>
      </c>
      <c r="P973" s="7" t="str">
        <f>vlookup(O973,'NYC Zips'!A:B,2,false)</f>
        <v>Manhattan</v>
      </c>
    </row>
    <row r="974">
      <c r="A974" s="2" t="s">
        <v>2808</v>
      </c>
      <c r="B974" s="2">
        <v>40.644862</v>
      </c>
      <c r="C974" s="2">
        <v>-74.014531</v>
      </c>
      <c r="D974" s="2" t="s">
        <v>93</v>
      </c>
      <c r="E974" s="9" t="s">
        <v>2809</v>
      </c>
      <c r="F974" s="10"/>
      <c r="G974" s="9" t="s">
        <v>1936</v>
      </c>
      <c r="H974" s="9">
        <v>5302.0</v>
      </c>
      <c r="I974" s="9" t="s">
        <v>683</v>
      </c>
      <c r="J974" s="10"/>
      <c r="K974" s="10"/>
      <c r="L974" s="9" t="s">
        <v>99</v>
      </c>
      <c r="M974" s="9" t="s">
        <v>100</v>
      </c>
      <c r="N974" s="9" t="s">
        <v>101</v>
      </c>
      <c r="O974" s="9">
        <v>11220.0</v>
      </c>
      <c r="P974" s="7" t="str">
        <f>vlookup(O974,'NYC Zips'!A:B,2,false)</f>
        <v>Brooklyn</v>
      </c>
    </row>
    <row r="975">
      <c r="A975" s="2" t="s">
        <v>2810</v>
      </c>
      <c r="B975" s="2">
        <v>40.7263308597169</v>
      </c>
      <c r="C975" s="2">
        <v>-73.9861688017845</v>
      </c>
      <c r="D975" s="2" t="s">
        <v>93</v>
      </c>
      <c r="E975" s="9" t="s">
        <v>2811</v>
      </c>
      <c r="F975" s="10"/>
      <c r="G975" s="9" t="s">
        <v>238</v>
      </c>
      <c r="H975" s="9">
        <v>100.0</v>
      </c>
      <c r="I975" s="9" t="s">
        <v>239</v>
      </c>
      <c r="J975" s="10"/>
      <c r="K975" s="10"/>
      <c r="L975" s="9" t="s">
        <v>107</v>
      </c>
      <c r="M975" s="9" t="s">
        <v>100</v>
      </c>
      <c r="N975" s="9" t="s">
        <v>108</v>
      </c>
      <c r="O975" s="9">
        <v>10009.0</v>
      </c>
      <c r="P975" s="7" t="str">
        <f>vlookup(O975,'NYC Zips'!A:B,2,false)</f>
        <v>Manhattan</v>
      </c>
    </row>
    <row r="976">
      <c r="A976" s="2" t="s">
        <v>2812</v>
      </c>
      <c r="B976" s="2">
        <v>40.64796</v>
      </c>
      <c r="C976" s="2">
        <v>-73.9556</v>
      </c>
      <c r="D976" s="2" t="s">
        <v>93</v>
      </c>
      <c r="E976" s="9" t="s">
        <v>2813</v>
      </c>
      <c r="F976" s="10"/>
      <c r="G976" s="9" t="s">
        <v>1828</v>
      </c>
      <c r="H976" s="9">
        <v>2293.0</v>
      </c>
      <c r="I976" s="9" t="s">
        <v>287</v>
      </c>
      <c r="J976" s="10"/>
      <c r="K976" s="10"/>
      <c r="L976" s="9" t="s">
        <v>99</v>
      </c>
      <c r="M976" s="9" t="s">
        <v>100</v>
      </c>
      <c r="N976" s="9" t="s">
        <v>101</v>
      </c>
      <c r="O976" s="9">
        <v>11226.0</v>
      </c>
      <c r="P976" s="7" t="str">
        <f>vlookup(O976,'NYC Zips'!A:B,2,false)</f>
        <v>Brooklyn</v>
      </c>
    </row>
    <row r="977">
      <c r="A977" s="2" t="s">
        <v>2814</v>
      </c>
      <c r="B977" s="2">
        <v>40.820036</v>
      </c>
      <c r="C977" s="2">
        <v>-73.921411</v>
      </c>
      <c r="D977" s="2" t="s">
        <v>93</v>
      </c>
      <c r="E977" s="9" t="s">
        <v>2815</v>
      </c>
      <c r="F977" s="10"/>
      <c r="G977" s="9" t="s">
        <v>2541</v>
      </c>
      <c r="H977" s="9">
        <v>655.0</v>
      </c>
      <c r="I977" s="9" t="s">
        <v>2795</v>
      </c>
      <c r="J977" s="10"/>
      <c r="K977" s="10"/>
      <c r="L977" s="9" t="s">
        <v>102</v>
      </c>
      <c r="M977" s="9" t="s">
        <v>100</v>
      </c>
      <c r="N977" s="9" t="s">
        <v>1777</v>
      </c>
      <c r="O977" s="9">
        <v>10451.0</v>
      </c>
      <c r="P977" s="7" t="str">
        <f>vlookup(O977,'NYC Zips'!A:B,2,false)</f>
        <v>Bronx</v>
      </c>
    </row>
    <row r="978">
      <c r="A978" s="2" t="s">
        <v>2816</v>
      </c>
      <c r="B978" s="2">
        <v>40.72226</v>
      </c>
      <c r="C978" s="2">
        <v>-73.93889</v>
      </c>
      <c r="D978" s="2" t="s">
        <v>93</v>
      </c>
      <c r="E978" s="9" t="s">
        <v>2817</v>
      </c>
      <c r="F978" s="10"/>
      <c r="G978" s="9" t="s">
        <v>167</v>
      </c>
      <c r="H978" s="9">
        <v>52.0</v>
      </c>
      <c r="I978" s="9" t="s">
        <v>2818</v>
      </c>
      <c r="J978" s="10"/>
      <c r="K978" s="10"/>
      <c r="L978" s="9" t="s">
        <v>99</v>
      </c>
      <c r="M978" s="9" t="s">
        <v>100</v>
      </c>
      <c r="N978" s="9" t="s">
        <v>101</v>
      </c>
      <c r="O978" s="9">
        <v>11222.0</v>
      </c>
      <c r="P978" s="7" t="str">
        <f>vlookup(O978,'NYC Zips'!A:B,2,false)</f>
        <v>Brooklyn</v>
      </c>
    </row>
    <row r="979">
      <c r="A979" s="2" t="s">
        <v>2819</v>
      </c>
      <c r="B979" s="2">
        <v>40.7636046779586</v>
      </c>
      <c r="C979" s="2">
        <v>-73.9891795814037</v>
      </c>
      <c r="D979" s="2" t="s">
        <v>93</v>
      </c>
      <c r="E979" s="9" t="s">
        <v>2820</v>
      </c>
      <c r="F979" s="10"/>
      <c r="G979" s="9" t="s">
        <v>242</v>
      </c>
      <c r="H979" s="9">
        <v>401.0</v>
      </c>
      <c r="I979" s="9" t="s">
        <v>2821</v>
      </c>
      <c r="J979" s="10"/>
      <c r="K979" s="10"/>
      <c r="L979" s="9" t="s">
        <v>107</v>
      </c>
      <c r="M979" s="9" t="s">
        <v>100</v>
      </c>
      <c r="N979" s="9" t="s">
        <v>108</v>
      </c>
      <c r="O979" s="9">
        <v>10019.0</v>
      </c>
      <c r="P979" s="7" t="str">
        <f>vlookup(O979,'NYC Zips'!A:B,2,false)</f>
        <v>Manhattan</v>
      </c>
    </row>
    <row r="980">
      <c r="A980" s="2" t="s">
        <v>2822</v>
      </c>
      <c r="B980" s="2">
        <v>40.68012</v>
      </c>
      <c r="C980" s="2">
        <v>-73.95362</v>
      </c>
      <c r="D980" s="2" t="s">
        <v>93</v>
      </c>
      <c r="E980" s="9" t="s">
        <v>2823</v>
      </c>
      <c r="F980" s="10"/>
      <c r="G980" s="9" t="s">
        <v>484</v>
      </c>
      <c r="H980" s="9">
        <v>40.0</v>
      </c>
      <c r="I980" s="9" t="s">
        <v>2824</v>
      </c>
      <c r="J980" s="10"/>
      <c r="K980" s="10"/>
      <c r="L980" s="9" t="s">
        <v>99</v>
      </c>
      <c r="M980" s="9" t="s">
        <v>100</v>
      </c>
      <c r="N980" s="9" t="s">
        <v>101</v>
      </c>
      <c r="O980" s="9">
        <v>11216.0</v>
      </c>
      <c r="P980" s="7" t="str">
        <f>vlookup(O980,'NYC Zips'!A:B,2,false)</f>
        <v>Brooklyn</v>
      </c>
    </row>
    <row r="981">
      <c r="A981" s="2" t="s">
        <v>2825</v>
      </c>
      <c r="B981" s="2">
        <v>40.74864</v>
      </c>
      <c r="C981" s="2">
        <v>-73.87619</v>
      </c>
      <c r="D981" s="2" t="s">
        <v>93</v>
      </c>
      <c r="E981" s="9" t="s">
        <v>2826</v>
      </c>
      <c r="F981" s="10"/>
      <c r="G981" s="9" t="s">
        <v>1858</v>
      </c>
      <c r="H981" s="9" t="s">
        <v>2827</v>
      </c>
      <c r="I981" s="9" t="s">
        <v>2828</v>
      </c>
      <c r="J981" s="10"/>
      <c r="K981" s="10"/>
      <c r="L981" s="9" t="s">
        <v>1861</v>
      </c>
      <c r="M981" s="9" t="s">
        <v>100</v>
      </c>
      <c r="N981" s="9" t="s">
        <v>367</v>
      </c>
      <c r="O981" s="9">
        <v>11372.0</v>
      </c>
      <c r="P981" s="7" t="str">
        <f>vlookup(O981,'NYC Zips'!A:B,2,false)</f>
        <v>Queens</v>
      </c>
    </row>
    <row r="982">
      <c r="A982" s="2" t="s">
        <v>2829</v>
      </c>
      <c r="B982" s="2">
        <v>40.7298061918049</v>
      </c>
      <c r="C982" s="2">
        <v>-73.9954638091546</v>
      </c>
      <c r="D982" s="2" t="s">
        <v>93</v>
      </c>
      <c r="E982" s="9" t="s">
        <v>2830</v>
      </c>
      <c r="F982" s="10"/>
      <c r="G982" s="9" t="s">
        <v>105</v>
      </c>
      <c r="H982" s="9">
        <v>239.0</v>
      </c>
      <c r="I982" s="9" t="s">
        <v>2419</v>
      </c>
      <c r="J982" s="10"/>
      <c r="K982" s="10"/>
      <c r="L982" s="9" t="s">
        <v>107</v>
      </c>
      <c r="M982" s="9" t="s">
        <v>100</v>
      </c>
      <c r="N982" s="9" t="s">
        <v>108</v>
      </c>
      <c r="O982" s="9">
        <v>10003.0</v>
      </c>
      <c r="P982" s="7" t="str">
        <f>vlookup(O982,'NYC Zips'!A:B,2,false)</f>
        <v>Manhattan</v>
      </c>
    </row>
    <row r="983">
      <c r="A983" s="2" t="s">
        <v>2831</v>
      </c>
      <c r="B983" s="2">
        <v>40.74825</v>
      </c>
      <c r="C983" s="2">
        <v>-73.87936</v>
      </c>
      <c r="D983" s="2" t="s">
        <v>93</v>
      </c>
      <c r="E983" s="9" t="s">
        <v>2832</v>
      </c>
      <c r="F983" s="10"/>
      <c r="G983" s="9" t="s">
        <v>1858</v>
      </c>
      <c r="H983" s="9" t="s">
        <v>2833</v>
      </c>
      <c r="I983" s="9" t="s">
        <v>2472</v>
      </c>
      <c r="J983" s="10"/>
      <c r="K983" s="10"/>
      <c r="L983" s="9" t="s">
        <v>1861</v>
      </c>
      <c r="M983" s="9" t="s">
        <v>100</v>
      </c>
      <c r="N983" s="9" t="s">
        <v>367</v>
      </c>
      <c r="O983" s="9">
        <v>11372.0</v>
      </c>
      <c r="P983" s="7" t="str">
        <f>vlookup(O983,'NYC Zips'!A:B,2,false)</f>
        <v>Queens</v>
      </c>
    </row>
    <row r="984">
      <c r="A984" s="2" t="s">
        <v>2834</v>
      </c>
      <c r="B984" s="2">
        <v>40.7233559796079</v>
      </c>
      <c r="C984" s="2">
        <v>-73.9886498451232</v>
      </c>
      <c r="D984" s="2" t="s">
        <v>93</v>
      </c>
      <c r="E984" s="9" t="s">
        <v>2835</v>
      </c>
      <c r="F984" s="10"/>
      <c r="G984" s="9" t="s">
        <v>105</v>
      </c>
      <c r="H984" s="9">
        <v>72.0</v>
      </c>
      <c r="I984" s="9" t="s">
        <v>2836</v>
      </c>
      <c r="J984" s="10"/>
      <c r="K984" s="10"/>
      <c r="L984" s="9" t="s">
        <v>107</v>
      </c>
      <c r="M984" s="9" t="s">
        <v>100</v>
      </c>
      <c r="N984" s="9" t="s">
        <v>108</v>
      </c>
      <c r="O984" s="9">
        <v>10003.0</v>
      </c>
      <c r="P984" s="7" t="str">
        <f>vlookup(O984,'NYC Zips'!A:B,2,false)</f>
        <v>Manhattan</v>
      </c>
    </row>
    <row r="985">
      <c r="A985" s="2" t="s">
        <v>2837</v>
      </c>
      <c r="B985" s="2">
        <v>40.7272235</v>
      </c>
      <c r="C985" s="2">
        <v>-74.0337589</v>
      </c>
      <c r="D985" s="2" t="s">
        <v>93</v>
      </c>
      <c r="E985" s="9" t="s">
        <v>2838</v>
      </c>
      <c r="F985" s="10"/>
      <c r="G985" s="9" t="s">
        <v>2386</v>
      </c>
      <c r="H985" s="9">
        <v>110.0</v>
      </c>
      <c r="I985" s="9" t="s">
        <v>2839</v>
      </c>
      <c r="J985" s="10"/>
      <c r="K985" s="10"/>
      <c r="L985" s="9" t="s">
        <v>1674</v>
      </c>
      <c r="M985" s="9" t="s">
        <v>1436</v>
      </c>
      <c r="N985" s="9" t="s">
        <v>1437</v>
      </c>
      <c r="O985" s="9">
        <v>7310.0</v>
      </c>
      <c r="P985" s="2" t="s">
        <v>117</v>
      </c>
    </row>
    <row r="986">
      <c r="A986" s="2" t="s">
        <v>2840</v>
      </c>
      <c r="B986" s="2">
        <v>40.87935</v>
      </c>
      <c r="C986" s="2">
        <v>-73.88534</v>
      </c>
      <c r="D986" s="2" t="s">
        <v>93</v>
      </c>
      <c r="E986" s="9" t="s">
        <v>2841</v>
      </c>
      <c r="F986" s="10"/>
      <c r="G986" s="9" t="s">
        <v>1843</v>
      </c>
      <c r="H986" s="9">
        <v>40.0</v>
      </c>
      <c r="I986" s="9" t="s">
        <v>2428</v>
      </c>
      <c r="J986" s="10"/>
      <c r="K986" s="10"/>
      <c r="L986" s="9" t="s">
        <v>102</v>
      </c>
      <c r="M986" s="9" t="s">
        <v>100</v>
      </c>
      <c r="N986" s="9" t="s">
        <v>1777</v>
      </c>
      <c r="O986" s="9">
        <v>10468.0</v>
      </c>
      <c r="P986" s="7" t="str">
        <f>vlookup(O986,'NYC Zips'!A:B,2,false)</f>
        <v>Bronx</v>
      </c>
    </row>
    <row r="987">
      <c r="A987" s="2" t="s">
        <v>2842</v>
      </c>
      <c r="B987" s="2">
        <v>40.67686</v>
      </c>
      <c r="C987" s="2">
        <v>-73.93607</v>
      </c>
      <c r="D987" s="2" t="s">
        <v>93</v>
      </c>
      <c r="E987" s="9" t="s">
        <v>2843</v>
      </c>
      <c r="F987" s="10"/>
      <c r="G987" s="9" t="s">
        <v>1659</v>
      </c>
      <c r="H987" s="9">
        <v>1600.0</v>
      </c>
      <c r="I987" s="9" t="s">
        <v>1802</v>
      </c>
      <c r="J987" s="10"/>
      <c r="K987" s="10"/>
      <c r="L987" s="9" t="s">
        <v>99</v>
      </c>
      <c r="M987" s="9" t="s">
        <v>100</v>
      </c>
      <c r="N987" s="9" t="s">
        <v>101</v>
      </c>
      <c r="O987" s="9">
        <v>11213.0</v>
      </c>
      <c r="P987" s="7" t="str">
        <f>vlookup(O987,'NYC Zips'!A:B,2,false)</f>
        <v>Brooklyn</v>
      </c>
    </row>
    <row r="988">
      <c r="A988" s="2" t="s">
        <v>2844</v>
      </c>
      <c r="B988" s="2">
        <v>40.79558</v>
      </c>
      <c r="C988" s="2">
        <v>-73.91906</v>
      </c>
      <c r="D988" s="2" t="s">
        <v>93</v>
      </c>
      <c r="E988" s="9" t="s">
        <v>2845</v>
      </c>
      <c r="F988" s="10"/>
      <c r="G988" s="9" t="s">
        <v>793</v>
      </c>
      <c r="H988" s="9">
        <v>35.0</v>
      </c>
      <c r="I988" s="9" t="s">
        <v>2846</v>
      </c>
      <c r="J988" s="10"/>
      <c r="K988" s="10"/>
      <c r="L988" s="9" t="s">
        <v>107</v>
      </c>
      <c r="M988" s="9" t="s">
        <v>100</v>
      </c>
      <c r="N988" s="9" t="s">
        <v>108</v>
      </c>
      <c r="O988" s="9">
        <v>10035.0</v>
      </c>
      <c r="P988" s="7" t="str">
        <f>vlookup(O988,'NYC Zips'!A:B,2,false)</f>
        <v>Manhattan</v>
      </c>
    </row>
    <row r="989">
      <c r="A989" s="2" t="s">
        <v>2847</v>
      </c>
      <c r="B989" s="2">
        <v>40.75886</v>
      </c>
      <c r="C989" s="2">
        <v>-73.89081</v>
      </c>
      <c r="D989" s="2" t="s">
        <v>93</v>
      </c>
      <c r="E989" s="9" t="s">
        <v>2848</v>
      </c>
      <c r="F989" s="10"/>
      <c r="G989" s="9" t="s">
        <v>2120</v>
      </c>
      <c r="H989" s="9" t="s">
        <v>2849</v>
      </c>
      <c r="I989" s="9" t="s">
        <v>1252</v>
      </c>
      <c r="J989" s="10"/>
      <c r="K989" s="10"/>
      <c r="L989" s="9" t="s">
        <v>2052</v>
      </c>
      <c r="M989" s="9" t="s">
        <v>100</v>
      </c>
      <c r="N989" s="9" t="s">
        <v>367</v>
      </c>
      <c r="O989" s="9">
        <v>11370.0</v>
      </c>
      <c r="P989" s="7" t="str">
        <f>vlookup(O989,'NYC Zips'!A:B,2,false)</f>
        <v>Queens</v>
      </c>
    </row>
    <row r="990">
      <c r="A990" s="2" t="s">
        <v>2850</v>
      </c>
      <c r="B990" s="2">
        <v>40.651354</v>
      </c>
      <c r="C990" s="2">
        <v>-74.007168</v>
      </c>
      <c r="D990" s="2" t="s">
        <v>93</v>
      </c>
      <c r="E990" s="9" t="s">
        <v>2851</v>
      </c>
      <c r="F990" s="10"/>
      <c r="G990" s="9" t="s">
        <v>1851</v>
      </c>
      <c r="H990" s="9">
        <v>4101.0</v>
      </c>
      <c r="I990" s="9" t="s">
        <v>683</v>
      </c>
      <c r="J990" s="10"/>
      <c r="K990" s="10"/>
      <c r="L990" s="9" t="s">
        <v>99</v>
      </c>
      <c r="M990" s="9" t="s">
        <v>100</v>
      </c>
      <c r="N990" s="9" t="s">
        <v>101</v>
      </c>
      <c r="O990" s="9">
        <v>11232.0</v>
      </c>
      <c r="P990" s="7" t="str">
        <f>vlookup(O990,'NYC Zips'!A:B,2,false)</f>
        <v>Brooklyn</v>
      </c>
    </row>
    <row r="991">
      <c r="A991" s="2" t="s">
        <v>2852</v>
      </c>
      <c r="B991" s="2">
        <v>40.79322</v>
      </c>
      <c r="C991" s="2">
        <v>-73.92396</v>
      </c>
      <c r="D991" s="2" t="s">
        <v>93</v>
      </c>
      <c r="E991" s="9" t="s">
        <v>2853</v>
      </c>
      <c r="F991" s="10"/>
      <c r="G991" s="9" t="s">
        <v>793</v>
      </c>
      <c r="H991" s="10"/>
      <c r="I991" s="9" t="s">
        <v>2853</v>
      </c>
      <c r="J991" s="10"/>
      <c r="K991" s="10"/>
      <c r="L991" s="9" t="s">
        <v>107</v>
      </c>
      <c r="M991" s="9" t="s">
        <v>100</v>
      </c>
      <c r="N991" s="9" t="s">
        <v>108</v>
      </c>
      <c r="O991" s="9">
        <v>10035.0</v>
      </c>
      <c r="P991" s="7" t="str">
        <f>vlookup(O991,'NYC Zips'!A:B,2,false)</f>
        <v>Manhattan</v>
      </c>
    </row>
    <row r="992">
      <c r="A992" s="2" t="s">
        <v>2854</v>
      </c>
      <c r="B992" s="2">
        <v>40.8462759292195</v>
      </c>
      <c r="C992" s="2">
        <v>-73.9093127846717</v>
      </c>
      <c r="D992" s="2" t="s">
        <v>93</v>
      </c>
      <c r="E992" s="9" t="s">
        <v>2855</v>
      </c>
      <c r="F992" s="10"/>
      <c r="G992" s="9" t="s">
        <v>2092</v>
      </c>
      <c r="H992" s="9">
        <v>1760.0</v>
      </c>
      <c r="I992" s="9" t="s">
        <v>2795</v>
      </c>
      <c r="J992" s="10"/>
      <c r="K992" s="10"/>
      <c r="L992" s="9" t="s">
        <v>102</v>
      </c>
      <c r="M992" s="9" t="s">
        <v>100</v>
      </c>
      <c r="N992" s="9" t="s">
        <v>1777</v>
      </c>
      <c r="O992" s="9">
        <v>10457.0</v>
      </c>
      <c r="P992" s="7" t="str">
        <f>vlookup(O992,'NYC Zips'!A:B,2,false)</f>
        <v>Bronx</v>
      </c>
    </row>
    <row r="993">
      <c r="A993" s="2" t="s">
        <v>2856</v>
      </c>
      <c r="B993" s="2">
        <v>40.66131</v>
      </c>
      <c r="C993" s="2">
        <v>-73.96091</v>
      </c>
      <c r="D993" s="2" t="s">
        <v>93</v>
      </c>
      <c r="E993" s="9" t="s">
        <v>2857</v>
      </c>
      <c r="F993" s="10"/>
      <c r="G993" s="9" t="s">
        <v>478</v>
      </c>
      <c r="H993" s="9">
        <v>513.0</v>
      </c>
      <c r="I993" s="9" t="s">
        <v>641</v>
      </c>
      <c r="J993" s="10"/>
      <c r="K993" s="10"/>
      <c r="L993" s="9" t="s">
        <v>99</v>
      </c>
      <c r="M993" s="9" t="s">
        <v>100</v>
      </c>
      <c r="N993" s="9" t="s">
        <v>101</v>
      </c>
      <c r="O993" s="9">
        <v>11225.0</v>
      </c>
      <c r="P993" s="7" t="str">
        <f>vlookup(O993,'NYC Zips'!A:B,2,false)</f>
        <v>Brooklyn</v>
      </c>
    </row>
    <row r="994">
      <c r="A994" s="2" t="s">
        <v>2858</v>
      </c>
      <c r="B994" s="2">
        <v>40.709267</v>
      </c>
      <c r="C994" s="2">
        <v>-74.013247</v>
      </c>
      <c r="D994" s="2" t="s">
        <v>93</v>
      </c>
      <c r="E994" s="9" t="s">
        <v>2859</v>
      </c>
      <c r="F994" s="10"/>
      <c r="G994" s="9" t="s">
        <v>2860</v>
      </c>
      <c r="H994" s="9">
        <v>2.0</v>
      </c>
      <c r="I994" s="9" t="s">
        <v>2861</v>
      </c>
      <c r="J994" s="10"/>
      <c r="K994" s="10"/>
      <c r="L994" s="9" t="s">
        <v>107</v>
      </c>
      <c r="M994" s="9" t="s">
        <v>100</v>
      </c>
      <c r="N994" s="9" t="s">
        <v>108</v>
      </c>
      <c r="O994" s="9">
        <v>10006.0</v>
      </c>
      <c r="P994" s="7" t="str">
        <f>vlookup(O994,'NYC Zips'!A:B,2,false)</f>
        <v>Manhattan</v>
      </c>
    </row>
    <row r="995">
      <c r="A995" s="2" t="s">
        <v>2862</v>
      </c>
      <c r="B995" s="2">
        <v>40.823498</v>
      </c>
      <c r="C995" s="2">
        <v>-73.94386</v>
      </c>
      <c r="D995" s="2" t="s">
        <v>93</v>
      </c>
      <c r="E995" s="9" t="s">
        <v>2863</v>
      </c>
      <c r="F995" s="10"/>
      <c r="G995" s="9" t="s">
        <v>2057</v>
      </c>
      <c r="H995" s="9">
        <v>231.0</v>
      </c>
      <c r="I995" s="9" t="s">
        <v>2114</v>
      </c>
      <c r="J995" s="10"/>
      <c r="K995" s="10"/>
      <c r="L995" s="9" t="s">
        <v>107</v>
      </c>
      <c r="M995" s="9" t="s">
        <v>100</v>
      </c>
      <c r="N995" s="9" t="s">
        <v>108</v>
      </c>
      <c r="O995" s="9">
        <v>10030.0</v>
      </c>
      <c r="P995" s="7" t="str">
        <f>vlookup(O995,'NYC Zips'!A:B,2,false)</f>
        <v>Manhattan</v>
      </c>
    </row>
    <row r="996">
      <c r="A996" s="2" t="s">
        <v>2864</v>
      </c>
      <c r="B996" s="2">
        <v>40.709897</v>
      </c>
      <c r="C996" s="2">
        <v>-73.94008</v>
      </c>
      <c r="D996" s="2" t="s">
        <v>93</v>
      </c>
      <c r="E996" s="9" t="s">
        <v>2865</v>
      </c>
      <c r="F996" s="10"/>
      <c r="G996" s="9" t="s">
        <v>306</v>
      </c>
      <c r="H996" s="9">
        <v>171.0</v>
      </c>
      <c r="I996" s="9" t="s">
        <v>563</v>
      </c>
      <c r="J996" s="10"/>
      <c r="K996" s="10"/>
      <c r="L996" s="9" t="s">
        <v>99</v>
      </c>
      <c r="M996" s="9" t="s">
        <v>100</v>
      </c>
      <c r="N996" s="9" t="s">
        <v>101</v>
      </c>
      <c r="O996" s="9">
        <v>11206.0</v>
      </c>
      <c r="P996" s="7" t="str">
        <f>vlookup(O996,'NYC Zips'!A:B,2,false)</f>
        <v>Brooklyn</v>
      </c>
    </row>
    <row r="997">
      <c r="A997" s="2" t="s">
        <v>2866</v>
      </c>
      <c r="B997" s="2">
        <v>40.827305</v>
      </c>
      <c r="C997" s="2">
        <v>-73.951989</v>
      </c>
      <c r="D997" s="2" t="s">
        <v>93</v>
      </c>
      <c r="E997" s="9" t="s">
        <v>2867</v>
      </c>
      <c r="F997" s="10"/>
      <c r="G997" s="9" t="s">
        <v>1891</v>
      </c>
      <c r="H997" s="9">
        <v>680.0</v>
      </c>
      <c r="I997" s="9" t="s">
        <v>435</v>
      </c>
      <c r="J997" s="10"/>
      <c r="K997" s="10"/>
      <c r="L997" s="9" t="s">
        <v>107</v>
      </c>
      <c r="M997" s="9" t="s">
        <v>100</v>
      </c>
      <c r="N997" s="9" t="s">
        <v>108</v>
      </c>
      <c r="O997" s="9">
        <v>10031.0</v>
      </c>
      <c r="P997" s="7" t="str">
        <f>vlookup(O997,'NYC Zips'!A:B,2,false)</f>
        <v>Manhattan</v>
      </c>
    </row>
    <row r="998">
      <c r="A998" s="2" t="s">
        <v>2868</v>
      </c>
      <c r="B998" s="2">
        <v>40.88224</v>
      </c>
      <c r="C998" s="2">
        <v>-73.89136</v>
      </c>
      <c r="D998" s="2" t="s">
        <v>93</v>
      </c>
      <c r="E998" s="9" t="s">
        <v>2869</v>
      </c>
      <c r="F998" s="10"/>
      <c r="G998" s="9" t="s">
        <v>1855</v>
      </c>
      <c r="H998" s="9">
        <v>3960.0</v>
      </c>
      <c r="I998" s="9" t="s">
        <v>2870</v>
      </c>
      <c r="J998" s="10"/>
      <c r="K998" s="10"/>
      <c r="L998" s="9" t="s">
        <v>102</v>
      </c>
      <c r="M998" s="9" t="s">
        <v>100</v>
      </c>
      <c r="N998" s="9" t="s">
        <v>1777</v>
      </c>
      <c r="O998" s="9">
        <v>10463.0</v>
      </c>
      <c r="P998" s="7" t="str">
        <f>vlookup(O998,'NYC Zips'!A:B,2,false)</f>
        <v>Bronx</v>
      </c>
    </row>
    <row r="999">
      <c r="A999" s="2" t="s">
        <v>2871</v>
      </c>
      <c r="B999" s="2">
        <v>40.8684871</v>
      </c>
      <c r="C999" s="2">
        <v>-73.8884559781</v>
      </c>
      <c r="D999" s="2" t="s">
        <v>93</v>
      </c>
      <c r="E999" s="9" t="s">
        <v>2872</v>
      </c>
      <c r="F999" s="10"/>
      <c r="G999" s="9" t="s">
        <v>2019</v>
      </c>
      <c r="H999" s="9">
        <v>2839.0</v>
      </c>
      <c r="I999" s="9" t="s">
        <v>2873</v>
      </c>
      <c r="J999" s="10"/>
      <c r="K999" s="10"/>
      <c r="L999" s="9" t="s">
        <v>102</v>
      </c>
      <c r="M999" s="9" t="s">
        <v>100</v>
      </c>
      <c r="N999" s="9" t="s">
        <v>1777</v>
      </c>
      <c r="O999" s="9">
        <v>10458.0</v>
      </c>
      <c r="P999" s="7" t="str">
        <f>vlookup(O999,'NYC Zips'!A:B,2,false)</f>
        <v>Bronx</v>
      </c>
    </row>
    <row r="1000">
      <c r="A1000" s="2" t="s">
        <v>2022</v>
      </c>
      <c r="B1000" s="2">
        <v>40.71942</v>
      </c>
      <c r="C1000" s="2">
        <v>-74.05099</v>
      </c>
      <c r="D1000" s="2" t="s">
        <v>93</v>
      </c>
      <c r="E1000" s="9" t="s">
        <v>2874</v>
      </c>
      <c r="F1000" s="10"/>
      <c r="G1000" s="9" t="s">
        <v>1883</v>
      </c>
      <c r="H1000" s="9" t="s">
        <v>2875</v>
      </c>
      <c r="I1000" s="9" t="s">
        <v>2022</v>
      </c>
      <c r="J1000" s="10"/>
      <c r="K1000" s="10"/>
      <c r="L1000" s="9" t="s">
        <v>1674</v>
      </c>
      <c r="M1000" s="9" t="s">
        <v>1436</v>
      </c>
      <c r="N1000" s="9" t="s">
        <v>1437</v>
      </c>
      <c r="O1000" s="9">
        <v>7302.0</v>
      </c>
      <c r="P1000" s="2" t="s">
        <v>117</v>
      </c>
    </row>
    <row r="1001">
      <c r="A1001" s="2" t="s">
        <v>2876</v>
      </c>
      <c r="B1001" s="2">
        <v>40.77485</v>
      </c>
      <c r="C1001" s="2">
        <v>-73.9342</v>
      </c>
      <c r="D1001" s="2" t="s">
        <v>93</v>
      </c>
      <c r="E1001" s="9" t="s">
        <v>2877</v>
      </c>
      <c r="F1001" s="10"/>
      <c r="G1001" s="9" t="s">
        <v>800</v>
      </c>
      <c r="H1001" s="11">
        <v>45718.0</v>
      </c>
      <c r="I1001" s="9" t="s">
        <v>1524</v>
      </c>
      <c r="J1001" s="10"/>
      <c r="K1001" s="10"/>
      <c r="L1001" s="9" t="s">
        <v>366</v>
      </c>
      <c r="M1001" s="9" t="s">
        <v>100</v>
      </c>
      <c r="N1001" s="9" t="s">
        <v>367</v>
      </c>
      <c r="O1001" s="9">
        <v>11102.0</v>
      </c>
      <c r="P1001" s="7" t="str">
        <f>vlookup(O1001,'NYC Zips'!A:B,2,false)</f>
        <v>Queens</v>
      </c>
    </row>
    <row r="1002">
      <c r="A1002" s="2" t="s">
        <v>2878</v>
      </c>
      <c r="B1002" s="2">
        <v>40.642501</v>
      </c>
      <c r="C1002" s="2">
        <v>-74.006055</v>
      </c>
      <c r="D1002" s="2" t="s">
        <v>93</v>
      </c>
      <c r="E1002" s="9" t="s">
        <v>2879</v>
      </c>
      <c r="F1002" s="10"/>
      <c r="G1002" s="9" t="s">
        <v>1936</v>
      </c>
      <c r="H1002" s="9">
        <v>674.0</v>
      </c>
      <c r="I1002" s="9" t="s">
        <v>2880</v>
      </c>
      <c r="J1002" s="10"/>
      <c r="K1002" s="10"/>
      <c r="L1002" s="9" t="s">
        <v>99</v>
      </c>
      <c r="M1002" s="9" t="s">
        <v>100</v>
      </c>
      <c r="N1002" s="9" t="s">
        <v>101</v>
      </c>
      <c r="O1002" s="9">
        <v>11220.0</v>
      </c>
      <c r="P1002" s="7" t="str">
        <f>vlookup(O1002,'NYC Zips'!A:B,2,false)</f>
        <v>Brooklyn</v>
      </c>
    </row>
    <row r="1003">
      <c r="A1003" s="2" t="s">
        <v>2881</v>
      </c>
      <c r="B1003" s="2">
        <v>40.826969</v>
      </c>
      <c r="C1003" s="2">
        <v>-73.949738</v>
      </c>
      <c r="D1003" s="2" t="s">
        <v>93</v>
      </c>
      <c r="E1003" s="9" t="s">
        <v>2882</v>
      </c>
      <c r="F1003" s="10"/>
      <c r="G1003" s="9" t="s">
        <v>1891</v>
      </c>
      <c r="H1003" s="9">
        <v>3556.0</v>
      </c>
      <c r="I1003" s="9" t="s">
        <v>120</v>
      </c>
      <c r="J1003" s="10"/>
      <c r="K1003" s="10"/>
      <c r="L1003" s="9" t="s">
        <v>107</v>
      </c>
      <c r="M1003" s="9" t="s">
        <v>100</v>
      </c>
      <c r="N1003" s="9" t="s">
        <v>108</v>
      </c>
      <c r="O1003" s="9">
        <v>10031.0</v>
      </c>
      <c r="P1003" s="7" t="str">
        <f>vlookup(O1003,'NYC Zips'!A:B,2,false)</f>
        <v>Manhattan</v>
      </c>
    </row>
    <row r="1004">
      <c r="A1004" s="2" t="s">
        <v>2883</v>
      </c>
      <c r="B1004" s="2">
        <v>40.66035</v>
      </c>
      <c r="C1004" s="2">
        <v>-73.95679</v>
      </c>
      <c r="D1004" s="2" t="s">
        <v>93</v>
      </c>
      <c r="E1004" s="9" t="s">
        <v>2884</v>
      </c>
      <c r="F1004" s="10"/>
      <c r="G1004" s="9" t="s">
        <v>478</v>
      </c>
      <c r="H1004" s="9">
        <v>126.0</v>
      </c>
      <c r="I1004" s="9" t="s">
        <v>2759</v>
      </c>
      <c r="J1004" s="10"/>
      <c r="K1004" s="10"/>
      <c r="L1004" s="9" t="s">
        <v>99</v>
      </c>
      <c r="M1004" s="9" t="s">
        <v>100</v>
      </c>
      <c r="N1004" s="9" t="s">
        <v>101</v>
      </c>
      <c r="O1004" s="9">
        <v>11225.0</v>
      </c>
      <c r="P1004" s="7" t="str">
        <f>vlookup(O1004,'NYC Zips'!A:B,2,false)</f>
        <v>Brooklyn</v>
      </c>
    </row>
    <row r="1005">
      <c r="A1005" s="2" t="s">
        <v>2885</v>
      </c>
      <c r="B1005" s="2">
        <v>40.73916</v>
      </c>
      <c r="C1005" s="2">
        <v>-73.8526</v>
      </c>
      <c r="D1005" s="2" t="s">
        <v>93</v>
      </c>
      <c r="E1005" s="9" t="s">
        <v>2886</v>
      </c>
      <c r="F1005" s="10"/>
      <c r="G1005" s="9" t="s">
        <v>1928</v>
      </c>
      <c r="H1005" s="9" t="s">
        <v>2887</v>
      </c>
      <c r="I1005" s="9" t="s">
        <v>2888</v>
      </c>
      <c r="J1005" s="10"/>
      <c r="K1005" s="10"/>
      <c r="L1005" s="9" t="s">
        <v>1930</v>
      </c>
      <c r="M1005" s="9" t="s">
        <v>100</v>
      </c>
      <c r="N1005" s="9" t="s">
        <v>367</v>
      </c>
      <c r="O1005" s="9">
        <v>11368.0</v>
      </c>
      <c r="P1005" s="7" t="str">
        <f>vlookup(O1005,'NYC Zips'!A:B,2,false)</f>
        <v>Queens</v>
      </c>
    </row>
    <row r="1006">
      <c r="A1006" s="2" t="s">
        <v>2889</v>
      </c>
      <c r="B1006" s="2">
        <v>40.8421023610217</v>
      </c>
      <c r="C1006" s="2">
        <v>-73.9422395825386</v>
      </c>
      <c r="D1006" s="2" t="s">
        <v>93</v>
      </c>
      <c r="E1006" s="9" t="s">
        <v>2890</v>
      </c>
      <c r="F1006" s="10"/>
      <c r="G1006" s="9" t="s">
        <v>2113</v>
      </c>
      <c r="H1006" s="9">
        <v>650.0</v>
      </c>
      <c r="I1006" s="9" t="s">
        <v>2891</v>
      </c>
      <c r="J1006" s="10"/>
      <c r="K1006" s="10"/>
      <c r="L1006" s="9" t="s">
        <v>107</v>
      </c>
      <c r="M1006" s="9" t="s">
        <v>100</v>
      </c>
      <c r="N1006" s="9" t="s">
        <v>108</v>
      </c>
      <c r="O1006" s="9">
        <v>10032.0</v>
      </c>
      <c r="P1006" s="7" t="str">
        <f>vlookup(O1006,'NYC Zips'!A:B,2,false)</f>
        <v>Manhattan</v>
      </c>
    </row>
    <row r="1007">
      <c r="A1007" s="2" t="s">
        <v>2892</v>
      </c>
      <c r="B1007" s="2">
        <v>40.650739</v>
      </c>
      <c r="C1007" s="2">
        <v>-73.977739</v>
      </c>
      <c r="D1007" s="2" t="s">
        <v>93</v>
      </c>
      <c r="E1007" s="9" t="s">
        <v>2893</v>
      </c>
      <c r="F1007" s="10"/>
      <c r="G1007" s="9" t="s">
        <v>1908</v>
      </c>
      <c r="H1007" s="9">
        <v>403.0</v>
      </c>
      <c r="I1007" s="9" t="s">
        <v>2894</v>
      </c>
      <c r="J1007" s="10"/>
      <c r="K1007" s="10"/>
      <c r="L1007" s="9" t="s">
        <v>99</v>
      </c>
      <c r="M1007" s="9" t="s">
        <v>100</v>
      </c>
      <c r="N1007" s="9" t="s">
        <v>101</v>
      </c>
      <c r="O1007" s="9">
        <v>11218.0</v>
      </c>
      <c r="P1007" s="7" t="str">
        <f>vlookup(O1007,'NYC Zips'!A:B,2,false)</f>
        <v>Brooklyn</v>
      </c>
    </row>
    <row r="1008">
      <c r="A1008" s="2" t="s">
        <v>2895</v>
      </c>
      <c r="B1008" s="2">
        <v>40.6609377949316</v>
      </c>
      <c r="C1008" s="2">
        <v>-73.986804485321</v>
      </c>
      <c r="D1008" s="2" t="s">
        <v>93</v>
      </c>
      <c r="E1008" s="9" t="s">
        <v>2896</v>
      </c>
      <c r="F1008" s="10"/>
      <c r="G1008" s="9" t="s">
        <v>127</v>
      </c>
      <c r="H1008" s="9">
        <v>369.0</v>
      </c>
      <c r="I1008" s="9" t="s">
        <v>2488</v>
      </c>
      <c r="J1008" s="10"/>
      <c r="K1008" s="10"/>
      <c r="L1008" s="9" t="s">
        <v>99</v>
      </c>
      <c r="M1008" s="9" t="s">
        <v>100</v>
      </c>
      <c r="N1008" s="9" t="s">
        <v>101</v>
      </c>
      <c r="O1008" s="9">
        <v>11215.0</v>
      </c>
      <c r="P1008" s="7" t="str">
        <f>vlookup(O1008,'NYC Zips'!A:B,2,false)</f>
        <v>Brooklyn</v>
      </c>
    </row>
    <row r="1009">
      <c r="A1009" s="2" t="s">
        <v>2897</v>
      </c>
      <c r="B1009" s="2">
        <v>40.72655</v>
      </c>
      <c r="C1009" s="2">
        <v>-73.90321</v>
      </c>
      <c r="D1009" s="2" t="s">
        <v>93</v>
      </c>
      <c r="E1009" s="9" t="s">
        <v>2898</v>
      </c>
      <c r="F1009" s="10"/>
      <c r="G1009" s="9" t="s">
        <v>1898</v>
      </c>
      <c r="H1009" s="9" t="s">
        <v>2899</v>
      </c>
      <c r="I1009" s="9" t="s">
        <v>2900</v>
      </c>
      <c r="J1009" s="10"/>
      <c r="K1009" s="10"/>
      <c r="L1009" s="9" t="s">
        <v>1901</v>
      </c>
      <c r="M1009" s="9" t="s">
        <v>100</v>
      </c>
      <c r="N1009" s="9" t="s">
        <v>367</v>
      </c>
      <c r="O1009" s="9">
        <v>11378.0</v>
      </c>
      <c r="P1009" s="7" t="str">
        <f>vlookup(O1009,'NYC Zips'!A:B,2,false)</f>
        <v>Queens</v>
      </c>
    </row>
    <row r="1010">
      <c r="A1010" s="2" t="s">
        <v>2901</v>
      </c>
      <c r="B1010" s="2">
        <v>40.7319113232317</v>
      </c>
      <c r="C1010" s="2">
        <v>-74.008769094944</v>
      </c>
      <c r="D1010" s="2" t="s">
        <v>93</v>
      </c>
      <c r="E1010" s="9" t="s">
        <v>2902</v>
      </c>
      <c r="F1010" s="10"/>
      <c r="G1010" s="9" t="s">
        <v>226</v>
      </c>
      <c r="H1010" s="9">
        <v>634.0</v>
      </c>
      <c r="I1010" s="9" t="s">
        <v>877</v>
      </c>
      <c r="J1010" s="10"/>
      <c r="K1010" s="10"/>
      <c r="L1010" s="9" t="s">
        <v>107</v>
      </c>
      <c r="M1010" s="9" t="s">
        <v>100</v>
      </c>
      <c r="N1010" s="9" t="s">
        <v>108</v>
      </c>
      <c r="O1010" s="9">
        <v>10014.0</v>
      </c>
      <c r="P1010" s="7" t="str">
        <f>vlookup(O1010,'NYC Zips'!A:B,2,false)</f>
        <v>Manhattan</v>
      </c>
    </row>
    <row r="1011">
      <c r="A1011" s="2" t="s">
        <v>2903</v>
      </c>
      <c r="B1011" s="2">
        <v>40.745502</v>
      </c>
      <c r="C1011" s="2">
        <v>-73.909887</v>
      </c>
      <c r="D1011" s="2" t="s">
        <v>93</v>
      </c>
      <c r="E1011" s="9" t="s">
        <v>2904</v>
      </c>
      <c r="F1011" s="10"/>
      <c r="G1011" s="9" t="s">
        <v>1834</v>
      </c>
      <c r="H1011" s="9" t="s">
        <v>2905</v>
      </c>
      <c r="I1011" s="9" t="s">
        <v>2906</v>
      </c>
      <c r="J1011" s="10"/>
      <c r="K1011" s="10"/>
      <c r="L1011" s="9" t="s">
        <v>1837</v>
      </c>
      <c r="M1011" s="9" t="s">
        <v>100</v>
      </c>
      <c r="N1011" s="9" t="s">
        <v>367</v>
      </c>
      <c r="O1011" s="9">
        <v>11377.0</v>
      </c>
      <c r="P1011" s="7" t="str">
        <f>vlookup(O1011,'NYC Zips'!A:B,2,false)</f>
        <v>Queens</v>
      </c>
    </row>
    <row r="1012">
      <c r="A1012" s="2" t="s">
        <v>2907</v>
      </c>
      <c r="B1012" s="2">
        <v>40.75996</v>
      </c>
      <c r="C1012" s="2">
        <v>-73.86224</v>
      </c>
      <c r="D1012" s="2" t="s">
        <v>93</v>
      </c>
      <c r="E1012" s="9" t="s">
        <v>2908</v>
      </c>
      <c r="F1012" s="10"/>
      <c r="G1012" s="9" t="s">
        <v>2049</v>
      </c>
      <c r="H1012" s="9" t="s">
        <v>2909</v>
      </c>
      <c r="I1012" s="9" t="s">
        <v>2051</v>
      </c>
      <c r="J1012" s="10"/>
      <c r="K1012" s="10"/>
      <c r="L1012" s="9" t="s">
        <v>2052</v>
      </c>
      <c r="M1012" s="9" t="s">
        <v>100</v>
      </c>
      <c r="N1012" s="9" t="s">
        <v>367</v>
      </c>
      <c r="O1012" s="9">
        <v>11369.0</v>
      </c>
      <c r="P1012" s="7" t="str">
        <f>vlookup(O1012,'NYC Zips'!A:B,2,false)</f>
        <v>Queens</v>
      </c>
    </row>
    <row r="1013">
      <c r="A1013" s="2" t="s">
        <v>2910</v>
      </c>
      <c r="B1013" s="2">
        <v>40.86814</v>
      </c>
      <c r="C1013" s="2">
        <v>-73.88145</v>
      </c>
      <c r="D1013" s="2" t="s">
        <v>93</v>
      </c>
      <c r="E1013" s="9" t="s">
        <v>2911</v>
      </c>
      <c r="F1013" s="10"/>
      <c r="G1013" s="9" t="s">
        <v>2019</v>
      </c>
      <c r="H1013" s="9">
        <v>400.0</v>
      </c>
      <c r="I1013" s="9" t="s">
        <v>2912</v>
      </c>
      <c r="J1013" s="10"/>
      <c r="K1013" s="10"/>
      <c r="L1013" s="9" t="s">
        <v>102</v>
      </c>
      <c r="M1013" s="9" t="s">
        <v>100</v>
      </c>
      <c r="N1013" s="9" t="s">
        <v>1777</v>
      </c>
      <c r="O1013" s="9">
        <v>10458.0</v>
      </c>
      <c r="P1013" s="7" t="str">
        <f>vlookup(O1013,'NYC Zips'!A:B,2,false)</f>
        <v>Bronx</v>
      </c>
    </row>
    <row r="1014">
      <c r="A1014" s="2" t="s">
        <v>2913</v>
      </c>
      <c r="B1014" s="2">
        <v>40.802554</v>
      </c>
      <c r="C1014" s="2">
        <v>-73.933509</v>
      </c>
      <c r="D1014" s="2" t="s">
        <v>93</v>
      </c>
      <c r="E1014" s="9" t="s">
        <v>2914</v>
      </c>
      <c r="F1014" s="10"/>
      <c r="G1014" s="9" t="s">
        <v>793</v>
      </c>
      <c r="H1014" s="9">
        <v>2425.0</v>
      </c>
      <c r="I1014" s="9" t="s">
        <v>233</v>
      </c>
      <c r="J1014" s="10"/>
      <c r="K1014" s="10"/>
      <c r="L1014" s="9" t="s">
        <v>107</v>
      </c>
      <c r="M1014" s="9" t="s">
        <v>100</v>
      </c>
      <c r="N1014" s="9" t="s">
        <v>108</v>
      </c>
      <c r="O1014" s="9">
        <v>10035.0</v>
      </c>
      <c r="P1014" s="7" t="str">
        <f>vlookup(O1014,'NYC Zips'!A:B,2,false)</f>
        <v>Manhattan</v>
      </c>
    </row>
    <row r="1015">
      <c r="A1015" s="2" t="s">
        <v>2915</v>
      </c>
      <c r="B1015" s="2">
        <v>40.7549698017546</v>
      </c>
      <c r="C1015" s="2">
        <v>-73.984680960524</v>
      </c>
      <c r="D1015" s="2" t="s">
        <v>93</v>
      </c>
      <c r="E1015" s="9" t="s">
        <v>2916</v>
      </c>
      <c r="F1015" s="10"/>
      <c r="G1015" s="9" t="s">
        <v>134</v>
      </c>
      <c r="H1015" s="9">
        <v>110.0</v>
      </c>
      <c r="I1015" s="9" t="s">
        <v>1094</v>
      </c>
      <c r="J1015" s="10"/>
      <c r="K1015" s="10"/>
      <c r="L1015" s="9" t="s">
        <v>107</v>
      </c>
      <c r="M1015" s="9" t="s">
        <v>100</v>
      </c>
      <c r="N1015" s="9" t="s">
        <v>108</v>
      </c>
      <c r="O1015" s="9">
        <v>10036.0</v>
      </c>
      <c r="P1015" s="7" t="str">
        <f>vlookup(O1015,'NYC Zips'!A:B,2,false)</f>
        <v>Manhattan</v>
      </c>
    </row>
    <row r="1016">
      <c r="A1016" s="2" t="s">
        <v>2917</v>
      </c>
      <c r="B1016" s="2">
        <v>40.839137</v>
      </c>
      <c r="C1016" s="2">
        <v>-73.941409</v>
      </c>
      <c r="D1016" s="2" t="s">
        <v>93</v>
      </c>
      <c r="E1016" s="9" t="s">
        <v>2918</v>
      </c>
      <c r="F1016" s="10"/>
      <c r="G1016" s="9" t="s">
        <v>2113</v>
      </c>
      <c r="H1016" s="9">
        <v>3939.0</v>
      </c>
      <c r="I1016" s="9" t="s">
        <v>120</v>
      </c>
      <c r="J1016" s="10"/>
      <c r="K1016" s="10"/>
      <c r="L1016" s="9" t="s">
        <v>107</v>
      </c>
      <c r="M1016" s="9" t="s">
        <v>100</v>
      </c>
      <c r="N1016" s="9" t="s">
        <v>108</v>
      </c>
      <c r="O1016" s="9">
        <v>10032.0</v>
      </c>
      <c r="P1016" s="7" t="str">
        <f>vlookup(O1016,'NYC Zips'!A:B,2,false)</f>
        <v>Manhattan</v>
      </c>
    </row>
    <row r="1017">
      <c r="A1017" s="2" t="s">
        <v>2919</v>
      </c>
      <c r="B1017" s="2">
        <v>40.648481</v>
      </c>
      <c r="C1017" s="2">
        <v>-73.97058</v>
      </c>
      <c r="D1017" s="2" t="s">
        <v>93</v>
      </c>
      <c r="E1017" s="9" t="s">
        <v>2920</v>
      </c>
      <c r="F1017" s="10"/>
      <c r="G1017" s="9" t="s">
        <v>1908</v>
      </c>
      <c r="H1017" s="9">
        <v>1.0</v>
      </c>
      <c r="I1017" s="9" t="s">
        <v>994</v>
      </c>
      <c r="J1017" s="10"/>
      <c r="K1017" s="10"/>
      <c r="L1017" s="9" t="s">
        <v>99</v>
      </c>
      <c r="M1017" s="9" t="s">
        <v>100</v>
      </c>
      <c r="N1017" s="9" t="s">
        <v>101</v>
      </c>
      <c r="O1017" s="9">
        <v>11218.0</v>
      </c>
      <c r="P1017" s="7" t="str">
        <f>vlookup(O1017,'NYC Zips'!A:B,2,false)</f>
        <v>Brooklyn</v>
      </c>
    </row>
    <row r="1018">
      <c r="A1018" s="2" t="s">
        <v>2921</v>
      </c>
      <c r="B1018" s="2">
        <v>40.87382</v>
      </c>
      <c r="C1018" s="2">
        <v>-73.88661</v>
      </c>
      <c r="D1018" s="2" t="s">
        <v>93</v>
      </c>
      <c r="E1018" s="9" t="s">
        <v>2922</v>
      </c>
      <c r="F1018" s="10"/>
      <c r="G1018" s="9" t="s">
        <v>2019</v>
      </c>
      <c r="H1018" s="9">
        <v>3034.0</v>
      </c>
      <c r="I1018" s="9" t="s">
        <v>2199</v>
      </c>
      <c r="J1018" s="10"/>
      <c r="K1018" s="10"/>
      <c r="L1018" s="9" t="s">
        <v>102</v>
      </c>
      <c r="M1018" s="9" t="s">
        <v>100</v>
      </c>
      <c r="N1018" s="9" t="s">
        <v>1777</v>
      </c>
      <c r="O1018" s="9">
        <v>10458.0</v>
      </c>
      <c r="P1018" s="7" t="str">
        <f>vlookup(O1018,'NYC Zips'!A:B,2,false)</f>
        <v>Bronx</v>
      </c>
    </row>
    <row r="1019">
      <c r="A1019" s="2" t="s">
        <v>2923</v>
      </c>
      <c r="B1019" s="2">
        <v>40.7327588704508</v>
      </c>
      <c r="C1019" s="2">
        <v>-73.995816707611</v>
      </c>
      <c r="D1019" s="2" t="s">
        <v>93</v>
      </c>
      <c r="E1019" s="9" t="s">
        <v>2924</v>
      </c>
      <c r="F1019" s="10"/>
      <c r="G1019" s="9" t="s">
        <v>105</v>
      </c>
      <c r="H1019" s="9">
        <v>11.0</v>
      </c>
      <c r="I1019" s="9" t="s">
        <v>146</v>
      </c>
      <c r="J1019" s="10"/>
      <c r="K1019" s="10"/>
      <c r="L1019" s="9" t="s">
        <v>107</v>
      </c>
      <c r="M1019" s="9" t="s">
        <v>100</v>
      </c>
      <c r="N1019" s="9" t="s">
        <v>108</v>
      </c>
      <c r="O1019" s="9">
        <v>10003.0</v>
      </c>
      <c r="P1019" s="7" t="str">
        <f>vlookup(O1019,'NYC Zips'!A:B,2,false)</f>
        <v>Manhattan</v>
      </c>
    </row>
    <row r="1020">
      <c r="A1020" s="2" t="s">
        <v>2925</v>
      </c>
      <c r="B1020" s="2">
        <v>40.76399</v>
      </c>
      <c r="C1020" s="2">
        <v>-73.8669</v>
      </c>
      <c r="D1020" s="2" t="s">
        <v>93</v>
      </c>
      <c r="E1020" s="9" t="s">
        <v>2926</v>
      </c>
      <c r="F1020" s="10"/>
      <c r="G1020" s="9" t="s">
        <v>2049</v>
      </c>
      <c r="H1020" s="9" t="s">
        <v>2927</v>
      </c>
      <c r="I1020" s="9" t="s">
        <v>1524</v>
      </c>
      <c r="J1020" s="10"/>
      <c r="K1020" s="10"/>
      <c r="L1020" s="9" t="s">
        <v>2052</v>
      </c>
      <c r="M1020" s="9" t="s">
        <v>100</v>
      </c>
      <c r="N1020" s="9" t="s">
        <v>367</v>
      </c>
      <c r="O1020" s="9">
        <v>11369.0</v>
      </c>
      <c r="P1020" s="7" t="str">
        <f>vlookup(O1020,'NYC Zips'!A:B,2,false)</f>
        <v>Queens</v>
      </c>
    </row>
    <row r="1021">
      <c r="A1021" s="2" t="s">
        <v>2928</v>
      </c>
      <c r="B1021" s="2">
        <v>40.72521311</v>
      </c>
      <c r="C1021" s="2">
        <v>-73.97768752</v>
      </c>
      <c r="D1021" s="2" t="s">
        <v>93</v>
      </c>
      <c r="E1021" s="9" t="s">
        <v>2929</v>
      </c>
      <c r="F1021" s="10"/>
      <c r="G1021" s="9" t="s">
        <v>238</v>
      </c>
      <c r="H1021" s="9">
        <v>700.0</v>
      </c>
      <c r="I1021" s="9" t="s">
        <v>2930</v>
      </c>
      <c r="J1021" s="10"/>
      <c r="K1021" s="10"/>
      <c r="L1021" s="9" t="s">
        <v>107</v>
      </c>
      <c r="M1021" s="9" t="s">
        <v>100</v>
      </c>
      <c r="N1021" s="9" t="s">
        <v>108</v>
      </c>
      <c r="O1021" s="9">
        <v>10009.0</v>
      </c>
      <c r="P1021" s="7" t="str">
        <f>vlookup(O1021,'NYC Zips'!A:B,2,false)</f>
        <v>Manhattan</v>
      </c>
    </row>
    <row r="1022">
      <c r="A1022" s="2" t="s">
        <v>2931</v>
      </c>
      <c r="B1022" s="2">
        <v>40.830476</v>
      </c>
      <c r="C1022" s="2">
        <v>-73.939929</v>
      </c>
      <c r="D1022" s="2" t="s">
        <v>93</v>
      </c>
      <c r="E1022" s="9" t="s">
        <v>2932</v>
      </c>
      <c r="F1022" s="10"/>
      <c r="G1022" s="9" t="s">
        <v>2113</v>
      </c>
      <c r="H1022" s="9">
        <v>433.0</v>
      </c>
      <c r="I1022" s="9" t="s">
        <v>2114</v>
      </c>
      <c r="J1022" s="10"/>
      <c r="K1022" s="10"/>
      <c r="L1022" s="9" t="s">
        <v>107</v>
      </c>
      <c r="M1022" s="9" t="s">
        <v>100</v>
      </c>
      <c r="N1022" s="9" t="s">
        <v>108</v>
      </c>
      <c r="O1022" s="9">
        <v>10032.0</v>
      </c>
      <c r="P1022" s="7" t="str">
        <f>vlookup(O1022,'NYC Zips'!A:B,2,false)</f>
        <v>Manhattan</v>
      </c>
    </row>
    <row r="1023">
      <c r="A1023" s="2" t="s">
        <v>2933</v>
      </c>
      <c r="B1023" s="2">
        <v>40.67717</v>
      </c>
      <c r="C1023" s="2">
        <v>-73.92285</v>
      </c>
      <c r="D1023" s="2" t="s">
        <v>93</v>
      </c>
      <c r="E1023" s="9" t="s">
        <v>2934</v>
      </c>
      <c r="F1023" s="10"/>
      <c r="G1023" s="9" t="s">
        <v>956</v>
      </c>
      <c r="H1023" s="9">
        <v>1875.0</v>
      </c>
      <c r="I1023" s="9" t="s">
        <v>1337</v>
      </c>
      <c r="J1023" s="10"/>
      <c r="K1023" s="10"/>
      <c r="L1023" s="9" t="s">
        <v>99</v>
      </c>
      <c r="M1023" s="9" t="s">
        <v>100</v>
      </c>
      <c r="N1023" s="9" t="s">
        <v>101</v>
      </c>
      <c r="O1023" s="9">
        <v>11233.0</v>
      </c>
      <c r="P1023" s="7" t="str">
        <f>vlookup(O1023,'NYC Zips'!A:B,2,false)</f>
        <v>Brooklyn</v>
      </c>
    </row>
    <row r="1024">
      <c r="A1024" s="2" t="s">
        <v>2935</v>
      </c>
      <c r="B1024" s="2">
        <v>40.817755</v>
      </c>
      <c r="C1024" s="2">
        <v>-73.92965</v>
      </c>
      <c r="D1024" s="2" t="s">
        <v>93</v>
      </c>
      <c r="E1024" s="9" t="s">
        <v>2936</v>
      </c>
      <c r="F1024" s="10"/>
      <c r="G1024" s="9" t="s">
        <v>2541</v>
      </c>
      <c r="H1024" s="9">
        <v>121.0</v>
      </c>
      <c r="I1024" s="9" t="s">
        <v>2937</v>
      </c>
      <c r="J1024" s="10"/>
      <c r="K1024" s="10"/>
      <c r="L1024" s="9" t="s">
        <v>102</v>
      </c>
      <c r="M1024" s="9" t="s">
        <v>100</v>
      </c>
      <c r="N1024" s="9" t="s">
        <v>1777</v>
      </c>
      <c r="O1024" s="9">
        <v>10451.0</v>
      </c>
      <c r="P1024" s="7" t="str">
        <f>vlookup(O1024,'NYC Zips'!A:B,2,false)</f>
        <v>Bronx</v>
      </c>
    </row>
    <row r="1025">
      <c r="A1025" s="2" t="s">
        <v>2938</v>
      </c>
      <c r="B1025" s="2">
        <v>40.7027</v>
      </c>
      <c r="C1025" s="2">
        <v>-73.92095</v>
      </c>
      <c r="D1025" s="2" t="s">
        <v>93</v>
      </c>
      <c r="E1025" s="9" t="s">
        <v>2939</v>
      </c>
      <c r="F1025" s="10"/>
      <c r="G1025" s="9" t="s">
        <v>1879</v>
      </c>
      <c r="H1025" s="9">
        <v>142.0</v>
      </c>
      <c r="I1025" s="9" t="s">
        <v>2940</v>
      </c>
      <c r="J1025" s="10"/>
      <c r="K1025" s="10"/>
      <c r="L1025" s="9" t="s">
        <v>99</v>
      </c>
      <c r="M1025" s="9" t="s">
        <v>100</v>
      </c>
      <c r="N1025" s="9" t="s">
        <v>101</v>
      </c>
      <c r="O1025" s="9">
        <v>11237.0</v>
      </c>
      <c r="P1025" s="7" t="str">
        <f>vlookup(O1025,'NYC Zips'!A:B,2,false)</f>
        <v>Brooklyn</v>
      </c>
    </row>
    <row r="1026">
      <c r="A1026" s="2" t="s">
        <v>2941</v>
      </c>
      <c r="B1026" s="2">
        <v>40.816576</v>
      </c>
      <c r="C1026" s="2">
        <v>-73.927987</v>
      </c>
      <c r="D1026" s="2" t="s">
        <v>93</v>
      </c>
      <c r="E1026" s="9" t="s">
        <v>2942</v>
      </c>
      <c r="F1026" s="10"/>
      <c r="G1026" s="9" t="s">
        <v>2541</v>
      </c>
      <c r="H1026" s="9">
        <v>416.0</v>
      </c>
      <c r="I1026" s="9" t="s">
        <v>2199</v>
      </c>
      <c r="J1026" s="10"/>
      <c r="K1026" s="10"/>
      <c r="L1026" s="9" t="s">
        <v>102</v>
      </c>
      <c r="M1026" s="9" t="s">
        <v>100</v>
      </c>
      <c r="N1026" s="9" t="s">
        <v>1777</v>
      </c>
      <c r="O1026" s="9">
        <v>10451.0</v>
      </c>
      <c r="P1026" s="7" t="str">
        <f>vlookup(O1026,'NYC Zips'!A:B,2,false)</f>
        <v>Bronx</v>
      </c>
    </row>
    <row r="1027">
      <c r="A1027" s="2" t="s">
        <v>2943</v>
      </c>
      <c r="B1027" s="2">
        <v>40.842941</v>
      </c>
      <c r="C1027" s="2">
        <v>-73.938631</v>
      </c>
      <c r="D1027" s="2" t="s">
        <v>93</v>
      </c>
      <c r="E1027" s="9" t="s">
        <v>2944</v>
      </c>
      <c r="F1027" s="10"/>
      <c r="G1027" s="9" t="s">
        <v>2113</v>
      </c>
      <c r="H1027" s="9">
        <v>1221.0</v>
      </c>
      <c r="I1027" s="9" t="s">
        <v>669</v>
      </c>
      <c r="J1027" s="10"/>
      <c r="K1027" s="10"/>
      <c r="L1027" s="9" t="s">
        <v>107</v>
      </c>
      <c r="M1027" s="9" t="s">
        <v>100</v>
      </c>
      <c r="N1027" s="9" t="s">
        <v>108</v>
      </c>
      <c r="O1027" s="9">
        <v>10032.0</v>
      </c>
      <c r="P1027" s="7" t="str">
        <f>vlookup(O1027,'NYC Zips'!A:B,2,false)</f>
        <v>Manhattan</v>
      </c>
    </row>
    <row r="1028">
      <c r="A1028" s="2" t="s">
        <v>2945</v>
      </c>
      <c r="B1028" s="2">
        <v>40.776168</v>
      </c>
      <c r="C1028" s="2">
        <v>-73.910485</v>
      </c>
      <c r="D1028" s="2" t="s">
        <v>93</v>
      </c>
      <c r="E1028" s="9" t="s">
        <v>2946</v>
      </c>
      <c r="F1028" s="10"/>
      <c r="G1028" s="9" t="s">
        <v>1392</v>
      </c>
      <c r="H1028" s="9" t="s">
        <v>1051</v>
      </c>
      <c r="I1028" s="9" t="s">
        <v>1394</v>
      </c>
      <c r="J1028" s="10"/>
      <c r="K1028" s="10"/>
      <c r="L1028" s="9" t="s">
        <v>366</v>
      </c>
      <c r="M1028" s="9" t="s">
        <v>100</v>
      </c>
      <c r="N1028" s="9" t="s">
        <v>367</v>
      </c>
      <c r="O1028" s="9">
        <v>11105.0</v>
      </c>
      <c r="P1028" s="7" t="str">
        <f>vlookup(O1028,'NYC Zips'!A:B,2,false)</f>
        <v>Queens</v>
      </c>
    </row>
    <row r="1029">
      <c r="A1029" s="2" t="s">
        <v>2947</v>
      </c>
      <c r="B1029" s="2">
        <v>40.7343116627657</v>
      </c>
      <c r="C1029" s="2">
        <v>-73.9837253093719</v>
      </c>
      <c r="D1029" s="2" t="s">
        <v>93</v>
      </c>
      <c r="E1029" s="9" t="s">
        <v>2948</v>
      </c>
      <c r="F1029" s="10"/>
      <c r="G1029" s="9" t="s">
        <v>105</v>
      </c>
      <c r="H1029" s="9">
        <v>251.0</v>
      </c>
      <c r="I1029" s="9" t="s">
        <v>730</v>
      </c>
      <c r="J1029" s="10"/>
      <c r="K1029" s="10"/>
      <c r="L1029" s="9" t="s">
        <v>107</v>
      </c>
      <c r="M1029" s="9" t="s">
        <v>100</v>
      </c>
      <c r="N1029" s="9" t="s">
        <v>108</v>
      </c>
      <c r="O1029" s="9">
        <v>10003.0</v>
      </c>
      <c r="P1029" s="7" t="str">
        <f>vlookup(O1029,'NYC Zips'!A:B,2,false)</f>
        <v>Manhattan</v>
      </c>
    </row>
    <row r="1030">
      <c r="A1030" s="2" t="s">
        <v>2949</v>
      </c>
      <c r="B1030" s="2">
        <v>40.70539</v>
      </c>
      <c r="C1030" s="2">
        <v>-73.92976</v>
      </c>
      <c r="D1030" s="2" t="s">
        <v>93</v>
      </c>
      <c r="E1030" s="9" t="s">
        <v>2950</v>
      </c>
      <c r="F1030" s="10"/>
      <c r="G1030" s="9" t="s">
        <v>1879</v>
      </c>
      <c r="H1030" s="9">
        <v>97.0</v>
      </c>
      <c r="I1030" s="9" t="s">
        <v>2951</v>
      </c>
      <c r="J1030" s="10"/>
      <c r="K1030" s="10"/>
      <c r="L1030" s="9" t="s">
        <v>99</v>
      </c>
      <c r="M1030" s="9" t="s">
        <v>100</v>
      </c>
      <c r="N1030" s="9" t="s">
        <v>101</v>
      </c>
      <c r="O1030" s="9">
        <v>11237.0</v>
      </c>
      <c r="P1030" s="7" t="str">
        <f>vlookup(O1030,'NYC Zips'!A:B,2,false)</f>
        <v>Brooklyn</v>
      </c>
    </row>
    <row r="1031">
      <c r="A1031" s="2" t="s">
        <v>2952</v>
      </c>
      <c r="B1031" s="2">
        <v>40.86149</v>
      </c>
      <c r="C1031" s="2">
        <v>-73.88103</v>
      </c>
      <c r="D1031" s="2" t="s">
        <v>93</v>
      </c>
      <c r="E1031" s="9" t="s">
        <v>2953</v>
      </c>
      <c r="F1031" s="10"/>
      <c r="G1031" s="9" t="s">
        <v>2019</v>
      </c>
      <c r="H1031" s="9">
        <v>463.0</v>
      </c>
      <c r="I1031" s="9" t="s">
        <v>2954</v>
      </c>
      <c r="J1031" s="10"/>
      <c r="K1031" s="10"/>
      <c r="L1031" s="9" t="s">
        <v>102</v>
      </c>
      <c r="M1031" s="9" t="s">
        <v>100</v>
      </c>
      <c r="N1031" s="9" t="s">
        <v>1777</v>
      </c>
      <c r="O1031" s="9">
        <v>10458.0</v>
      </c>
      <c r="P1031" s="7" t="str">
        <f>vlookup(O1031,'NYC Zips'!A:B,2,false)</f>
        <v>Bronx</v>
      </c>
    </row>
    <row r="1032">
      <c r="A1032" s="2" t="s">
        <v>2955</v>
      </c>
      <c r="B1032" s="2">
        <v>40.642031</v>
      </c>
      <c r="C1032" s="2">
        <v>-73.981073</v>
      </c>
      <c r="D1032" s="2" t="s">
        <v>93</v>
      </c>
      <c r="E1032" s="9" t="s">
        <v>2956</v>
      </c>
      <c r="F1032" s="10"/>
      <c r="G1032" s="9" t="s">
        <v>1908</v>
      </c>
      <c r="H1032" s="9">
        <v>58.0</v>
      </c>
      <c r="I1032" s="9" t="s">
        <v>2221</v>
      </c>
      <c r="J1032" s="10"/>
      <c r="K1032" s="10"/>
      <c r="L1032" s="9" t="s">
        <v>99</v>
      </c>
      <c r="M1032" s="9" t="s">
        <v>100</v>
      </c>
      <c r="N1032" s="9" t="s">
        <v>101</v>
      </c>
      <c r="O1032" s="9">
        <v>11218.0</v>
      </c>
      <c r="P1032" s="7" t="str">
        <f>vlookup(O1032,'NYC Zips'!A:B,2,false)</f>
        <v>Brooklyn</v>
      </c>
    </row>
    <row r="1033">
      <c r="A1033" s="2" t="s">
        <v>2957</v>
      </c>
      <c r="B1033" s="2">
        <v>40.75165</v>
      </c>
      <c r="C1033" s="2">
        <v>-73.85915</v>
      </c>
      <c r="D1033" s="2" t="s">
        <v>93</v>
      </c>
      <c r="E1033" s="9" t="s">
        <v>2958</v>
      </c>
      <c r="F1033" s="10"/>
      <c r="G1033" s="9" t="s">
        <v>1928</v>
      </c>
      <c r="H1033" s="9" t="s">
        <v>2959</v>
      </c>
      <c r="I1033" s="9" t="s">
        <v>2391</v>
      </c>
      <c r="J1033" s="10"/>
      <c r="K1033" s="10"/>
      <c r="L1033" s="9" t="s">
        <v>1930</v>
      </c>
      <c r="M1033" s="9" t="s">
        <v>100</v>
      </c>
      <c r="N1033" s="9" t="s">
        <v>367</v>
      </c>
      <c r="O1033" s="9">
        <v>11368.0</v>
      </c>
      <c r="P1033" s="7" t="str">
        <f>vlookup(O1033,'NYC Zips'!A:B,2,false)</f>
        <v>Queens</v>
      </c>
    </row>
    <row r="1034">
      <c r="A1034" s="2" t="s">
        <v>2960</v>
      </c>
      <c r="B1034" s="2">
        <v>40.7727682862883</v>
      </c>
      <c r="C1034" s="2">
        <v>-73.9274364709854</v>
      </c>
      <c r="D1034" s="2" t="s">
        <v>93</v>
      </c>
      <c r="E1034" s="9" t="s">
        <v>2961</v>
      </c>
      <c r="F1034" s="10"/>
      <c r="G1034" s="9" t="s">
        <v>800</v>
      </c>
      <c r="H1034" s="9" t="s">
        <v>2962</v>
      </c>
      <c r="I1034" s="9" t="s">
        <v>2963</v>
      </c>
      <c r="J1034" s="10"/>
      <c r="K1034" s="10"/>
      <c r="L1034" s="9" t="s">
        <v>366</v>
      </c>
      <c r="M1034" s="9" t="s">
        <v>100</v>
      </c>
      <c r="N1034" s="9" t="s">
        <v>367</v>
      </c>
      <c r="O1034" s="9">
        <v>11102.0</v>
      </c>
      <c r="P1034" s="7" t="str">
        <f>vlookup(O1034,'NYC Zips'!A:B,2,false)</f>
        <v>Queens</v>
      </c>
    </row>
    <row r="1035">
      <c r="A1035" s="2" t="s">
        <v>2964</v>
      </c>
      <c r="B1035" s="2">
        <v>40.76454</v>
      </c>
      <c r="C1035" s="2">
        <v>-73.87171</v>
      </c>
      <c r="D1035" s="2" t="s">
        <v>93</v>
      </c>
      <c r="E1035" s="9" t="s">
        <v>2965</v>
      </c>
      <c r="F1035" s="10"/>
      <c r="G1035" s="9" t="s">
        <v>2049</v>
      </c>
      <c r="H1035" s="9" t="s">
        <v>2966</v>
      </c>
      <c r="I1035" s="9" t="s">
        <v>1915</v>
      </c>
      <c r="J1035" s="10"/>
      <c r="K1035" s="10"/>
      <c r="L1035" s="9" t="s">
        <v>2052</v>
      </c>
      <c r="M1035" s="9" t="s">
        <v>100</v>
      </c>
      <c r="N1035" s="9" t="s">
        <v>367</v>
      </c>
      <c r="O1035" s="9">
        <v>11369.0</v>
      </c>
      <c r="P1035" s="7" t="str">
        <f>vlookup(O1035,'NYC Zips'!A:B,2,false)</f>
        <v>Queens</v>
      </c>
    </row>
    <row r="1036">
      <c r="A1036" s="2" t="s">
        <v>2967</v>
      </c>
      <c r="B1036" s="2">
        <v>40.64915</v>
      </c>
      <c r="C1036" s="2">
        <v>-73.94368</v>
      </c>
      <c r="D1036" s="2" t="s">
        <v>93</v>
      </c>
      <c r="E1036" s="9" t="s">
        <v>2968</v>
      </c>
      <c r="F1036" s="10"/>
      <c r="G1036" s="9" t="s">
        <v>1904</v>
      </c>
      <c r="H1036" s="9">
        <v>3521.0</v>
      </c>
      <c r="I1036" s="9" t="s">
        <v>2969</v>
      </c>
      <c r="J1036" s="10"/>
      <c r="K1036" s="10"/>
      <c r="L1036" s="9" t="s">
        <v>99</v>
      </c>
      <c r="M1036" s="9" t="s">
        <v>100</v>
      </c>
      <c r="N1036" s="9" t="s">
        <v>101</v>
      </c>
      <c r="O1036" s="9">
        <v>11203.0</v>
      </c>
      <c r="P1036" s="7" t="str">
        <f>vlookup(O1036,'NYC Zips'!A:B,2,false)</f>
        <v>Brooklyn</v>
      </c>
    </row>
    <row r="1037">
      <c r="A1037" s="2" t="s">
        <v>2970</v>
      </c>
      <c r="B1037" s="2">
        <v>40.850036</v>
      </c>
      <c r="C1037" s="2">
        <v>-73.912785</v>
      </c>
      <c r="D1037" s="2" t="s">
        <v>93</v>
      </c>
      <c r="E1037" s="9" t="s">
        <v>2971</v>
      </c>
      <c r="F1037" s="10"/>
      <c r="G1037" s="9" t="s">
        <v>1943</v>
      </c>
      <c r="H1037" s="9">
        <v>1760.0</v>
      </c>
      <c r="I1037" s="9" t="s">
        <v>1900</v>
      </c>
      <c r="J1037" s="10"/>
      <c r="K1037" s="10"/>
      <c r="L1037" s="9" t="s">
        <v>102</v>
      </c>
      <c r="M1037" s="9" t="s">
        <v>100</v>
      </c>
      <c r="N1037" s="9" t="s">
        <v>1777</v>
      </c>
      <c r="O1037" s="9">
        <v>10453.0</v>
      </c>
      <c r="P1037" s="7" t="str">
        <f>vlookup(O1037,'NYC Zips'!A:B,2,false)</f>
        <v>Bronx</v>
      </c>
    </row>
    <row r="1038">
      <c r="A1038" s="2" t="s">
        <v>2972</v>
      </c>
      <c r="B1038" s="2">
        <v>40.721226</v>
      </c>
      <c r="C1038" s="2">
        <v>-73.941845</v>
      </c>
      <c r="D1038" s="2" t="s">
        <v>93</v>
      </c>
      <c r="E1038" s="9" t="s">
        <v>2973</v>
      </c>
      <c r="F1038" s="10"/>
      <c r="G1038" s="9" t="s">
        <v>167</v>
      </c>
      <c r="H1038" s="9">
        <v>60.0</v>
      </c>
      <c r="I1038" s="9" t="s">
        <v>2974</v>
      </c>
      <c r="J1038" s="10"/>
      <c r="K1038" s="10"/>
      <c r="L1038" s="9" t="s">
        <v>99</v>
      </c>
      <c r="M1038" s="9" t="s">
        <v>100</v>
      </c>
      <c r="N1038" s="9" t="s">
        <v>101</v>
      </c>
      <c r="O1038" s="9">
        <v>11222.0</v>
      </c>
      <c r="P1038" s="7" t="str">
        <f>vlookup(O1038,'NYC Zips'!A:B,2,false)</f>
        <v>Brooklyn</v>
      </c>
    </row>
    <row r="1039">
      <c r="A1039" s="2" t="s">
        <v>2975</v>
      </c>
      <c r="B1039" s="2">
        <v>40.762009</v>
      </c>
      <c r="C1039" s="2">
        <v>-73.996975</v>
      </c>
      <c r="D1039" s="2" t="s">
        <v>93</v>
      </c>
      <c r="E1039" s="9" t="s">
        <v>2976</v>
      </c>
      <c r="F1039" s="10"/>
      <c r="G1039" s="9" t="s">
        <v>134</v>
      </c>
      <c r="H1039" s="9">
        <v>558.0</v>
      </c>
      <c r="I1039" s="9" t="s">
        <v>1564</v>
      </c>
      <c r="J1039" s="10"/>
      <c r="K1039" s="10"/>
      <c r="L1039" s="9" t="s">
        <v>107</v>
      </c>
      <c r="M1039" s="9" t="s">
        <v>100</v>
      </c>
      <c r="N1039" s="9" t="s">
        <v>108</v>
      </c>
      <c r="O1039" s="9">
        <v>10036.0</v>
      </c>
      <c r="P1039" s="7" t="str">
        <f>vlookup(O1039,'NYC Zips'!A:B,2,false)</f>
        <v>Manhattan</v>
      </c>
    </row>
    <row r="1040">
      <c r="A1040" s="2" t="s">
        <v>2977</v>
      </c>
      <c r="B1040" s="2">
        <v>40.752568</v>
      </c>
      <c r="C1040" s="2">
        <v>-73.996765</v>
      </c>
      <c r="D1040" s="2" t="s">
        <v>93</v>
      </c>
      <c r="E1040" s="9" t="s">
        <v>2978</v>
      </c>
      <c r="F1040" s="10"/>
      <c r="G1040" s="9" t="s">
        <v>119</v>
      </c>
      <c r="H1040" s="9">
        <v>398.0</v>
      </c>
      <c r="I1040" s="9" t="s">
        <v>255</v>
      </c>
      <c r="J1040" s="10"/>
      <c r="K1040" s="10"/>
      <c r="L1040" s="9" t="s">
        <v>107</v>
      </c>
      <c r="M1040" s="9" t="s">
        <v>100</v>
      </c>
      <c r="N1040" s="9" t="s">
        <v>108</v>
      </c>
      <c r="O1040" s="9">
        <v>10001.0</v>
      </c>
      <c r="P1040" s="7" t="str">
        <f>vlookup(O1040,'NYC Zips'!A:B,2,false)</f>
        <v>Manhattan</v>
      </c>
    </row>
    <row r="1041">
      <c r="A1041" s="2" t="s">
        <v>2979</v>
      </c>
      <c r="B1041" s="2">
        <v>40.8190058180655</v>
      </c>
      <c r="C1041" s="2">
        <v>-73.9447689056396</v>
      </c>
      <c r="D1041" s="2" t="s">
        <v>93</v>
      </c>
      <c r="E1041" s="9" t="s">
        <v>2980</v>
      </c>
      <c r="F1041" s="10"/>
      <c r="G1041" s="9" t="s">
        <v>2057</v>
      </c>
      <c r="H1041" s="9">
        <v>2605.0</v>
      </c>
      <c r="I1041" s="9" t="s">
        <v>645</v>
      </c>
      <c r="J1041" s="10"/>
      <c r="K1041" s="10"/>
      <c r="L1041" s="9" t="s">
        <v>107</v>
      </c>
      <c r="M1041" s="9" t="s">
        <v>100</v>
      </c>
      <c r="N1041" s="9" t="s">
        <v>108</v>
      </c>
      <c r="O1041" s="9">
        <v>10030.0</v>
      </c>
      <c r="P1041" s="7" t="str">
        <f>vlookup(O1041,'NYC Zips'!A:B,2,false)</f>
        <v>Manhattan</v>
      </c>
    </row>
    <row r="1042">
      <c r="A1042" s="2" t="s">
        <v>2981</v>
      </c>
      <c r="B1042" s="2">
        <v>40.7393760078977</v>
      </c>
      <c r="C1042" s="2">
        <v>-74.0052080742566</v>
      </c>
      <c r="D1042" s="2" t="s">
        <v>92</v>
      </c>
      <c r="E1042" s="9" t="s">
        <v>2982</v>
      </c>
      <c r="F1042" s="10"/>
      <c r="G1042" s="9" t="s">
        <v>226</v>
      </c>
      <c r="H1042" s="9">
        <v>654.0</v>
      </c>
      <c r="I1042" s="9" t="s">
        <v>227</v>
      </c>
      <c r="J1042" s="10"/>
      <c r="K1042" s="10"/>
      <c r="L1042" s="9" t="s">
        <v>107</v>
      </c>
      <c r="M1042" s="9" t="s">
        <v>100</v>
      </c>
      <c r="N1042" s="9" t="s">
        <v>108</v>
      </c>
      <c r="O1042" s="9">
        <v>10014.0</v>
      </c>
      <c r="P1042" s="7" t="str">
        <f>vlookup(O1042,'NYC Zips'!A:B,2,false)</f>
        <v>Manhattan</v>
      </c>
    </row>
    <row r="1043">
      <c r="A1043" s="2" t="s">
        <v>2983</v>
      </c>
      <c r="B1043" s="2">
        <v>40.764555</v>
      </c>
      <c r="C1043" s="2">
        <v>-73.973473</v>
      </c>
      <c r="D1043" s="2" t="s">
        <v>93</v>
      </c>
      <c r="E1043" s="9" t="s">
        <v>2984</v>
      </c>
      <c r="F1043" s="10"/>
      <c r="G1043" s="9" t="s">
        <v>242</v>
      </c>
      <c r="H1043" s="9">
        <v>1.0</v>
      </c>
      <c r="I1043" s="9" t="s">
        <v>322</v>
      </c>
      <c r="J1043" s="10"/>
      <c r="K1043" s="10"/>
      <c r="L1043" s="9" t="s">
        <v>107</v>
      </c>
      <c r="M1043" s="9" t="s">
        <v>100</v>
      </c>
      <c r="N1043" s="9" t="s">
        <v>108</v>
      </c>
      <c r="O1043" s="9">
        <v>10019.0</v>
      </c>
      <c r="P1043" s="7" t="str">
        <f>vlookup(O1043,'NYC Zips'!A:B,2,false)</f>
        <v>Manhattan</v>
      </c>
    </row>
    <row r="1044">
      <c r="A1044" s="2" t="s">
        <v>2985</v>
      </c>
      <c r="B1044" s="2">
        <v>40.755393</v>
      </c>
      <c r="C1044" s="2">
        <v>-73.9776009999999</v>
      </c>
      <c r="D1044" s="2" t="s">
        <v>93</v>
      </c>
      <c r="E1044" s="9" t="s">
        <v>2986</v>
      </c>
      <c r="F1044" s="10"/>
      <c r="G1044" s="9" t="s">
        <v>219</v>
      </c>
      <c r="H1044" s="9">
        <v>24.0</v>
      </c>
      <c r="I1044" s="9" t="s">
        <v>2987</v>
      </c>
      <c r="J1044" s="10"/>
      <c r="K1044" s="10"/>
      <c r="L1044" s="9" t="s">
        <v>107</v>
      </c>
      <c r="M1044" s="9" t="s">
        <v>100</v>
      </c>
      <c r="N1044" s="9" t="s">
        <v>108</v>
      </c>
      <c r="O1044" s="9">
        <v>10017.0</v>
      </c>
      <c r="P1044" s="7" t="str">
        <f>vlookup(O1044,'NYC Zips'!A:B,2,false)</f>
        <v>Manhattan</v>
      </c>
    </row>
    <row r="1045">
      <c r="A1045" s="2" t="s">
        <v>2988</v>
      </c>
      <c r="B1045" s="2">
        <v>40.813991</v>
      </c>
      <c r="C1045" s="2">
        <v>-73.8855</v>
      </c>
      <c r="D1045" s="2" t="s">
        <v>93</v>
      </c>
      <c r="E1045" s="9" t="s">
        <v>2989</v>
      </c>
      <c r="F1045" s="10"/>
      <c r="G1045" s="9" t="s">
        <v>2990</v>
      </c>
      <c r="H1045" s="9">
        <v>657.0</v>
      </c>
      <c r="I1045" s="9" t="s">
        <v>2279</v>
      </c>
      <c r="J1045" s="10"/>
      <c r="K1045" s="10"/>
      <c r="L1045" s="9" t="s">
        <v>102</v>
      </c>
      <c r="M1045" s="9" t="s">
        <v>100</v>
      </c>
      <c r="N1045" s="9" t="s">
        <v>1777</v>
      </c>
      <c r="O1045" s="9">
        <v>10474.0</v>
      </c>
      <c r="P1045" s="7" t="str">
        <f>vlookup(O1045,'NYC Zips'!A:B,2,false)</f>
        <v>Bronx</v>
      </c>
    </row>
    <row r="1046">
      <c r="A1046" s="2" t="s">
        <v>2991</v>
      </c>
      <c r="B1046" s="2">
        <v>40.85472</v>
      </c>
      <c r="C1046" s="2">
        <v>-73.89022</v>
      </c>
      <c r="D1046" s="2" t="s">
        <v>93</v>
      </c>
      <c r="E1046" s="9" t="s">
        <v>2992</v>
      </c>
      <c r="F1046" s="10"/>
      <c r="G1046" s="9" t="s">
        <v>2019</v>
      </c>
      <c r="H1046" s="9">
        <v>4430.0</v>
      </c>
      <c r="I1046" s="9" t="s">
        <v>527</v>
      </c>
      <c r="J1046" s="10"/>
      <c r="K1046" s="10"/>
      <c r="L1046" s="9" t="s">
        <v>102</v>
      </c>
      <c r="M1046" s="9" t="s">
        <v>100</v>
      </c>
      <c r="N1046" s="9" t="s">
        <v>1777</v>
      </c>
      <c r="O1046" s="9">
        <v>10458.0</v>
      </c>
      <c r="P1046" s="7" t="str">
        <f>vlookup(O1046,'NYC Zips'!A:B,2,false)</f>
        <v>Bronx</v>
      </c>
    </row>
    <row r="1047">
      <c r="A1047" s="2" t="s">
        <v>2993</v>
      </c>
      <c r="B1047" s="2">
        <v>40.7388</v>
      </c>
      <c r="C1047" s="2">
        <v>-73.90338</v>
      </c>
      <c r="D1047" s="2" t="s">
        <v>93</v>
      </c>
      <c r="E1047" s="9" t="s">
        <v>2994</v>
      </c>
      <c r="F1047" s="10"/>
      <c r="G1047" s="9" t="s">
        <v>1834</v>
      </c>
      <c r="H1047" s="9" t="s">
        <v>2995</v>
      </c>
      <c r="I1047" s="9" t="s">
        <v>2065</v>
      </c>
      <c r="J1047" s="10"/>
      <c r="K1047" s="10"/>
      <c r="L1047" s="9" t="s">
        <v>1837</v>
      </c>
      <c r="M1047" s="9" t="s">
        <v>100</v>
      </c>
      <c r="N1047" s="9" t="s">
        <v>367</v>
      </c>
      <c r="O1047" s="9">
        <v>11377.0</v>
      </c>
      <c r="P1047" s="7" t="str">
        <f>vlookup(O1047,'NYC Zips'!A:B,2,false)</f>
        <v>Queens</v>
      </c>
    </row>
    <row r="1048">
      <c r="A1048" s="2" t="s">
        <v>2996</v>
      </c>
      <c r="B1048" s="2">
        <v>40.851747</v>
      </c>
      <c r="C1048" s="2">
        <v>-73.908964</v>
      </c>
      <c r="D1048" s="2" t="s">
        <v>93</v>
      </c>
      <c r="E1048" s="9" t="s">
        <v>2997</v>
      </c>
      <c r="F1048" s="10"/>
      <c r="G1048" s="9" t="s">
        <v>1943</v>
      </c>
      <c r="H1048" s="9">
        <v>1.0</v>
      </c>
      <c r="I1048" s="9" t="s">
        <v>2998</v>
      </c>
      <c r="J1048" s="10"/>
      <c r="K1048" s="10"/>
      <c r="L1048" s="9" t="s">
        <v>102</v>
      </c>
      <c r="M1048" s="9" t="s">
        <v>100</v>
      </c>
      <c r="N1048" s="9" t="s">
        <v>1777</v>
      </c>
      <c r="O1048" s="9">
        <v>10453.0</v>
      </c>
      <c r="P1048" s="7" t="str">
        <f>vlookup(O1048,'NYC Zips'!A:B,2,false)</f>
        <v>Bronx</v>
      </c>
    </row>
    <row r="1049">
      <c r="A1049" s="2" t="s">
        <v>2999</v>
      </c>
      <c r="B1049" s="2">
        <v>40.66959</v>
      </c>
      <c r="C1049" s="2">
        <v>-73.94237</v>
      </c>
      <c r="D1049" s="2" t="s">
        <v>93</v>
      </c>
      <c r="E1049" s="9" t="s">
        <v>3000</v>
      </c>
      <c r="F1049" s="10"/>
      <c r="G1049" s="9" t="s">
        <v>1659</v>
      </c>
      <c r="H1049" s="9">
        <v>781.0</v>
      </c>
      <c r="I1049" s="9" t="s">
        <v>1793</v>
      </c>
      <c r="J1049" s="10"/>
      <c r="K1049" s="10"/>
      <c r="L1049" s="9" t="s">
        <v>99</v>
      </c>
      <c r="M1049" s="9" t="s">
        <v>100</v>
      </c>
      <c r="N1049" s="9" t="s">
        <v>101</v>
      </c>
      <c r="O1049" s="9">
        <v>11213.0</v>
      </c>
      <c r="P1049" s="7" t="str">
        <f>vlookup(O1049,'NYC Zips'!A:B,2,false)</f>
        <v>Brooklyn</v>
      </c>
    </row>
    <row r="1050">
      <c r="A1050" s="2" t="s">
        <v>3001</v>
      </c>
      <c r="B1050" s="2">
        <v>40.7233468321801</v>
      </c>
      <c r="C1050" s="2">
        <v>-73.9826591312885</v>
      </c>
      <c r="D1050" s="2" t="s">
        <v>93</v>
      </c>
      <c r="E1050" s="9" t="s">
        <v>3002</v>
      </c>
      <c r="F1050" s="10"/>
      <c r="G1050" s="9" t="s">
        <v>238</v>
      </c>
      <c r="H1050" s="9">
        <v>240.0</v>
      </c>
      <c r="I1050" s="9" t="s">
        <v>208</v>
      </c>
      <c r="J1050" s="10"/>
      <c r="K1050" s="10"/>
      <c r="L1050" s="9" t="s">
        <v>107</v>
      </c>
      <c r="M1050" s="9" t="s">
        <v>100</v>
      </c>
      <c r="N1050" s="9" t="s">
        <v>108</v>
      </c>
      <c r="O1050" s="9">
        <v>10009.0</v>
      </c>
      <c r="P1050" s="7" t="str">
        <f>vlookup(O1050,'NYC Zips'!A:B,2,false)</f>
        <v>Manhattan</v>
      </c>
    </row>
    <row r="1051">
      <c r="A1051" s="2" t="s">
        <v>3003</v>
      </c>
      <c r="B1051" s="2">
        <v>40.68663</v>
      </c>
      <c r="C1051" s="2">
        <v>-73.9168</v>
      </c>
      <c r="D1051" s="2" t="s">
        <v>93</v>
      </c>
      <c r="E1051" s="9" t="s">
        <v>3004</v>
      </c>
      <c r="F1051" s="10"/>
      <c r="G1051" s="9" t="s">
        <v>956</v>
      </c>
      <c r="H1051" s="9">
        <v>970.0</v>
      </c>
      <c r="I1051" s="9" t="s">
        <v>721</v>
      </c>
      <c r="J1051" s="10"/>
      <c r="K1051" s="10"/>
      <c r="L1051" s="9" t="s">
        <v>99</v>
      </c>
      <c r="M1051" s="9" t="s">
        <v>100</v>
      </c>
      <c r="N1051" s="9" t="s">
        <v>101</v>
      </c>
      <c r="O1051" s="9">
        <v>11233.0</v>
      </c>
      <c r="P1051" s="7" t="str">
        <f>vlookup(O1051,'NYC Zips'!A:B,2,false)</f>
        <v>Brooklyn</v>
      </c>
    </row>
    <row r="1052">
      <c r="A1052" s="2" t="s">
        <v>3005</v>
      </c>
      <c r="B1052" s="2">
        <v>40.72938685</v>
      </c>
      <c r="C1052" s="2">
        <v>-73.97772429</v>
      </c>
      <c r="D1052" s="2" t="s">
        <v>93</v>
      </c>
      <c r="E1052" s="9" t="s">
        <v>3006</v>
      </c>
      <c r="F1052" s="10"/>
      <c r="G1052" s="9" t="s">
        <v>238</v>
      </c>
      <c r="H1052" s="9">
        <v>602.0</v>
      </c>
      <c r="I1052" s="9" t="s">
        <v>2316</v>
      </c>
      <c r="J1052" s="10"/>
      <c r="K1052" s="10"/>
      <c r="L1052" s="9" t="s">
        <v>107</v>
      </c>
      <c r="M1052" s="9" t="s">
        <v>100</v>
      </c>
      <c r="N1052" s="9" t="s">
        <v>108</v>
      </c>
      <c r="O1052" s="9">
        <v>10009.0</v>
      </c>
      <c r="P1052" s="7" t="str">
        <f>vlookup(O1052,'NYC Zips'!A:B,2,false)</f>
        <v>Manhattan</v>
      </c>
    </row>
    <row r="1053">
      <c r="A1053" s="2" t="s">
        <v>3007</v>
      </c>
      <c r="B1053" s="2">
        <v>40.7717171052082</v>
      </c>
      <c r="C1053" s="2">
        <v>-73.9315925538539</v>
      </c>
      <c r="D1053" s="2" t="s">
        <v>93</v>
      </c>
      <c r="E1053" s="9" t="s">
        <v>3008</v>
      </c>
      <c r="F1053" s="10"/>
      <c r="G1053" s="9" t="s">
        <v>800</v>
      </c>
      <c r="H1053" s="11">
        <v>45986.0</v>
      </c>
      <c r="I1053" s="9" t="s">
        <v>1041</v>
      </c>
      <c r="J1053" s="10"/>
      <c r="K1053" s="10"/>
      <c r="L1053" s="9" t="s">
        <v>366</v>
      </c>
      <c r="M1053" s="9" t="s">
        <v>100</v>
      </c>
      <c r="N1053" s="9" t="s">
        <v>367</v>
      </c>
      <c r="O1053" s="9">
        <v>11102.0</v>
      </c>
      <c r="P1053" s="7" t="str">
        <f>vlookup(O1053,'NYC Zips'!A:B,2,false)</f>
        <v>Queens</v>
      </c>
    </row>
    <row r="1054">
      <c r="A1054" s="2" t="s">
        <v>3009</v>
      </c>
      <c r="B1054" s="2">
        <v>40.642622</v>
      </c>
      <c r="C1054" s="2">
        <v>-74.016866</v>
      </c>
      <c r="D1054" s="2" t="s">
        <v>93</v>
      </c>
      <c r="E1054" s="9" t="s">
        <v>3010</v>
      </c>
      <c r="F1054" s="10"/>
      <c r="G1054" s="9" t="s">
        <v>1936</v>
      </c>
      <c r="H1054" s="9">
        <v>370.0</v>
      </c>
      <c r="I1054" s="9" t="s">
        <v>3011</v>
      </c>
      <c r="J1054" s="10"/>
      <c r="K1054" s="10"/>
      <c r="L1054" s="9" t="s">
        <v>99</v>
      </c>
      <c r="M1054" s="9" t="s">
        <v>100</v>
      </c>
      <c r="N1054" s="9" t="s">
        <v>101</v>
      </c>
      <c r="O1054" s="9">
        <v>11220.0</v>
      </c>
      <c r="P1054" s="7" t="str">
        <f>vlookup(O1054,'NYC Zips'!A:B,2,false)</f>
        <v>Brooklyn</v>
      </c>
    </row>
    <row r="1055">
      <c r="A1055" s="2" t="s">
        <v>3012</v>
      </c>
      <c r="B1055" s="2">
        <v>40.66846</v>
      </c>
      <c r="C1055" s="2">
        <v>-73.9282</v>
      </c>
      <c r="D1055" s="2" t="s">
        <v>93</v>
      </c>
      <c r="E1055" s="9" t="s">
        <v>3013</v>
      </c>
      <c r="F1055" s="10"/>
      <c r="G1055" s="9" t="s">
        <v>1659</v>
      </c>
      <c r="H1055" s="9">
        <v>1208.0</v>
      </c>
      <c r="I1055" s="9" t="s">
        <v>1793</v>
      </c>
      <c r="J1055" s="10"/>
      <c r="K1055" s="10"/>
      <c r="L1055" s="9" t="s">
        <v>99</v>
      </c>
      <c r="M1055" s="9" t="s">
        <v>100</v>
      </c>
      <c r="N1055" s="9" t="s">
        <v>101</v>
      </c>
      <c r="O1055" s="9">
        <v>11213.0</v>
      </c>
      <c r="P1055" s="7" t="str">
        <f>vlookup(O1055,'NYC Zips'!A:B,2,false)</f>
        <v>Brooklyn</v>
      </c>
    </row>
    <row r="1056">
      <c r="A1056" s="2" t="s">
        <v>3014</v>
      </c>
      <c r="B1056" s="2">
        <v>40.73921</v>
      </c>
      <c r="C1056" s="2">
        <v>-73.86887</v>
      </c>
      <c r="D1056" s="2" t="s">
        <v>93</v>
      </c>
      <c r="E1056" s="9" t="s">
        <v>3015</v>
      </c>
      <c r="F1056" s="10"/>
      <c r="G1056" s="9" t="s">
        <v>1867</v>
      </c>
      <c r="H1056" s="9" t="s">
        <v>3016</v>
      </c>
      <c r="I1056" s="9" t="s">
        <v>3017</v>
      </c>
      <c r="J1056" s="10"/>
      <c r="K1056" s="10"/>
      <c r="L1056" s="9" t="s">
        <v>1869</v>
      </c>
      <c r="M1056" s="9" t="s">
        <v>100</v>
      </c>
      <c r="N1056" s="9" t="s">
        <v>367</v>
      </c>
      <c r="O1056" s="9">
        <v>11373.0</v>
      </c>
      <c r="P1056" s="7" t="str">
        <f>vlookup(O1056,'NYC Zips'!A:B,2,false)</f>
        <v>Queens</v>
      </c>
    </row>
    <row r="1057">
      <c r="A1057" s="2" t="s">
        <v>3018</v>
      </c>
      <c r="B1057" s="2">
        <v>40.67154</v>
      </c>
      <c r="C1057" s="2">
        <v>-73.91433</v>
      </c>
      <c r="D1057" s="2" t="s">
        <v>93</v>
      </c>
      <c r="E1057" s="9" t="s">
        <v>3019</v>
      </c>
      <c r="F1057" s="10"/>
      <c r="G1057" s="9" t="s">
        <v>956</v>
      </c>
      <c r="H1057" s="9">
        <v>406.0</v>
      </c>
      <c r="I1057" s="9" t="s">
        <v>2656</v>
      </c>
      <c r="J1057" s="10"/>
      <c r="K1057" s="10"/>
      <c r="L1057" s="9" t="s">
        <v>99</v>
      </c>
      <c r="M1057" s="9" t="s">
        <v>100</v>
      </c>
      <c r="N1057" s="9" t="s">
        <v>101</v>
      </c>
      <c r="O1057" s="9">
        <v>11233.0</v>
      </c>
      <c r="P1057" s="7" t="str">
        <f>vlookup(O1057,'NYC Zips'!A:B,2,false)</f>
        <v>Brooklyn</v>
      </c>
    </row>
    <row r="1058">
      <c r="A1058" s="2" t="s">
        <v>3020</v>
      </c>
      <c r="B1058" s="2">
        <v>40.8272304996247</v>
      </c>
      <c r="C1058" s="2">
        <v>-73.9176557959763</v>
      </c>
      <c r="D1058" s="2" t="s">
        <v>93</v>
      </c>
      <c r="E1058" s="9" t="s">
        <v>3021</v>
      </c>
      <c r="F1058" s="10"/>
      <c r="G1058" s="9" t="s">
        <v>2541</v>
      </c>
      <c r="H1058" s="9" t="s">
        <v>3022</v>
      </c>
      <c r="I1058" s="9" t="s">
        <v>2795</v>
      </c>
      <c r="J1058" s="10"/>
      <c r="K1058" s="10"/>
      <c r="L1058" s="9" t="s">
        <v>102</v>
      </c>
      <c r="M1058" s="9" t="s">
        <v>100</v>
      </c>
      <c r="N1058" s="9" t="s">
        <v>1777</v>
      </c>
      <c r="O1058" s="9">
        <v>10451.0</v>
      </c>
      <c r="P1058" s="7" t="str">
        <f>vlookup(O1058,'NYC Zips'!A:B,2,false)</f>
        <v>Bronx</v>
      </c>
    </row>
    <row r="1059">
      <c r="A1059" s="2" t="s">
        <v>3023</v>
      </c>
      <c r="B1059" s="2">
        <v>40.8616988350786</v>
      </c>
      <c r="C1059" s="2">
        <v>-73.9185570180416</v>
      </c>
      <c r="D1059" s="2" t="s">
        <v>93</v>
      </c>
      <c r="E1059" s="9" t="s">
        <v>3024</v>
      </c>
      <c r="F1059" s="10"/>
      <c r="G1059" s="9" t="s">
        <v>2447</v>
      </c>
      <c r="H1059" s="9">
        <v>391.0</v>
      </c>
      <c r="I1059" s="9" t="s">
        <v>3025</v>
      </c>
      <c r="J1059" s="10"/>
      <c r="K1059" s="10"/>
      <c r="L1059" s="9" t="s">
        <v>107</v>
      </c>
      <c r="M1059" s="9" t="s">
        <v>100</v>
      </c>
      <c r="N1059" s="9" t="s">
        <v>108</v>
      </c>
      <c r="O1059" s="9">
        <v>10034.0</v>
      </c>
      <c r="P1059" s="7" t="str">
        <f>vlookup(O1059,'NYC Zips'!A:B,2,false)</f>
        <v>Manhattan</v>
      </c>
    </row>
    <row r="1060">
      <c r="A1060" s="2" t="s">
        <v>3026</v>
      </c>
      <c r="B1060" s="2">
        <v>40.819999</v>
      </c>
      <c r="C1060" s="2">
        <v>-73.897263</v>
      </c>
      <c r="D1060" s="2" t="s">
        <v>93</v>
      </c>
      <c r="E1060" s="9" t="s">
        <v>3027</v>
      </c>
      <c r="F1060" s="10"/>
      <c r="G1060" s="9" t="s">
        <v>1775</v>
      </c>
      <c r="H1060" s="9">
        <v>903.0</v>
      </c>
      <c r="I1060" s="9" t="s">
        <v>3028</v>
      </c>
      <c r="J1060" s="10"/>
      <c r="K1060" s="10"/>
      <c r="L1060" s="9" t="s">
        <v>102</v>
      </c>
      <c r="M1060" s="9" t="s">
        <v>100</v>
      </c>
      <c r="N1060" s="9" t="s">
        <v>1777</v>
      </c>
      <c r="O1060" s="9">
        <v>10459.0</v>
      </c>
      <c r="P1060" s="7" t="str">
        <f>vlookup(O1060,'NYC Zips'!A:B,2,false)</f>
        <v>Bronx</v>
      </c>
    </row>
    <row r="1061">
      <c r="A1061" s="2" t="s">
        <v>3029</v>
      </c>
      <c r="B1061" s="2">
        <v>40.73224</v>
      </c>
      <c r="C1061" s="2">
        <v>-73.94383</v>
      </c>
      <c r="D1061" s="2" t="s">
        <v>93</v>
      </c>
      <c r="E1061" s="9" t="s">
        <v>3030</v>
      </c>
      <c r="F1061" s="10"/>
      <c r="G1061" s="9" t="s">
        <v>167</v>
      </c>
      <c r="H1061" s="9">
        <v>397.0</v>
      </c>
      <c r="I1061" s="9" t="s">
        <v>904</v>
      </c>
      <c r="J1061" s="10"/>
      <c r="K1061" s="10"/>
      <c r="L1061" s="9" t="s">
        <v>99</v>
      </c>
      <c r="M1061" s="9" t="s">
        <v>100</v>
      </c>
      <c r="N1061" s="9" t="s">
        <v>101</v>
      </c>
      <c r="O1061" s="9">
        <v>11222.0</v>
      </c>
      <c r="P1061" s="7" t="str">
        <f>vlookup(O1061,'NYC Zips'!A:B,2,false)</f>
        <v>Brooklyn</v>
      </c>
    </row>
    <row r="1062">
      <c r="A1062" s="2" t="s">
        <v>3031</v>
      </c>
      <c r="B1062" s="2">
        <v>40.81093</v>
      </c>
      <c r="C1062" s="2">
        <v>-73.921606</v>
      </c>
      <c r="D1062" s="2" t="s">
        <v>93</v>
      </c>
      <c r="E1062" s="9" t="s">
        <v>3032</v>
      </c>
      <c r="F1062" s="10"/>
      <c r="G1062" s="9" t="s">
        <v>1993</v>
      </c>
      <c r="H1062" s="9">
        <v>390.0</v>
      </c>
      <c r="I1062" s="9" t="s">
        <v>3033</v>
      </c>
      <c r="J1062" s="10"/>
      <c r="K1062" s="10"/>
      <c r="L1062" s="9" t="s">
        <v>102</v>
      </c>
      <c r="M1062" s="9" t="s">
        <v>100</v>
      </c>
      <c r="N1062" s="9" t="s">
        <v>1777</v>
      </c>
      <c r="O1062" s="9">
        <v>10454.0</v>
      </c>
      <c r="P1062" s="7" t="str">
        <f>vlookup(O1062,'NYC Zips'!A:B,2,false)</f>
        <v>Bronx</v>
      </c>
    </row>
    <row r="1063">
      <c r="A1063" s="2" t="s">
        <v>3034</v>
      </c>
      <c r="B1063" s="2">
        <v>40.8649213</v>
      </c>
      <c r="C1063" s="2">
        <v>-73.9024238</v>
      </c>
      <c r="D1063" s="2" t="s">
        <v>93</v>
      </c>
      <c r="E1063" s="9" t="s">
        <v>3035</v>
      </c>
      <c r="F1063" s="10"/>
      <c r="G1063" s="9" t="s">
        <v>1843</v>
      </c>
      <c r="H1063" s="9">
        <v>65.0</v>
      </c>
      <c r="I1063" s="9" t="s">
        <v>3036</v>
      </c>
      <c r="J1063" s="10"/>
      <c r="K1063" s="10"/>
      <c r="L1063" s="9" t="s">
        <v>102</v>
      </c>
      <c r="M1063" s="9" t="s">
        <v>100</v>
      </c>
      <c r="N1063" s="9" t="s">
        <v>1777</v>
      </c>
      <c r="O1063" s="9">
        <v>10468.0</v>
      </c>
      <c r="P1063" s="7" t="str">
        <f>vlookup(O1063,'NYC Zips'!A:B,2,false)</f>
        <v>Bronx</v>
      </c>
    </row>
    <row r="1064">
      <c r="A1064" s="2" t="s">
        <v>3037</v>
      </c>
      <c r="B1064" s="2">
        <v>40.72323</v>
      </c>
      <c r="C1064" s="2">
        <v>-74.00314</v>
      </c>
      <c r="D1064" s="2" t="s">
        <v>93</v>
      </c>
      <c r="E1064" s="9" t="s">
        <v>3038</v>
      </c>
      <c r="F1064" s="10"/>
      <c r="G1064" s="9" t="s">
        <v>149</v>
      </c>
      <c r="H1064" s="9">
        <v>366.0</v>
      </c>
      <c r="I1064" s="9" t="s">
        <v>374</v>
      </c>
      <c r="J1064" s="10"/>
      <c r="K1064" s="10"/>
      <c r="L1064" s="9" t="s">
        <v>107</v>
      </c>
      <c r="M1064" s="9" t="s">
        <v>100</v>
      </c>
      <c r="N1064" s="9" t="s">
        <v>108</v>
      </c>
      <c r="O1064" s="9">
        <v>10013.0</v>
      </c>
      <c r="P1064" s="7" t="str">
        <f>vlookup(O1064,'NYC Zips'!A:B,2,false)</f>
        <v>Manhattan</v>
      </c>
    </row>
    <row r="1065">
      <c r="A1065" s="2" t="s">
        <v>3039</v>
      </c>
      <c r="B1065" s="2">
        <v>40.72231</v>
      </c>
      <c r="C1065" s="2">
        <v>-74.0106</v>
      </c>
      <c r="D1065" s="2" t="s">
        <v>93</v>
      </c>
      <c r="E1065" s="9" t="s">
        <v>3040</v>
      </c>
      <c r="F1065" s="10"/>
      <c r="G1065" s="9" t="s">
        <v>149</v>
      </c>
      <c r="H1065" s="9">
        <v>414.0</v>
      </c>
      <c r="I1065" s="9" t="s">
        <v>877</v>
      </c>
      <c r="J1065" s="10"/>
      <c r="K1065" s="10"/>
      <c r="L1065" s="9" t="s">
        <v>107</v>
      </c>
      <c r="M1065" s="9" t="s">
        <v>100</v>
      </c>
      <c r="N1065" s="9" t="s">
        <v>108</v>
      </c>
      <c r="O1065" s="9">
        <v>10013.0</v>
      </c>
      <c r="P1065" s="7" t="str">
        <f>vlookup(O1065,'NYC Zips'!A:B,2,false)</f>
        <v>Manhattan</v>
      </c>
    </row>
    <row r="1066">
      <c r="A1066" s="2" t="s">
        <v>3041</v>
      </c>
      <c r="B1066" s="2">
        <v>40.76134</v>
      </c>
      <c r="C1066" s="2">
        <v>-73.86666</v>
      </c>
      <c r="D1066" s="2" t="s">
        <v>93</v>
      </c>
      <c r="E1066" s="9" t="s">
        <v>3042</v>
      </c>
      <c r="F1066" s="10"/>
      <c r="G1066" s="9" t="s">
        <v>2049</v>
      </c>
      <c r="H1066" s="9" t="s">
        <v>3043</v>
      </c>
      <c r="I1066" s="9" t="s">
        <v>3044</v>
      </c>
      <c r="J1066" s="10"/>
      <c r="K1066" s="10"/>
      <c r="L1066" s="9" t="s">
        <v>2052</v>
      </c>
      <c r="M1066" s="9" t="s">
        <v>100</v>
      </c>
      <c r="N1066" s="9" t="s">
        <v>367</v>
      </c>
      <c r="O1066" s="9">
        <v>11369.0</v>
      </c>
      <c r="P1066" s="7" t="str">
        <f>vlookup(O1066,'NYC Zips'!A:B,2,false)</f>
        <v>Queens</v>
      </c>
    </row>
    <row r="1067">
      <c r="A1067" s="2" t="s">
        <v>3045</v>
      </c>
      <c r="B1067" s="2">
        <v>40.654098</v>
      </c>
      <c r="C1067" s="2">
        <v>-74.001131</v>
      </c>
      <c r="D1067" s="2" t="s">
        <v>93</v>
      </c>
      <c r="E1067" s="9" t="s">
        <v>3046</v>
      </c>
      <c r="F1067" s="10"/>
      <c r="G1067" s="9" t="s">
        <v>1851</v>
      </c>
      <c r="H1067" s="9">
        <v>821.0</v>
      </c>
      <c r="I1067" s="9" t="s">
        <v>146</v>
      </c>
      <c r="J1067" s="10"/>
      <c r="K1067" s="10"/>
      <c r="L1067" s="9" t="s">
        <v>99</v>
      </c>
      <c r="M1067" s="9" t="s">
        <v>100</v>
      </c>
      <c r="N1067" s="9" t="s">
        <v>101</v>
      </c>
      <c r="O1067" s="9">
        <v>11232.0</v>
      </c>
      <c r="P1067" s="7" t="str">
        <f>vlookup(O1067,'NYC Zips'!A:B,2,false)</f>
        <v>Brooklyn</v>
      </c>
    </row>
    <row r="1068">
      <c r="A1068" s="2" t="s">
        <v>3047</v>
      </c>
      <c r="B1068" s="2">
        <v>40.8693246564009</v>
      </c>
      <c r="C1068" s="2">
        <v>-73.9151975512504</v>
      </c>
      <c r="D1068" s="2" t="s">
        <v>93</v>
      </c>
      <c r="E1068" s="9" t="s">
        <v>3048</v>
      </c>
      <c r="F1068" s="10"/>
      <c r="G1068" s="9" t="s">
        <v>2447</v>
      </c>
      <c r="H1068" s="9">
        <v>4032.0</v>
      </c>
      <c r="I1068" s="9" t="s">
        <v>183</v>
      </c>
      <c r="J1068" s="10"/>
      <c r="K1068" s="10"/>
      <c r="L1068" s="9" t="s">
        <v>107</v>
      </c>
      <c r="M1068" s="9" t="s">
        <v>100</v>
      </c>
      <c r="N1068" s="9" t="s">
        <v>108</v>
      </c>
      <c r="O1068" s="9">
        <v>10034.0</v>
      </c>
      <c r="P1068" s="7" t="str">
        <f>vlookup(O1068,'NYC Zips'!A:B,2,false)</f>
        <v>Manhattan</v>
      </c>
    </row>
    <row r="1069">
      <c r="A1069" s="2" t="s">
        <v>3049</v>
      </c>
      <c r="B1069" s="2">
        <v>40.821967</v>
      </c>
      <c r="C1069" s="2">
        <v>-73.896752</v>
      </c>
      <c r="D1069" s="2" t="s">
        <v>93</v>
      </c>
      <c r="E1069" s="9" t="s">
        <v>3050</v>
      </c>
      <c r="F1069" s="10"/>
      <c r="G1069" s="9" t="s">
        <v>1775</v>
      </c>
      <c r="H1069" s="9">
        <v>960.0</v>
      </c>
      <c r="I1069" s="9" t="s">
        <v>2625</v>
      </c>
      <c r="J1069" s="10"/>
      <c r="K1069" s="10"/>
      <c r="L1069" s="9" t="s">
        <v>102</v>
      </c>
      <c r="M1069" s="9" t="s">
        <v>100</v>
      </c>
      <c r="N1069" s="9" t="s">
        <v>1777</v>
      </c>
      <c r="O1069" s="9">
        <v>10459.0</v>
      </c>
      <c r="P1069" s="7" t="str">
        <f>vlookup(O1069,'NYC Zips'!A:B,2,false)</f>
        <v>Bronx</v>
      </c>
    </row>
    <row r="1070">
      <c r="A1070" s="2" t="s">
        <v>3051</v>
      </c>
      <c r="B1070" s="2">
        <v>40.839312</v>
      </c>
      <c r="C1070" s="2">
        <v>-73.922423</v>
      </c>
      <c r="D1070" s="2" t="s">
        <v>93</v>
      </c>
      <c r="E1070" s="9" t="s">
        <v>3052</v>
      </c>
      <c r="F1070" s="10"/>
      <c r="G1070" s="9" t="s">
        <v>1959</v>
      </c>
      <c r="H1070" s="9">
        <v>1282.0</v>
      </c>
      <c r="I1070" s="9" t="s">
        <v>3053</v>
      </c>
      <c r="J1070" s="10"/>
      <c r="K1070" s="10"/>
      <c r="L1070" s="9" t="s">
        <v>102</v>
      </c>
      <c r="M1070" s="9" t="s">
        <v>100</v>
      </c>
      <c r="N1070" s="9" t="s">
        <v>1777</v>
      </c>
      <c r="O1070" s="9">
        <v>10452.0</v>
      </c>
      <c r="P1070" s="7" t="str">
        <f>vlookup(O1070,'NYC Zips'!A:B,2,false)</f>
        <v>Bronx</v>
      </c>
    </row>
    <row r="1071">
      <c r="A1071" s="2" t="s">
        <v>3054</v>
      </c>
      <c r="B1071" s="2">
        <v>40.66992</v>
      </c>
      <c r="C1071" s="2">
        <v>-73.92002</v>
      </c>
      <c r="D1071" s="2" t="s">
        <v>93</v>
      </c>
      <c r="E1071" s="9" t="s">
        <v>3055</v>
      </c>
      <c r="F1071" s="10"/>
      <c r="G1071" s="9" t="s">
        <v>956</v>
      </c>
      <c r="H1071" s="9">
        <v>1734.0</v>
      </c>
      <c r="I1071" s="9" t="s">
        <v>814</v>
      </c>
      <c r="J1071" s="10"/>
      <c r="K1071" s="10"/>
      <c r="L1071" s="9" t="s">
        <v>99</v>
      </c>
      <c r="M1071" s="9" t="s">
        <v>100</v>
      </c>
      <c r="N1071" s="9" t="s">
        <v>101</v>
      </c>
      <c r="O1071" s="9">
        <v>11233.0</v>
      </c>
      <c r="P1071" s="7" t="str">
        <f>vlookup(O1071,'NYC Zips'!A:B,2,false)</f>
        <v>Brooklyn</v>
      </c>
    </row>
    <row r="1072">
      <c r="A1072" s="2" t="s">
        <v>3056</v>
      </c>
      <c r="B1072" s="2">
        <v>40.72558</v>
      </c>
      <c r="C1072" s="2">
        <v>-73.90417</v>
      </c>
      <c r="D1072" s="2" t="s">
        <v>93</v>
      </c>
      <c r="E1072" s="9" t="s">
        <v>3057</v>
      </c>
      <c r="F1072" s="10"/>
      <c r="G1072" s="9" t="s">
        <v>1898</v>
      </c>
      <c r="H1072" s="9" t="s">
        <v>3058</v>
      </c>
      <c r="I1072" s="9" t="s">
        <v>2065</v>
      </c>
      <c r="J1072" s="10"/>
      <c r="K1072" s="10"/>
      <c r="L1072" s="9" t="s">
        <v>1901</v>
      </c>
      <c r="M1072" s="9" t="s">
        <v>100</v>
      </c>
      <c r="N1072" s="9" t="s">
        <v>367</v>
      </c>
      <c r="O1072" s="9">
        <v>11378.0</v>
      </c>
      <c r="P1072" s="7" t="str">
        <f>vlookup(O1072,'NYC Zips'!A:B,2,false)</f>
        <v>Queens</v>
      </c>
    </row>
    <row r="1073">
      <c r="A1073" s="2" t="s">
        <v>3059</v>
      </c>
      <c r="B1073" s="2">
        <v>40.871094</v>
      </c>
      <c r="C1073" s="2">
        <v>-73.911503</v>
      </c>
      <c r="D1073" s="2" t="s">
        <v>93</v>
      </c>
      <c r="E1073" s="9" t="s">
        <v>3060</v>
      </c>
      <c r="F1073" s="10"/>
      <c r="G1073" s="9" t="s">
        <v>2447</v>
      </c>
      <c r="H1073" s="9">
        <v>4095.0</v>
      </c>
      <c r="I1073" s="9" t="s">
        <v>255</v>
      </c>
      <c r="J1073" s="10"/>
      <c r="K1073" s="10"/>
      <c r="L1073" s="9" t="s">
        <v>107</v>
      </c>
      <c r="M1073" s="9" t="s">
        <v>100</v>
      </c>
      <c r="N1073" s="9" t="s">
        <v>108</v>
      </c>
      <c r="O1073" s="9">
        <v>10034.0</v>
      </c>
      <c r="P1073" s="7" t="str">
        <f>vlookup(O1073,'NYC Zips'!A:B,2,false)</f>
        <v>Manhattan</v>
      </c>
    </row>
    <row r="1074">
      <c r="A1074" s="2" t="s">
        <v>3061</v>
      </c>
      <c r="B1074" s="2">
        <v>40.855156</v>
      </c>
      <c r="C1074" s="2">
        <v>-73.91278</v>
      </c>
      <c r="D1074" s="2" t="s">
        <v>93</v>
      </c>
      <c r="E1074" s="9" t="s">
        <v>3062</v>
      </c>
      <c r="F1074" s="10"/>
      <c r="G1074" s="9" t="s">
        <v>1943</v>
      </c>
      <c r="H1074" s="9">
        <v>1944.0</v>
      </c>
      <c r="I1074" s="9" t="s">
        <v>3063</v>
      </c>
      <c r="J1074" s="10"/>
      <c r="K1074" s="10"/>
      <c r="L1074" s="9" t="s">
        <v>102</v>
      </c>
      <c r="M1074" s="9" t="s">
        <v>100</v>
      </c>
      <c r="N1074" s="9" t="s">
        <v>1777</v>
      </c>
      <c r="O1074" s="9">
        <v>10453.0</v>
      </c>
      <c r="P1074" s="7" t="str">
        <f>vlookup(O1074,'NYC Zips'!A:B,2,false)</f>
        <v>Bronx</v>
      </c>
    </row>
    <row r="1075">
      <c r="A1075" s="2" t="s">
        <v>3064</v>
      </c>
      <c r="B1075" s="2">
        <v>40.68929</v>
      </c>
      <c r="C1075" s="2">
        <v>-73.90951</v>
      </c>
      <c r="D1075" s="2" t="s">
        <v>93</v>
      </c>
      <c r="E1075" s="9" t="s">
        <v>3065</v>
      </c>
      <c r="F1075" s="10"/>
      <c r="G1075" s="9" t="s">
        <v>1920</v>
      </c>
      <c r="H1075" s="9">
        <v>161.0</v>
      </c>
      <c r="I1075" s="9" t="s">
        <v>3066</v>
      </c>
      <c r="J1075" s="10"/>
      <c r="K1075" s="10"/>
      <c r="L1075" s="9" t="s">
        <v>99</v>
      </c>
      <c r="M1075" s="9" t="s">
        <v>100</v>
      </c>
      <c r="N1075" s="9" t="s">
        <v>101</v>
      </c>
      <c r="O1075" s="9">
        <v>11207.0</v>
      </c>
      <c r="P1075" s="7" t="str">
        <f>vlookup(O1075,'NYC Zips'!A:B,2,false)</f>
        <v>Brooklyn</v>
      </c>
    </row>
    <row r="1076">
      <c r="A1076" s="2" t="s">
        <v>3067</v>
      </c>
      <c r="B1076" s="2">
        <v>40.754164</v>
      </c>
      <c r="C1076" s="2">
        <v>-73.908906</v>
      </c>
      <c r="D1076" s="2" t="s">
        <v>93</v>
      </c>
      <c r="E1076" s="9" t="s">
        <v>3068</v>
      </c>
      <c r="F1076" s="10"/>
      <c r="G1076" s="9" t="s">
        <v>1834</v>
      </c>
      <c r="H1076" s="9" t="s">
        <v>3069</v>
      </c>
      <c r="I1076" s="9" t="s">
        <v>120</v>
      </c>
      <c r="J1076" s="10"/>
      <c r="K1076" s="10"/>
      <c r="L1076" s="9" t="s">
        <v>1837</v>
      </c>
      <c r="M1076" s="9" t="s">
        <v>100</v>
      </c>
      <c r="N1076" s="9" t="s">
        <v>367</v>
      </c>
      <c r="O1076" s="9">
        <v>11377.0</v>
      </c>
      <c r="P1076" s="7" t="str">
        <f>vlookup(O1076,'NYC Zips'!A:B,2,false)</f>
        <v>Queens</v>
      </c>
    </row>
    <row r="1077">
      <c r="A1077" s="2" t="s">
        <v>3070</v>
      </c>
      <c r="B1077" s="2">
        <v>40.67374</v>
      </c>
      <c r="C1077" s="2">
        <v>-73.90852</v>
      </c>
      <c r="D1077" s="2" t="s">
        <v>93</v>
      </c>
      <c r="E1077" s="9" t="s">
        <v>3071</v>
      </c>
      <c r="F1077" s="10"/>
      <c r="G1077" s="9" t="s">
        <v>956</v>
      </c>
      <c r="H1077" s="9">
        <v>226.0</v>
      </c>
      <c r="I1077" s="9" t="s">
        <v>3072</v>
      </c>
      <c r="J1077" s="10"/>
      <c r="K1077" s="10"/>
      <c r="L1077" s="9" t="s">
        <v>99</v>
      </c>
      <c r="M1077" s="9" t="s">
        <v>100</v>
      </c>
      <c r="N1077" s="9" t="s">
        <v>101</v>
      </c>
      <c r="O1077" s="9">
        <v>11233.0</v>
      </c>
      <c r="P1077" s="7" t="str">
        <f>vlookup(O1077,'NYC Zips'!A:B,2,false)</f>
        <v>Brooklyn</v>
      </c>
    </row>
    <row r="1078">
      <c r="A1078" s="2" t="s">
        <v>3073</v>
      </c>
      <c r="B1078" s="2">
        <v>40.7143583687042</v>
      </c>
      <c r="C1078" s="2">
        <v>-74.0666109323501</v>
      </c>
      <c r="D1078" s="2" t="s">
        <v>93</v>
      </c>
      <c r="E1078" s="9" t="s">
        <v>3074</v>
      </c>
      <c r="F1078" s="10"/>
      <c r="G1078" s="9" t="s">
        <v>2585</v>
      </c>
      <c r="H1078" s="9">
        <v>457.0</v>
      </c>
      <c r="I1078" s="9" t="s">
        <v>3075</v>
      </c>
      <c r="J1078" s="10"/>
      <c r="K1078" s="10"/>
      <c r="L1078" s="9" t="s">
        <v>1674</v>
      </c>
      <c r="M1078" s="9" t="s">
        <v>1436</v>
      </c>
      <c r="N1078" s="9" t="s">
        <v>1437</v>
      </c>
      <c r="O1078" s="9">
        <v>7304.0</v>
      </c>
      <c r="P1078" s="2" t="s">
        <v>117</v>
      </c>
    </row>
    <row r="1079">
      <c r="A1079" s="2" t="s">
        <v>3076</v>
      </c>
      <c r="B1079" s="2">
        <v>40.641269</v>
      </c>
      <c r="C1079" s="2">
        <v>-74.017651</v>
      </c>
      <c r="D1079" s="2" t="s">
        <v>93</v>
      </c>
      <c r="E1079" s="9" t="s">
        <v>3077</v>
      </c>
      <c r="F1079" s="10"/>
      <c r="G1079" s="9" t="s">
        <v>1936</v>
      </c>
      <c r="H1079" s="9">
        <v>5901.0</v>
      </c>
      <c r="I1079" s="9" t="s">
        <v>683</v>
      </c>
      <c r="J1079" s="10"/>
      <c r="K1079" s="10"/>
      <c r="L1079" s="9" t="s">
        <v>99</v>
      </c>
      <c r="M1079" s="9" t="s">
        <v>100</v>
      </c>
      <c r="N1079" s="9" t="s">
        <v>101</v>
      </c>
      <c r="O1079" s="9">
        <v>11220.0</v>
      </c>
      <c r="P1079" s="7" t="str">
        <f>vlookup(O1079,'NYC Zips'!A:B,2,false)</f>
        <v>Brooklyn</v>
      </c>
    </row>
    <row r="1080">
      <c r="A1080" s="2" t="s">
        <v>3078</v>
      </c>
      <c r="B1080" s="2">
        <v>40.74096</v>
      </c>
      <c r="C1080" s="2">
        <v>-73.85357</v>
      </c>
      <c r="D1080" s="2" t="s">
        <v>93</v>
      </c>
      <c r="E1080" s="9" t="s">
        <v>3079</v>
      </c>
      <c r="F1080" s="10"/>
      <c r="G1080" s="9" t="s">
        <v>1928</v>
      </c>
      <c r="H1080" s="9" t="s">
        <v>3080</v>
      </c>
      <c r="I1080" s="9" t="s">
        <v>3081</v>
      </c>
      <c r="J1080" s="10"/>
      <c r="K1080" s="10"/>
      <c r="L1080" s="9" t="s">
        <v>1930</v>
      </c>
      <c r="M1080" s="9" t="s">
        <v>100</v>
      </c>
      <c r="N1080" s="9" t="s">
        <v>367</v>
      </c>
      <c r="O1080" s="9">
        <v>11368.0</v>
      </c>
      <c r="P1080" s="7" t="str">
        <f>vlookup(O1080,'NYC Zips'!A:B,2,false)</f>
        <v>Queens</v>
      </c>
    </row>
    <row r="1081">
      <c r="A1081" s="2" t="s">
        <v>3082</v>
      </c>
      <c r="B1081" s="2">
        <v>40.671409</v>
      </c>
      <c r="C1081" s="2">
        <v>-74.001328</v>
      </c>
      <c r="D1081" s="2" t="s">
        <v>93</v>
      </c>
      <c r="E1081" s="9" t="s">
        <v>3083</v>
      </c>
      <c r="F1081" s="10"/>
      <c r="G1081" s="9" t="s">
        <v>384</v>
      </c>
      <c r="H1081" s="9">
        <v>611.0</v>
      </c>
      <c r="I1081" s="9" t="s">
        <v>392</v>
      </c>
      <c r="J1081" s="10"/>
      <c r="K1081" s="10"/>
      <c r="L1081" s="9" t="s">
        <v>99</v>
      </c>
      <c r="M1081" s="9" t="s">
        <v>100</v>
      </c>
      <c r="N1081" s="9" t="s">
        <v>101</v>
      </c>
      <c r="O1081" s="9">
        <v>11231.0</v>
      </c>
      <c r="P1081" s="7" t="str">
        <f>vlookup(O1081,'NYC Zips'!A:B,2,false)</f>
        <v>Brooklyn</v>
      </c>
    </row>
    <row r="1082">
      <c r="A1082" s="2" t="s">
        <v>3084</v>
      </c>
      <c r="B1082" s="2">
        <v>40.74113</v>
      </c>
      <c r="C1082" s="2">
        <v>-73.942518</v>
      </c>
      <c r="D1082" s="2" t="s">
        <v>93</v>
      </c>
      <c r="E1082" s="9" t="s">
        <v>3085</v>
      </c>
      <c r="F1082" s="10"/>
      <c r="G1082" s="9" t="s">
        <v>460</v>
      </c>
      <c r="H1082" s="9" t="s">
        <v>3086</v>
      </c>
      <c r="I1082" s="9" t="s">
        <v>3087</v>
      </c>
      <c r="J1082" s="10"/>
      <c r="K1082" s="10"/>
      <c r="L1082" s="9" t="s">
        <v>463</v>
      </c>
      <c r="M1082" s="9" t="s">
        <v>100</v>
      </c>
      <c r="N1082" s="9" t="s">
        <v>367</v>
      </c>
      <c r="O1082" s="9">
        <v>11101.0</v>
      </c>
      <c r="P1082" s="7" t="str">
        <f>vlookup(O1082,'NYC Zips'!A:B,2,false)</f>
        <v>Queens</v>
      </c>
    </row>
    <row r="1083">
      <c r="A1083" s="2" t="s">
        <v>3088</v>
      </c>
      <c r="B1083" s="2">
        <v>40.86295</v>
      </c>
      <c r="C1083" s="2">
        <v>-73.90741</v>
      </c>
      <c r="D1083" s="2" t="s">
        <v>93</v>
      </c>
      <c r="E1083" s="9" t="s">
        <v>3089</v>
      </c>
      <c r="F1083" s="10"/>
      <c r="G1083" s="9" t="s">
        <v>1843</v>
      </c>
      <c r="H1083" s="9">
        <v>140.0</v>
      </c>
      <c r="I1083" s="9" t="s">
        <v>3090</v>
      </c>
      <c r="J1083" s="10"/>
      <c r="K1083" s="10"/>
      <c r="L1083" s="9" t="s">
        <v>102</v>
      </c>
      <c r="M1083" s="9" t="s">
        <v>100</v>
      </c>
      <c r="N1083" s="9" t="s">
        <v>1777</v>
      </c>
      <c r="O1083" s="9">
        <v>10468.0</v>
      </c>
      <c r="P1083" s="7" t="str">
        <f>vlookup(O1083,'NYC Zips'!A:B,2,false)</f>
        <v>Bronx</v>
      </c>
    </row>
    <row r="1084">
      <c r="A1084" s="2" t="s">
        <v>3091</v>
      </c>
      <c r="B1084" s="2">
        <v>40.76424</v>
      </c>
      <c r="C1084" s="2">
        <v>-73.8812</v>
      </c>
      <c r="D1084" s="2" t="s">
        <v>93</v>
      </c>
      <c r="E1084" s="9" t="s">
        <v>3092</v>
      </c>
      <c r="F1084" s="10"/>
      <c r="G1084" s="9" t="s">
        <v>2049</v>
      </c>
      <c r="H1084" s="9" t="s">
        <v>3093</v>
      </c>
      <c r="I1084" s="9" t="s">
        <v>1450</v>
      </c>
      <c r="J1084" s="10"/>
      <c r="K1084" s="10"/>
      <c r="L1084" s="9" t="s">
        <v>2052</v>
      </c>
      <c r="M1084" s="9" t="s">
        <v>100</v>
      </c>
      <c r="N1084" s="9" t="s">
        <v>367</v>
      </c>
      <c r="O1084" s="9">
        <v>11369.0</v>
      </c>
      <c r="P1084" s="7" t="str">
        <f>vlookup(O1084,'NYC Zips'!A:B,2,false)</f>
        <v>Queens</v>
      </c>
    </row>
    <row r="1085">
      <c r="A1085" s="2" t="s">
        <v>3094</v>
      </c>
      <c r="B1085" s="2">
        <v>40.662611</v>
      </c>
      <c r="C1085" s="2">
        <v>-73.998623</v>
      </c>
      <c r="D1085" s="2" t="s">
        <v>93</v>
      </c>
      <c r="E1085" s="9" t="s">
        <v>3095</v>
      </c>
      <c r="F1085" s="10"/>
      <c r="G1085" s="9" t="s">
        <v>1851</v>
      </c>
      <c r="H1085" s="9">
        <v>124.0</v>
      </c>
      <c r="I1085" s="9" t="s">
        <v>3096</v>
      </c>
      <c r="J1085" s="10"/>
      <c r="K1085" s="10"/>
      <c r="L1085" s="9" t="s">
        <v>99</v>
      </c>
      <c r="M1085" s="9" t="s">
        <v>100</v>
      </c>
      <c r="N1085" s="9" t="s">
        <v>101</v>
      </c>
      <c r="O1085" s="9">
        <v>11232.0</v>
      </c>
      <c r="P1085" s="7" t="str">
        <f>vlookup(O1085,'NYC Zips'!A:B,2,false)</f>
        <v>Brooklyn</v>
      </c>
    </row>
    <row r="1086">
      <c r="A1086" s="2" t="s">
        <v>3097</v>
      </c>
      <c r="B1086" s="2">
        <v>40.832812</v>
      </c>
      <c r="C1086" s="2">
        <v>-73.929372</v>
      </c>
      <c r="D1086" s="2" t="s">
        <v>93</v>
      </c>
      <c r="E1086" s="9" t="s">
        <v>3098</v>
      </c>
      <c r="F1086" s="10"/>
      <c r="G1086" s="9" t="s">
        <v>1959</v>
      </c>
      <c r="H1086" s="9">
        <v>156.0</v>
      </c>
      <c r="I1086" s="9" t="s">
        <v>3099</v>
      </c>
      <c r="J1086" s="10"/>
      <c r="K1086" s="10"/>
      <c r="L1086" s="9" t="s">
        <v>102</v>
      </c>
      <c r="M1086" s="9" t="s">
        <v>100</v>
      </c>
      <c r="N1086" s="9" t="s">
        <v>1777</v>
      </c>
      <c r="O1086" s="9">
        <v>10452.0</v>
      </c>
      <c r="P1086" s="7" t="str">
        <f>vlookup(O1086,'NYC Zips'!A:B,2,false)</f>
        <v>Bronx</v>
      </c>
    </row>
    <row r="1087">
      <c r="A1087" s="2" t="s">
        <v>3100</v>
      </c>
      <c r="B1087" s="2">
        <v>40.73856</v>
      </c>
      <c r="C1087" s="2">
        <v>-73.88553</v>
      </c>
      <c r="D1087" s="2" t="s">
        <v>93</v>
      </c>
      <c r="E1087" s="9" t="s">
        <v>3101</v>
      </c>
      <c r="F1087" s="10"/>
      <c r="G1087" s="9" t="s">
        <v>1867</v>
      </c>
      <c r="H1087" s="9" t="s">
        <v>3102</v>
      </c>
      <c r="I1087" s="9" t="s">
        <v>3103</v>
      </c>
      <c r="J1087" s="10"/>
      <c r="K1087" s="10"/>
      <c r="L1087" s="9" t="s">
        <v>1869</v>
      </c>
      <c r="M1087" s="9" t="s">
        <v>100</v>
      </c>
      <c r="N1087" s="9" t="s">
        <v>367</v>
      </c>
      <c r="O1087" s="9">
        <v>11373.0</v>
      </c>
      <c r="P1087" s="7" t="str">
        <f>vlookup(O1087,'NYC Zips'!A:B,2,false)</f>
        <v>Queens</v>
      </c>
    </row>
    <row r="1088">
      <c r="A1088" s="2" t="s">
        <v>3104</v>
      </c>
      <c r="B1088" s="2">
        <v>40.713107023059</v>
      </c>
      <c r="C1088" s="2">
        <v>-73.994463533163</v>
      </c>
      <c r="D1088" s="2" t="s">
        <v>93</v>
      </c>
      <c r="E1088" s="9" t="s">
        <v>3105</v>
      </c>
      <c r="F1088" s="10"/>
      <c r="G1088" s="9" t="s">
        <v>153</v>
      </c>
      <c r="H1088" s="9">
        <v>24.0</v>
      </c>
      <c r="I1088" s="9" t="s">
        <v>659</v>
      </c>
      <c r="J1088" s="10"/>
      <c r="K1088" s="10"/>
      <c r="L1088" s="9" t="s">
        <v>107</v>
      </c>
      <c r="M1088" s="9" t="s">
        <v>100</v>
      </c>
      <c r="N1088" s="9" t="s">
        <v>108</v>
      </c>
      <c r="O1088" s="9">
        <v>10002.0</v>
      </c>
      <c r="P1088" s="7" t="str">
        <f>vlookup(O1088,'NYC Zips'!A:B,2,false)</f>
        <v>Manhattan</v>
      </c>
    </row>
    <row r="1089">
      <c r="A1089" s="2" t="s">
        <v>3106</v>
      </c>
      <c r="B1089" s="2">
        <v>40.7666397172309</v>
      </c>
      <c r="C1089" s="2">
        <v>-73.9286595582962</v>
      </c>
      <c r="D1089" s="2" t="s">
        <v>93</v>
      </c>
      <c r="E1089" s="9" t="s">
        <v>3107</v>
      </c>
      <c r="F1089" s="10"/>
      <c r="G1089" s="9" t="s">
        <v>363</v>
      </c>
      <c r="H1089" s="9" t="s">
        <v>3108</v>
      </c>
      <c r="I1089" s="9" t="s">
        <v>3096</v>
      </c>
      <c r="J1089" s="10"/>
      <c r="K1089" s="10"/>
      <c r="L1089" s="9" t="s">
        <v>366</v>
      </c>
      <c r="M1089" s="9" t="s">
        <v>100</v>
      </c>
      <c r="N1089" s="9" t="s">
        <v>367</v>
      </c>
      <c r="O1089" s="9">
        <v>11106.0</v>
      </c>
      <c r="P1089" s="7" t="str">
        <f>vlookup(O1089,'NYC Zips'!A:B,2,false)</f>
        <v>Queens</v>
      </c>
    </row>
    <row r="1090">
      <c r="A1090" s="2" t="s">
        <v>3109</v>
      </c>
      <c r="B1090" s="2">
        <v>40.699569</v>
      </c>
      <c r="C1090" s="2">
        <v>-73.979827</v>
      </c>
      <c r="D1090" s="2" t="s">
        <v>93</v>
      </c>
      <c r="E1090" s="9" t="s">
        <v>3110</v>
      </c>
      <c r="F1090" s="10"/>
      <c r="G1090" s="9" t="s">
        <v>97</v>
      </c>
      <c r="H1090" s="9">
        <v>302.0</v>
      </c>
      <c r="I1090" s="9" t="s">
        <v>1638</v>
      </c>
      <c r="J1090" s="10"/>
      <c r="K1090" s="10"/>
      <c r="L1090" s="9" t="s">
        <v>99</v>
      </c>
      <c r="M1090" s="9" t="s">
        <v>100</v>
      </c>
      <c r="N1090" s="9" t="s">
        <v>101</v>
      </c>
      <c r="O1090" s="9">
        <v>11201.0</v>
      </c>
      <c r="P1090" s="7" t="str">
        <f>vlookup(O1090,'NYC Zips'!A:B,2,false)</f>
        <v>Brooklyn</v>
      </c>
    </row>
    <row r="1091">
      <c r="A1091" s="2" t="s">
        <v>3111</v>
      </c>
      <c r="B1091" s="2">
        <v>40.72054</v>
      </c>
      <c r="C1091" s="2">
        <v>-73.9949</v>
      </c>
      <c r="D1091" s="2" t="s">
        <v>93</v>
      </c>
      <c r="E1091" s="9" t="s">
        <v>3112</v>
      </c>
      <c r="F1091" s="10"/>
      <c r="G1091" s="9" t="s">
        <v>111</v>
      </c>
      <c r="H1091" s="9">
        <v>154.0</v>
      </c>
      <c r="I1091" s="9" t="s">
        <v>3113</v>
      </c>
      <c r="J1091" s="10"/>
      <c r="K1091" s="10"/>
      <c r="L1091" s="9" t="s">
        <v>107</v>
      </c>
      <c r="M1091" s="9" t="s">
        <v>100</v>
      </c>
      <c r="N1091" s="9" t="s">
        <v>108</v>
      </c>
      <c r="O1091" s="9">
        <v>10012.0</v>
      </c>
      <c r="P1091" s="7" t="str">
        <f>vlookup(O1091,'NYC Zips'!A:B,2,false)</f>
        <v>Manhattan</v>
      </c>
    </row>
    <row r="1092">
      <c r="A1092" s="2" t="s">
        <v>3114</v>
      </c>
      <c r="B1092" s="2">
        <v>40.7394138749841</v>
      </c>
      <c r="C1092" s="2">
        <v>-73.9213196933269</v>
      </c>
      <c r="D1092" s="2" t="s">
        <v>93</v>
      </c>
      <c r="E1092" s="9" t="s">
        <v>3115</v>
      </c>
      <c r="F1092" s="10"/>
      <c r="G1092" s="9" t="s">
        <v>1834</v>
      </c>
      <c r="H1092" s="9" t="s">
        <v>3116</v>
      </c>
      <c r="I1092" s="9" t="s">
        <v>1114</v>
      </c>
      <c r="J1092" s="10"/>
      <c r="K1092" s="10"/>
      <c r="L1092" s="9" t="s">
        <v>1837</v>
      </c>
      <c r="M1092" s="9" t="s">
        <v>100</v>
      </c>
      <c r="N1092" s="9" t="s">
        <v>367</v>
      </c>
      <c r="O1092" s="9">
        <v>11377.0</v>
      </c>
      <c r="P1092" s="7" t="str">
        <f>vlookup(O1092,'NYC Zips'!A:B,2,false)</f>
        <v>Queens</v>
      </c>
    </row>
    <row r="1093">
      <c r="A1093" s="2" t="s">
        <v>3117</v>
      </c>
      <c r="B1093" s="2">
        <v>40.7133215120818</v>
      </c>
      <c r="C1093" s="2">
        <v>-73.9900968968868</v>
      </c>
      <c r="D1093" s="2" t="s">
        <v>93</v>
      </c>
      <c r="E1093" s="9" t="s">
        <v>3118</v>
      </c>
      <c r="F1093" s="10"/>
      <c r="G1093" s="9" t="s">
        <v>153</v>
      </c>
      <c r="H1093" s="9">
        <v>146.0</v>
      </c>
      <c r="I1093" s="9" t="s">
        <v>602</v>
      </c>
      <c r="J1093" s="10"/>
      <c r="K1093" s="10"/>
      <c r="L1093" s="9" t="s">
        <v>107</v>
      </c>
      <c r="M1093" s="9" t="s">
        <v>100</v>
      </c>
      <c r="N1093" s="9" t="s">
        <v>108</v>
      </c>
      <c r="O1093" s="9">
        <v>10002.0</v>
      </c>
      <c r="P1093" s="7" t="str">
        <f>vlookup(O1093,'NYC Zips'!A:B,2,false)</f>
        <v>Manhattan</v>
      </c>
    </row>
    <row r="1094">
      <c r="A1094" s="2" t="s">
        <v>3119</v>
      </c>
      <c r="B1094" s="2">
        <v>40.832081</v>
      </c>
      <c r="C1094" s="2">
        <v>-73.942386</v>
      </c>
      <c r="D1094" s="2" t="s">
        <v>93</v>
      </c>
      <c r="E1094" s="9" t="s">
        <v>3120</v>
      </c>
      <c r="F1094" s="10"/>
      <c r="G1094" s="9" t="s">
        <v>2113</v>
      </c>
      <c r="H1094" s="9">
        <v>1943.0</v>
      </c>
      <c r="I1094" s="9" t="s">
        <v>217</v>
      </c>
      <c r="J1094" s="10"/>
      <c r="K1094" s="10"/>
      <c r="L1094" s="9" t="s">
        <v>107</v>
      </c>
      <c r="M1094" s="9" t="s">
        <v>100</v>
      </c>
      <c r="N1094" s="9" t="s">
        <v>108</v>
      </c>
      <c r="O1094" s="9">
        <v>10032.0</v>
      </c>
      <c r="P1094" s="7" t="str">
        <f>vlookup(O1094,'NYC Zips'!A:B,2,false)</f>
        <v>Manhattan</v>
      </c>
    </row>
    <row r="1095">
      <c r="A1095" s="2" t="s">
        <v>3121</v>
      </c>
      <c r="B1095" s="2">
        <v>40.65629</v>
      </c>
      <c r="C1095" s="2">
        <v>-73.977335</v>
      </c>
      <c r="D1095" s="2" t="s">
        <v>93</v>
      </c>
      <c r="E1095" s="9" t="s">
        <v>3122</v>
      </c>
      <c r="F1095" s="10"/>
      <c r="G1095" s="9" t="s">
        <v>127</v>
      </c>
      <c r="H1095" s="9">
        <v>618.0</v>
      </c>
      <c r="I1095" s="9" t="s">
        <v>2185</v>
      </c>
      <c r="J1095" s="10"/>
      <c r="K1095" s="10"/>
      <c r="L1095" s="9" t="s">
        <v>99</v>
      </c>
      <c r="M1095" s="9" t="s">
        <v>100</v>
      </c>
      <c r="N1095" s="9" t="s">
        <v>101</v>
      </c>
      <c r="O1095" s="9">
        <v>11215.0</v>
      </c>
      <c r="P1095" s="7" t="str">
        <f>vlookup(O1095,'NYC Zips'!A:B,2,false)</f>
        <v>Brooklyn</v>
      </c>
    </row>
    <row r="1096">
      <c r="A1096" s="2" t="s">
        <v>3123</v>
      </c>
      <c r="B1096" s="2">
        <v>40.71921</v>
      </c>
      <c r="C1096" s="2">
        <v>-73.9124</v>
      </c>
      <c r="D1096" s="2" t="s">
        <v>93</v>
      </c>
      <c r="E1096" s="9" t="s">
        <v>3124</v>
      </c>
      <c r="F1096" s="10"/>
      <c r="G1096" s="9" t="s">
        <v>1898</v>
      </c>
      <c r="H1096" s="9" t="s">
        <v>3125</v>
      </c>
      <c r="I1096" s="9" t="s">
        <v>3011</v>
      </c>
      <c r="J1096" s="10"/>
      <c r="K1096" s="10"/>
      <c r="L1096" s="9" t="s">
        <v>1901</v>
      </c>
      <c r="M1096" s="9" t="s">
        <v>100</v>
      </c>
      <c r="N1096" s="9" t="s">
        <v>367</v>
      </c>
      <c r="O1096" s="9">
        <v>11378.0</v>
      </c>
      <c r="P1096" s="7" t="str">
        <f>vlookup(O1096,'NYC Zips'!A:B,2,false)</f>
        <v>Queens</v>
      </c>
    </row>
    <row r="1097">
      <c r="A1097" s="2" t="s">
        <v>3126</v>
      </c>
      <c r="B1097" s="2">
        <v>40.67324785</v>
      </c>
      <c r="C1097" s="2">
        <v>-73.95689517</v>
      </c>
      <c r="D1097" s="2" t="s">
        <v>93</v>
      </c>
      <c r="E1097" s="9" t="s">
        <v>3127</v>
      </c>
      <c r="F1097" s="10"/>
      <c r="G1097" s="9" t="s">
        <v>484</v>
      </c>
      <c r="H1097" s="9">
        <v>653.0</v>
      </c>
      <c r="I1097" s="9" t="s">
        <v>1790</v>
      </c>
      <c r="J1097" s="10"/>
      <c r="K1097" s="10"/>
      <c r="L1097" s="9" t="s">
        <v>99</v>
      </c>
      <c r="M1097" s="9" t="s">
        <v>100</v>
      </c>
      <c r="N1097" s="9" t="s">
        <v>101</v>
      </c>
      <c r="O1097" s="9">
        <v>11216.0</v>
      </c>
      <c r="P1097" s="7" t="str">
        <f>vlookup(O1097,'NYC Zips'!A:B,2,false)</f>
        <v>Brooklyn</v>
      </c>
    </row>
    <row r="1098">
      <c r="A1098" s="2" t="s">
        <v>3128</v>
      </c>
      <c r="B1098" s="2">
        <v>40.7464126483771</v>
      </c>
      <c r="C1098" s="2">
        <v>-74.0379770100116</v>
      </c>
      <c r="D1098" s="2" t="s">
        <v>93</v>
      </c>
      <c r="E1098" s="9" t="s">
        <v>3129</v>
      </c>
      <c r="F1098" s="10"/>
      <c r="G1098" s="9" t="s">
        <v>1433</v>
      </c>
      <c r="H1098" s="9">
        <v>707.0</v>
      </c>
      <c r="I1098" s="9" t="s">
        <v>1224</v>
      </c>
      <c r="J1098" s="10"/>
      <c r="K1098" s="10"/>
      <c r="L1098" s="9" t="s">
        <v>1435</v>
      </c>
      <c r="M1098" s="9" t="s">
        <v>1436</v>
      </c>
      <c r="N1098" s="9" t="s">
        <v>1437</v>
      </c>
      <c r="O1098" s="9">
        <v>7030.0</v>
      </c>
      <c r="P1098" s="2" t="s">
        <v>117</v>
      </c>
    </row>
    <row r="1099">
      <c r="A1099" s="2" t="s">
        <v>3130</v>
      </c>
      <c r="B1099" s="2">
        <v>40.65326</v>
      </c>
      <c r="C1099" s="2">
        <v>-73.96172</v>
      </c>
      <c r="D1099" s="2" t="s">
        <v>93</v>
      </c>
      <c r="E1099" s="9" t="s">
        <v>3131</v>
      </c>
      <c r="F1099" s="10"/>
      <c r="G1099" s="9" t="s">
        <v>1828</v>
      </c>
      <c r="H1099" s="9">
        <v>400.0</v>
      </c>
      <c r="I1099" s="9" t="s">
        <v>3132</v>
      </c>
      <c r="J1099" s="10"/>
      <c r="K1099" s="10"/>
      <c r="L1099" s="9" t="s">
        <v>99</v>
      </c>
      <c r="M1099" s="9" t="s">
        <v>100</v>
      </c>
      <c r="N1099" s="9" t="s">
        <v>101</v>
      </c>
      <c r="O1099" s="9">
        <v>11226.0</v>
      </c>
      <c r="P1099" s="7" t="str">
        <f>vlookup(O1099,'NYC Zips'!A:B,2,false)</f>
        <v>Brooklyn</v>
      </c>
    </row>
    <row r="1100">
      <c r="A1100" s="2" t="s">
        <v>3133</v>
      </c>
      <c r="B1100" s="2">
        <v>40.7177325</v>
      </c>
      <c r="C1100" s="2">
        <v>-74.043845</v>
      </c>
      <c r="D1100" s="2" t="s">
        <v>93</v>
      </c>
      <c r="E1100" s="9" t="s">
        <v>3134</v>
      </c>
      <c r="F1100" s="10"/>
      <c r="G1100" s="9" t="s">
        <v>1883</v>
      </c>
      <c r="H1100" s="9">
        <v>281.0</v>
      </c>
      <c r="I1100" s="9" t="s">
        <v>2666</v>
      </c>
      <c r="J1100" s="10"/>
      <c r="K1100" s="10"/>
      <c r="L1100" s="9" t="s">
        <v>1674</v>
      </c>
      <c r="M1100" s="9" t="s">
        <v>1436</v>
      </c>
      <c r="N1100" s="9" t="s">
        <v>1437</v>
      </c>
      <c r="O1100" s="9">
        <v>7302.0</v>
      </c>
      <c r="P1100" s="2" t="s">
        <v>117</v>
      </c>
    </row>
    <row r="1101">
      <c r="A1101" s="2" t="s">
        <v>3135</v>
      </c>
      <c r="B1101" s="2">
        <v>40.811112</v>
      </c>
      <c r="C1101" s="2">
        <v>-73.914932</v>
      </c>
      <c r="D1101" s="2" t="s">
        <v>93</v>
      </c>
      <c r="E1101" s="9" t="s">
        <v>3136</v>
      </c>
      <c r="F1101" s="10"/>
      <c r="G1101" s="9" t="s">
        <v>1993</v>
      </c>
      <c r="H1101" s="9">
        <v>560.0</v>
      </c>
      <c r="I1101" s="9" t="s">
        <v>3137</v>
      </c>
      <c r="J1101" s="10"/>
      <c r="K1101" s="10"/>
      <c r="L1101" s="9" t="s">
        <v>102</v>
      </c>
      <c r="M1101" s="9" t="s">
        <v>100</v>
      </c>
      <c r="N1101" s="9" t="s">
        <v>1777</v>
      </c>
      <c r="O1101" s="9">
        <v>10454.0</v>
      </c>
      <c r="P1101" s="7" t="str">
        <f>vlookup(O1101,'NYC Zips'!A:B,2,false)</f>
        <v>Bronx</v>
      </c>
    </row>
    <row r="1102">
      <c r="A1102" s="2" t="s">
        <v>3138</v>
      </c>
      <c r="B1102" s="2">
        <v>40.75091</v>
      </c>
      <c r="C1102" s="2">
        <v>-73.89111</v>
      </c>
      <c r="D1102" s="2" t="s">
        <v>93</v>
      </c>
      <c r="E1102" s="9" t="s">
        <v>3139</v>
      </c>
      <c r="F1102" s="10"/>
      <c r="G1102" s="9" t="s">
        <v>1858</v>
      </c>
      <c r="H1102" s="9" t="s">
        <v>3140</v>
      </c>
      <c r="I1102" s="9" t="s">
        <v>1321</v>
      </c>
      <c r="J1102" s="10"/>
      <c r="K1102" s="10"/>
      <c r="L1102" s="9" t="s">
        <v>1861</v>
      </c>
      <c r="M1102" s="9" t="s">
        <v>100</v>
      </c>
      <c r="N1102" s="9" t="s">
        <v>367</v>
      </c>
      <c r="O1102" s="9">
        <v>11372.0</v>
      </c>
      <c r="P1102" s="7" t="str">
        <f>vlookup(O1102,'NYC Zips'!A:B,2,false)</f>
        <v>Queens</v>
      </c>
    </row>
    <row r="1103">
      <c r="A1103" s="2" t="s">
        <v>3141</v>
      </c>
      <c r="B1103" s="2">
        <v>40.7123</v>
      </c>
      <c r="C1103" s="2">
        <v>-73.89397</v>
      </c>
      <c r="D1103" s="2" t="s">
        <v>93</v>
      </c>
      <c r="E1103" s="9" t="s">
        <v>3142</v>
      </c>
      <c r="F1103" s="10"/>
      <c r="G1103" s="9" t="s">
        <v>2530</v>
      </c>
      <c r="H1103" s="9" t="s">
        <v>3143</v>
      </c>
      <c r="I1103" s="9" t="s">
        <v>1192</v>
      </c>
      <c r="J1103" s="10"/>
      <c r="K1103" s="10"/>
      <c r="L1103" s="9" t="s">
        <v>2532</v>
      </c>
      <c r="M1103" s="9" t="s">
        <v>100</v>
      </c>
      <c r="N1103" s="9" t="s">
        <v>367</v>
      </c>
      <c r="O1103" s="9">
        <v>11379.0</v>
      </c>
      <c r="P1103" s="7" t="str">
        <f>vlookup(O1103,'NYC Zips'!A:B,2,false)</f>
        <v>Queens</v>
      </c>
    </row>
    <row r="1104">
      <c r="A1104" s="2" t="s">
        <v>3144</v>
      </c>
      <c r="B1104" s="2">
        <v>40.722767</v>
      </c>
      <c r="C1104" s="2">
        <v>-73.957021</v>
      </c>
      <c r="D1104" s="2" t="s">
        <v>93</v>
      </c>
      <c r="E1104" s="9" t="s">
        <v>3145</v>
      </c>
      <c r="F1104" s="10"/>
      <c r="G1104" s="9" t="s">
        <v>270</v>
      </c>
      <c r="H1104" s="9">
        <v>47.0</v>
      </c>
      <c r="I1104" s="9" t="s">
        <v>271</v>
      </c>
      <c r="J1104" s="10"/>
      <c r="K1104" s="10"/>
      <c r="L1104" s="9" t="s">
        <v>99</v>
      </c>
      <c r="M1104" s="9" t="s">
        <v>100</v>
      </c>
      <c r="N1104" s="9" t="s">
        <v>101</v>
      </c>
      <c r="O1104" s="9">
        <v>11249.0</v>
      </c>
      <c r="P1104" s="7" t="str">
        <f>vlookup(O1104,'NYC Zips'!A:B,2,false)</f>
        <v>Brooklyn</v>
      </c>
    </row>
    <row r="1105">
      <c r="A1105" s="2" t="s">
        <v>3146</v>
      </c>
      <c r="B1105" s="2">
        <v>40.66852</v>
      </c>
      <c r="C1105" s="2">
        <v>-73.91908</v>
      </c>
      <c r="D1105" s="2" t="s">
        <v>93</v>
      </c>
      <c r="E1105" s="9" t="s">
        <v>3147</v>
      </c>
      <c r="F1105" s="10"/>
      <c r="G1105" s="9" t="s">
        <v>3148</v>
      </c>
      <c r="H1105" s="9">
        <v>1478.0</v>
      </c>
      <c r="I1105" s="9" t="s">
        <v>3149</v>
      </c>
      <c r="J1105" s="10"/>
      <c r="K1105" s="10"/>
      <c r="L1105" s="9" t="s">
        <v>99</v>
      </c>
      <c r="M1105" s="9" t="s">
        <v>100</v>
      </c>
      <c r="N1105" s="9" t="s">
        <v>101</v>
      </c>
      <c r="O1105" s="9">
        <v>11212.0</v>
      </c>
      <c r="P1105" s="7" t="str">
        <f>vlookup(O1105,'NYC Zips'!A:B,2,false)</f>
        <v>Brooklyn</v>
      </c>
    </row>
    <row r="1106">
      <c r="A1106" s="2" t="s">
        <v>3150</v>
      </c>
      <c r="B1106" s="2">
        <v>40.68374</v>
      </c>
      <c r="C1106" s="2">
        <v>-73.9261</v>
      </c>
      <c r="D1106" s="2" t="s">
        <v>93</v>
      </c>
      <c r="E1106" s="9" t="s">
        <v>3151</v>
      </c>
      <c r="F1106" s="10"/>
      <c r="G1106" s="9" t="s">
        <v>956</v>
      </c>
      <c r="H1106" s="9">
        <v>625.0</v>
      </c>
      <c r="I1106" s="9" t="s">
        <v>485</v>
      </c>
      <c r="J1106" s="10"/>
      <c r="K1106" s="10"/>
      <c r="L1106" s="9" t="s">
        <v>99</v>
      </c>
      <c r="M1106" s="9" t="s">
        <v>100</v>
      </c>
      <c r="N1106" s="9" t="s">
        <v>101</v>
      </c>
      <c r="O1106" s="9">
        <v>11233.0</v>
      </c>
      <c r="P1106" s="7" t="str">
        <f>vlookup(O1106,'NYC Zips'!A:B,2,false)</f>
        <v>Brooklyn</v>
      </c>
    </row>
    <row r="1107">
      <c r="A1107" s="2" t="s">
        <v>3152</v>
      </c>
      <c r="B1107" s="2">
        <v>40.77684387</v>
      </c>
      <c r="C1107" s="2">
        <v>-73.93463418</v>
      </c>
      <c r="D1107" s="2" t="s">
        <v>93</v>
      </c>
      <c r="E1107" s="9" t="s">
        <v>3153</v>
      </c>
      <c r="F1107" s="10"/>
      <c r="G1107" s="9" t="s">
        <v>800</v>
      </c>
      <c r="H1107" s="9" t="s">
        <v>3154</v>
      </c>
      <c r="I1107" s="9" t="s">
        <v>3155</v>
      </c>
      <c r="J1107" s="10"/>
      <c r="K1107" s="10"/>
      <c r="L1107" s="9" t="s">
        <v>366</v>
      </c>
      <c r="M1107" s="9" t="s">
        <v>100</v>
      </c>
      <c r="N1107" s="9" t="s">
        <v>367</v>
      </c>
      <c r="O1107" s="9">
        <v>11102.0</v>
      </c>
      <c r="P1107" s="7" t="str">
        <f>vlookup(O1107,'NYC Zips'!A:B,2,false)</f>
        <v>Queens</v>
      </c>
    </row>
    <row r="1108">
      <c r="A1108" s="2" t="s">
        <v>3156</v>
      </c>
      <c r="B1108" s="2">
        <v>40.7537022541911</v>
      </c>
      <c r="C1108" s="2">
        <v>-73.9586520195007</v>
      </c>
      <c r="D1108" s="2" t="s">
        <v>93</v>
      </c>
      <c r="E1108" s="9" t="s">
        <v>3157</v>
      </c>
      <c r="F1108" s="10"/>
      <c r="G1108" s="9" t="s">
        <v>3158</v>
      </c>
      <c r="H1108" s="9">
        <v>34.0</v>
      </c>
      <c r="I1108" s="9" t="s">
        <v>3159</v>
      </c>
      <c r="J1108" s="10"/>
      <c r="K1108" s="10"/>
      <c r="L1108" s="9" t="s">
        <v>107</v>
      </c>
      <c r="M1108" s="9" t="s">
        <v>100</v>
      </c>
      <c r="N1108" s="9" t="s">
        <v>108</v>
      </c>
      <c r="O1108" s="9">
        <v>10044.0</v>
      </c>
      <c r="P1108" s="7" t="str">
        <f>vlookup(O1108,'NYC Zips'!A:B,2,false)</f>
        <v>Manhattan</v>
      </c>
    </row>
    <row r="1109">
      <c r="A1109" s="2" t="s">
        <v>3160</v>
      </c>
      <c r="B1109" s="2">
        <v>40.7453468258098</v>
      </c>
      <c r="C1109" s="2">
        <v>-73.9219419658184</v>
      </c>
      <c r="D1109" s="2" t="s">
        <v>93</v>
      </c>
      <c r="E1109" s="9" t="s">
        <v>3161</v>
      </c>
      <c r="F1109" s="10"/>
      <c r="G1109" s="9" t="s">
        <v>2309</v>
      </c>
      <c r="H1109" s="9" t="s">
        <v>3162</v>
      </c>
      <c r="I1109" s="9" t="s">
        <v>863</v>
      </c>
      <c r="J1109" s="10"/>
      <c r="K1109" s="10"/>
      <c r="L1109" s="9" t="s">
        <v>2311</v>
      </c>
      <c r="M1109" s="9" t="s">
        <v>100</v>
      </c>
      <c r="N1109" s="9" t="s">
        <v>367</v>
      </c>
      <c r="O1109" s="9">
        <v>11104.0</v>
      </c>
      <c r="P1109" s="7" t="str">
        <f>vlookup(O1109,'NYC Zips'!A:B,2,false)</f>
        <v>Queens</v>
      </c>
    </row>
    <row r="1110">
      <c r="A1110" s="2" t="s">
        <v>3163</v>
      </c>
      <c r="B1110" s="2">
        <v>40.829523</v>
      </c>
      <c r="C1110" s="2">
        <v>-73.944279</v>
      </c>
      <c r="D1110" s="2" t="s">
        <v>93</v>
      </c>
      <c r="E1110" s="9" t="s">
        <v>3164</v>
      </c>
      <c r="F1110" s="10"/>
      <c r="G1110" s="9" t="s">
        <v>1891</v>
      </c>
      <c r="H1110" s="9">
        <v>1854.0</v>
      </c>
      <c r="I1110" s="9" t="s">
        <v>217</v>
      </c>
      <c r="J1110" s="10"/>
      <c r="K1110" s="10"/>
      <c r="L1110" s="9" t="s">
        <v>107</v>
      </c>
      <c r="M1110" s="9" t="s">
        <v>100</v>
      </c>
      <c r="N1110" s="9" t="s">
        <v>108</v>
      </c>
      <c r="O1110" s="9">
        <v>10031.0</v>
      </c>
      <c r="P1110" s="7" t="str">
        <f>vlookup(O1110,'NYC Zips'!A:B,2,false)</f>
        <v>Manhattan</v>
      </c>
    </row>
    <row r="1111">
      <c r="A1111" s="2" t="s">
        <v>3165</v>
      </c>
      <c r="B1111" s="2">
        <v>40.7506041423689</v>
      </c>
      <c r="C1111" s="2">
        <v>-74.0240201354026</v>
      </c>
      <c r="D1111" s="2" t="s">
        <v>93</v>
      </c>
      <c r="E1111" s="9" t="s">
        <v>3166</v>
      </c>
      <c r="F1111" s="10"/>
      <c r="G1111" s="9" t="s">
        <v>1433</v>
      </c>
      <c r="H1111" s="9">
        <v>2.0</v>
      </c>
      <c r="I1111" s="9" t="s">
        <v>284</v>
      </c>
      <c r="J1111" s="10"/>
      <c r="K1111" s="10"/>
      <c r="L1111" s="9" t="s">
        <v>1435</v>
      </c>
      <c r="M1111" s="9" t="s">
        <v>1436</v>
      </c>
      <c r="N1111" s="9" t="s">
        <v>1437</v>
      </c>
      <c r="O1111" s="9">
        <v>7030.0</v>
      </c>
      <c r="P1111" s="2" t="s">
        <v>117</v>
      </c>
    </row>
    <row r="1112">
      <c r="A1112" s="2" t="s">
        <v>3167</v>
      </c>
      <c r="B1112" s="2">
        <v>40.87656</v>
      </c>
      <c r="C1112" s="2">
        <v>-73.88366</v>
      </c>
      <c r="D1112" s="2" t="s">
        <v>93</v>
      </c>
      <c r="E1112" s="9" t="s">
        <v>3168</v>
      </c>
      <c r="F1112" s="10"/>
      <c r="G1112" s="9" t="s">
        <v>2019</v>
      </c>
      <c r="H1112" s="9">
        <v>100.0</v>
      </c>
      <c r="I1112" s="9" t="s">
        <v>3169</v>
      </c>
      <c r="J1112" s="10"/>
      <c r="K1112" s="10"/>
      <c r="L1112" s="9" t="s">
        <v>102</v>
      </c>
      <c r="M1112" s="9" t="s">
        <v>100</v>
      </c>
      <c r="N1112" s="9" t="s">
        <v>1777</v>
      </c>
      <c r="O1112" s="9">
        <v>10458.0</v>
      </c>
      <c r="P1112" s="7" t="str">
        <f>vlookup(O1112,'NYC Zips'!A:B,2,false)</f>
        <v>Bronx</v>
      </c>
    </row>
    <row r="1113">
      <c r="A1113" s="2" t="s">
        <v>3170</v>
      </c>
      <c r="B1113" s="2">
        <v>40.85859</v>
      </c>
      <c r="C1113" s="2">
        <v>-73.88821</v>
      </c>
      <c r="D1113" s="2" t="s">
        <v>93</v>
      </c>
      <c r="E1113" s="9" t="s">
        <v>3171</v>
      </c>
      <c r="F1113" s="10"/>
      <c r="G1113" s="9" t="s">
        <v>2019</v>
      </c>
      <c r="H1113" s="9">
        <v>2465.0</v>
      </c>
      <c r="I1113" s="9" t="s">
        <v>2110</v>
      </c>
      <c r="J1113" s="10"/>
      <c r="K1113" s="10"/>
      <c r="L1113" s="9" t="s">
        <v>102</v>
      </c>
      <c r="M1113" s="9" t="s">
        <v>100</v>
      </c>
      <c r="N1113" s="9" t="s">
        <v>1777</v>
      </c>
      <c r="O1113" s="9">
        <v>10458.0</v>
      </c>
      <c r="P1113" s="7" t="str">
        <f>vlookup(O1113,'NYC Zips'!A:B,2,false)</f>
        <v>Bronx</v>
      </c>
    </row>
    <row r="1114">
      <c r="A1114" s="2" t="s">
        <v>3172</v>
      </c>
      <c r="B1114" s="2">
        <v>40.7251173442238</v>
      </c>
      <c r="C1114" s="2">
        <v>-73.9993049204349</v>
      </c>
      <c r="D1114" s="2" t="s">
        <v>93</v>
      </c>
      <c r="E1114" s="9" t="s">
        <v>3173</v>
      </c>
      <c r="F1114" s="10"/>
      <c r="G1114" s="9" t="s">
        <v>111</v>
      </c>
      <c r="H1114" s="9">
        <v>119.0</v>
      </c>
      <c r="I1114" s="9" t="s">
        <v>2419</v>
      </c>
      <c r="J1114" s="10"/>
      <c r="K1114" s="10"/>
      <c r="L1114" s="9" t="s">
        <v>107</v>
      </c>
      <c r="M1114" s="9" t="s">
        <v>100</v>
      </c>
      <c r="N1114" s="9" t="s">
        <v>108</v>
      </c>
      <c r="O1114" s="9">
        <v>10012.0</v>
      </c>
      <c r="P1114" s="7" t="str">
        <f>vlookup(O1114,'NYC Zips'!A:B,2,false)</f>
        <v>Manhattan</v>
      </c>
    </row>
    <row r="1115">
      <c r="A1115" s="2" t="s">
        <v>3174</v>
      </c>
      <c r="B1115" s="2">
        <v>40.7236589</v>
      </c>
      <c r="C1115" s="2">
        <v>-74.0641943</v>
      </c>
      <c r="D1115" s="2" t="s">
        <v>93</v>
      </c>
      <c r="E1115" s="9" t="s">
        <v>3175</v>
      </c>
      <c r="F1115" s="10"/>
      <c r="G1115" s="9" t="s">
        <v>2075</v>
      </c>
      <c r="H1115" s="9">
        <v>641.0</v>
      </c>
      <c r="I1115" s="9" t="s">
        <v>2022</v>
      </c>
      <c r="J1115" s="10"/>
      <c r="K1115" s="10"/>
      <c r="L1115" s="9" t="s">
        <v>1674</v>
      </c>
      <c r="M1115" s="9" t="s">
        <v>1436</v>
      </c>
      <c r="N1115" s="9" t="s">
        <v>1437</v>
      </c>
      <c r="O1115" s="9">
        <v>7306.0</v>
      </c>
      <c r="P1115" s="2" t="s">
        <v>117</v>
      </c>
    </row>
    <row r="1116">
      <c r="A1116" s="2" t="s">
        <v>3176</v>
      </c>
      <c r="B1116" s="2">
        <v>40.665816</v>
      </c>
      <c r="C1116" s="2">
        <v>-73.956934</v>
      </c>
      <c r="D1116" s="2" t="s">
        <v>93</v>
      </c>
      <c r="E1116" s="9" t="s">
        <v>3177</v>
      </c>
      <c r="F1116" s="10"/>
      <c r="G1116" s="9" t="s">
        <v>478</v>
      </c>
      <c r="H1116" s="9">
        <v>1669.0</v>
      </c>
      <c r="I1116" s="9" t="s">
        <v>287</v>
      </c>
      <c r="J1116" s="10"/>
      <c r="K1116" s="10"/>
      <c r="L1116" s="9" t="s">
        <v>99</v>
      </c>
      <c r="M1116" s="9" t="s">
        <v>100</v>
      </c>
      <c r="N1116" s="9" t="s">
        <v>101</v>
      </c>
      <c r="O1116" s="9">
        <v>11225.0</v>
      </c>
      <c r="P1116" s="7" t="str">
        <f>vlookup(O1116,'NYC Zips'!A:B,2,false)</f>
        <v>Brooklyn</v>
      </c>
    </row>
    <row r="1117">
      <c r="A1117" s="2" t="s">
        <v>3178</v>
      </c>
      <c r="B1117" s="2">
        <v>40.71703</v>
      </c>
      <c r="C1117" s="2">
        <v>-74.00925</v>
      </c>
      <c r="D1117" s="2" t="s">
        <v>93</v>
      </c>
      <c r="E1117" s="9" t="s">
        <v>3179</v>
      </c>
      <c r="F1117" s="10"/>
      <c r="G1117" s="9" t="s">
        <v>149</v>
      </c>
      <c r="H1117" s="9">
        <v>166.0</v>
      </c>
      <c r="I1117" s="9" t="s">
        <v>3180</v>
      </c>
      <c r="J1117" s="10"/>
      <c r="K1117" s="10"/>
      <c r="L1117" s="9" t="s">
        <v>107</v>
      </c>
      <c r="M1117" s="9" t="s">
        <v>100</v>
      </c>
      <c r="N1117" s="9" t="s">
        <v>108</v>
      </c>
      <c r="O1117" s="9">
        <v>10013.0</v>
      </c>
      <c r="P1117" s="7" t="str">
        <f>vlookup(O1117,'NYC Zips'!A:B,2,false)</f>
        <v>Manhattan</v>
      </c>
    </row>
    <row r="1118">
      <c r="A1118" s="2" t="s">
        <v>3181</v>
      </c>
      <c r="B1118" s="2">
        <v>40.67955</v>
      </c>
      <c r="C1118" s="2">
        <v>-73.94709</v>
      </c>
      <c r="D1118" s="2" t="s">
        <v>93</v>
      </c>
      <c r="E1118" s="9" t="s">
        <v>3182</v>
      </c>
      <c r="F1118" s="10"/>
      <c r="G1118" s="9" t="s">
        <v>484</v>
      </c>
      <c r="H1118" s="9">
        <v>187.0</v>
      </c>
      <c r="I1118" s="9" t="s">
        <v>3183</v>
      </c>
      <c r="J1118" s="10"/>
      <c r="K1118" s="10"/>
      <c r="L1118" s="9" t="s">
        <v>99</v>
      </c>
      <c r="M1118" s="9" t="s">
        <v>100</v>
      </c>
      <c r="N1118" s="9" t="s">
        <v>101</v>
      </c>
      <c r="O1118" s="9">
        <v>11216.0</v>
      </c>
      <c r="P1118" s="7" t="str">
        <f>vlookup(O1118,'NYC Zips'!A:B,2,false)</f>
        <v>Brooklyn</v>
      </c>
    </row>
    <row r="1119">
      <c r="A1119" s="2" t="s">
        <v>3184</v>
      </c>
      <c r="B1119" s="2">
        <v>40.862562</v>
      </c>
      <c r="C1119" s="2">
        <v>-73.922661</v>
      </c>
      <c r="D1119" s="2" t="s">
        <v>93</v>
      </c>
      <c r="E1119" s="9" t="s">
        <v>3185</v>
      </c>
      <c r="F1119" s="10"/>
      <c r="G1119" s="9" t="s">
        <v>2447</v>
      </c>
      <c r="H1119" s="9">
        <v>220.0</v>
      </c>
      <c r="I1119" s="9" t="s">
        <v>3186</v>
      </c>
      <c r="J1119" s="10"/>
      <c r="K1119" s="10"/>
      <c r="L1119" s="9" t="s">
        <v>107</v>
      </c>
      <c r="M1119" s="9" t="s">
        <v>100</v>
      </c>
      <c r="N1119" s="9" t="s">
        <v>108</v>
      </c>
      <c r="O1119" s="9">
        <v>10034.0</v>
      </c>
      <c r="P1119" s="7" t="str">
        <f>vlookup(O1119,'NYC Zips'!A:B,2,false)</f>
        <v>Manhattan</v>
      </c>
    </row>
    <row r="1120">
      <c r="A1120" s="2" t="s">
        <v>3187</v>
      </c>
      <c r="B1120" s="2">
        <v>40.7065754506345</v>
      </c>
      <c r="C1120" s="2">
        <v>-74.0867006778717</v>
      </c>
      <c r="D1120" s="2" t="s">
        <v>93</v>
      </c>
      <c r="E1120" s="9" t="s">
        <v>3188</v>
      </c>
      <c r="F1120" s="10"/>
      <c r="G1120" s="9" t="s">
        <v>3189</v>
      </c>
      <c r="H1120" s="9">
        <v>112.0</v>
      </c>
      <c r="I1120" s="9" t="s">
        <v>3190</v>
      </c>
      <c r="J1120" s="10"/>
      <c r="K1120" s="10"/>
      <c r="L1120" s="9" t="s">
        <v>1674</v>
      </c>
      <c r="M1120" s="9" t="s">
        <v>1436</v>
      </c>
      <c r="N1120" s="9" t="s">
        <v>1437</v>
      </c>
      <c r="O1120" s="9">
        <v>7305.0</v>
      </c>
      <c r="P1120" s="2" t="s">
        <v>117</v>
      </c>
    </row>
    <row r="1121">
      <c r="A1121" s="2" t="s">
        <v>3191</v>
      </c>
      <c r="B1121" s="2">
        <v>40.7273786932322</v>
      </c>
      <c r="C1121" s="2">
        <v>-73.9884084463119</v>
      </c>
      <c r="D1121" s="2" t="s">
        <v>93</v>
      </c>
      <c r="E1121" s="9" t="s">
        <v>3192</v>
      </c>
      <c r="F1121" s="10"/>
      <c r="G1121" s="9" t="s">
        <v>105</v>
      </c>
      <c r="H1121" s="9">
        <v>301.0</v>
      </c>
      <c r="I1121" s="9" t="s">
        <v>2079</v>
      </c>
      <c r="J1121" s="10"/>
      <c r="K1121" s="10"/>
      <c r="L1121" s="9" t="s">
        <v>107</v>
      </c>
      <c r="M1121" s="9" t="s">
        <v>100</v>
      </c>
      <c r="N1121" s="9" t="s">
        <v>108</v>
      </c>
      <c r="O1121" s="9">
        <v>10003.0</v>
      </c>
      <c r="P1121" s="7" t="str">
        <f>vlookup(O1121,'NYC Zips'!A:B,2,false)</f>
        <v>Manhattan</v>
      </c>
    </row>
    <row r="1122">
      <c r="A1122" s="2" t="s">
        <v>3193</v>
      </c>
      <c r="B1122" s="2">
        <v>40.73716</v>
      </c>
      <c r="C1122" s="2">
        <v>-73.86625</v>
      </c>
      <c r="D1122" s="2" t="s">
        <v>93</v>
      </c>
      <c r="E1122" s="9" t="s">
        <v>3194</v>
      </c>
      <c r="F1122" s="10"/>
      <c r="G1122" s="9" t="s">
        <v>1867</v>
      </c>
      <c r="H1122" s="9" t="s">
        <v>3195</v>
      </c>
      <c r="I1122" s="9" t="s">
        <v>2561</v>
      </c>
      <c r="J1122" s="10"/>
      <c r="K1122" s="10"/>
      <c r="L1122" s="9" t="s">
        <v>1869</v>
      </c>
      <c r="M1122" s="9" t="s">
        <v>100</v>
      </c>
      <c r="N1122" s="9" t="s">
        <v>367</v>
      </c>
      <c r="O1122" s="9">
        <v>11373.0</v>
      </c>
      <c r="P1122" s="7" t="str">
        <f>vlookup(O1122,'NYC Zips'!A:B,2,false)</f>
        <v>Queens</v>
      </c>
    </row>
    <row r="1123">
      <c r="A1123" s="2" t="s">
        <v>3196</v>
      </c>
      <c r="B1123" s="2">
        <v>40.778089</v>
      </c>
      <c r="C1123" s="2">
        <v>-73.899558</v>
      </c>
      <c r="D1123" s="2" t="s">
        <v>93</v>
      </c>
      <c r="E1123" s="9" t="s">
        <v>3197</v>
      </c>
      <c r="F1123" s="10"/>
      <c r="G1123" s="9" t="s">
        <v>1392</v>
      </c>
      <c r="H1123" s="9" t="s">
        <v>3198</v>
      </c>
      <c r="I1123" s="9" t="s">
        <v>3199</v>
      </c>
      <c r="J1123" s="10"/>
      <c r="K1123" s="10"/>
      <c r="L1123" s="9" t="s">
        <v>366</v>
      </c>
      <c r="M1123" s="9" t="s">
        <v>100</v>
      </c>
      <c r="N1123" s="9" t="s">
        <v>367</v>
      </c>
      <c r="O1123" s="9">
        <v>11105.0</v>
      </c>
      <c r="P1123" s="7" t="str">
        <f>vlookup(O1123,'NYC Zips'!A:B,2,false)</f>
        <v>Queens</v>
      </c>
    </row>
    <row r="1124">
      <c r="A1124" s="2" t="s">
        <v>3200</v>
      </c>
      <c r="B1124" s="2">
        <v>40.70113</v>
      </c>
      <c r="C1124" s="2">
        <v>-73.91422</v>
      </c>
      <c r="D1124" s="2" t="s">
        <v>93</v>
      </c>
      <c r="E1124" s="9" t="s">
        <v>3201</v>
      </c>
      <c r="F1124" s="10"/>
      <c r="G1124" s="9" t="s">
        <v>1879</v>
      </c>
      <c r="H1124" s="9">
        <v>220.0</v>
      </c>
      <c r="I1124" s="9" t="s">
        <v>1887</v>
      </c>
      <c r="J1124" s="10"/>
      <c r="K1124" s="10"/>
      <c r="L1124" s="9" t="s">
        <v>99</v>
      </c>
      <c r="M1124" s="9" t="s">
        <v>100</v>
      </c>
      <c r="N1124" s="9" t="s">
        <v>101</v>
      </c>
      <c r="O1124" s="9">
        <v>11237.0</v>
      </c>
      <c r="P1124" s="7" t="str">
        <f>vlookup(O1124,'NYC Zips'!A:B,2,false)</f>
        <v>Brooklyn</v>
      </c>
    </row>
    <row r="1125">
      <c r="A1125" s="2" t="s">
        <v>3202</v>
      </c>
      <c r="B1125" s="2">
        <v>40.71848892</v>
      </c>
      <c r="C1125" s="2">
        <v>-74.047726625</v>
      </c>
      <c r="D1125" s="2" t="s">
        <v>93</v>
      </c>
      <c r="E1125" s="9" t="s">
        <v>3203</v>
      </c>
      <c r="F1125" s="10"/>
      <c r="G1125" s="9" t="s">
        <v>1883</v>
      </c>
      <c r="H1125" s="9">
        <v>465.0</v>
      </c>
      <c r="I1125" s="9" t="s">
        <v>3204</v>
      </c>
      <c r="J1125" s="10"/>
      <c r="K1125" s="10"/>
      <c r="L1125" s="9" t="s">
        <v>1674</v>
      </c>
      <c r="M1125" s="9" t="s">
        <v>1436</v>
      </c>
      <c r="N1125" s="9" t="s">
        <v>1437</v>
      </c>
      <c r="O1125" s="9">
        <v>7302.0</v>
      </c>
      <c r="P1125" s="2" t="s">
        <v>117</v>
      </c>
    </row>
    <row r="1126">
      <c r="A1126" s="2" t="s">
        <v>3205</v>
      </c>
      <c r="B1126" s="2">
        <v>40.8340274014352</v>
      </c>
      <c r="C1126" s="2">
        <v>-73.9451081344264</v>
      </c>
      <c r="D1126" s="2" t="s">
        <v>93</v>
      </c>
      <c r="E1126" s="9" t="s">
        <v>3206</v>
      </c>
      <c r="F1126" s="10"/>
      <c r="G1126" s="9" t="s">
        <v>2113</v>
      </c>
      <c r="H1126" s="9">
        <v>601.0</v>
      </c>
      <c r="I1126" s="9" t="s">
        <v>3207</v>
      </c>
      <c r="J1126" s="10"/>
      <c r="K1126" s="10"/>
      <c r="L1126" s="9" t="s">
        <v>107</v>
      </c>
      <c r="M1126" s="9" t="s">
        <v>100</v>
      </c>
      <c r="N1126" s="9" t="s">
        <v>108</v>
      </c>
      <c r="O1126" s="9">
        <v>10032.0</v>
      </c>
      <c r="P1126" s="7" t="str">
        <f>vlookup(O1126,'NYC Zips'!A:B,2,false)</f>
        <v>Manhattan</v>
      </c>
    </row>
    <row r="1127">
      <c r="A1127" s="2" t="s">
        <v>3208</v>
      </c>
      <c r="B1127" s="2">
        <v>40.699304</v>
      </c>
      <c r="C1127" s="2">
        <v>-73.923044</v>
      </c>
      <c r="D1127" s="2" t="s">
        <v>93</v>
      </c>
      <c r="E1127" s="9" t="s">
        <v>3209</v>
      </c>
      <c r="F1127" s="10"/>
      <c r="G1127" s="9" t="s">
        <v>1879</v>
      </c>
      <c r="H1127" s="9">
        <v>193.0</v>
      </c>
      <c r="I1127" s="9" t="s">
        <v>3210</v>
      </c>
      <c r="J1127" s="10"/>
      <c r="K1127" s="10"/>
      <c r="L1127" s="9" t="s">
        <v>99</v>
      </c>
      <c r="M1127" s="9" t="s">
        <v>100</v>
      </c>
      <c r="N1127" s="9" t="s">
        <v>101</v>
      </c>
      <c r="O1127" s="9">
        <v>11237.0</v>
      </c>
      <c r="P1127" s="7" t="str">
        <f>vlookup(O1127,'NYC Zips'!A:B,2,false)</f>
        <v>Brooklyn</v>
      </c>
    </row>
    <row r="1128">
      <c r="A1128" s="2" t="s">
        <v>3211</v>
      </c>
      <c r="B1128" s="2">
        <v>40.8714452068711</v>
      </c>
      <c r="C1128" s="2">
        <v>-73.8928963243961</v>
      </c>
      <c r="D1128" s="2" t="s">
        <v>93</v>
      </c>
      <c r="E1128" s="9" t="s">
        <v>3212</v>
      </c>
      <c r="F1128" s="10"/>
      <c r="G1128" s="9" t="s">
        <v>1843</v>
      </c>
      <c r="H1128" s="9">
        <v>1.0</v>
      </c>
      <c r="I1128" s="9" t="s">
        <v>3213</v>
      </c>
      <c r="J1128" s="10"/>
      <c r="K1128" s="10"/>
      <c r="L1128" s="9" t="s">
        <v>102</v>
      </c>
      <c r="M1128" s="9" t="s">
        <v>100</v>
      </c>
      <c r="N1128" s="9" t="s">
        <v>1777</v>
      </c>
      <c r="O1128" s="9">
        <v>10468.0</v>
      </c>
      <c r="P1128" s="7" t="str">
        <f>vlookup(O1128,'NYC Zips'!A:B,2,false)</f>
        <v>Bronx</v>
      </c>
    </row>
    <row r="1129">
      <c r="A1129" s="2" t="s">
        <v>3214</v>
      </c>
      <c r="B1129" s="2">
        <v>40.653368</v>
      </c>
      <c r="C1129" s="2">
        <v>-73.976291</v>
      </c>
      <c r="D1129" s="2" t="s">
        <v>93</v>
      </c>
      <c r="E1129" s="9" t="s">
        <v>3215</v>
      </c>
      <c r="F1129" s="10"/>
      <c r="G1129" s="9" t="s">
        <v>1908</v>
      </c>
      <c r="H1129" s="9">
        <v>1218.0</v>
      </c>
      <c r="I1129" s="9" t="s">
        <v>2185</v>
      </c>
      <c r="J1129" s="10"/>
      <c r="K1129" s="10"/>
      <c r="L1129" s="9" t="s">
        <v>99</v>
      </c>
      <c r="M1129" s="9" t="s">
        <v>100</v>
      </c>
      <c r="N1129" s="9" t="s">
        <v>101</v>
      </c>
      <c r="O1129" s="9">
        <v>11218.0</v>
      </c>
      <c r="P1129" s="7" t="str">
        <f>vlookup(O1129,'NYC Zips'!A:B,2,false)</f>
        <v>Brooklyn</v>
      </c>
    </row>
    <row r="1130">
      <c r="A1130" s="2" t="s">
        <v>3216</v>
      </c>
      <c r="B1130" s="2">
        <v>40.836274</v>
      </c>
      <c r="C1130" s="2">
        <v>-73.884308</v>
      </c>
      <c r="D1130" s="2" t="s">
        <v>93</v>
      </c>
      <c r="E1130" s="9" t="s">
        <v>3217</v>
      </c>
      <c r="F1130" s="10"/>
      <c r="G1130" s="9" t="s">
        <v>2178</v>
      </c>
      <c r="H1130" s="9">
        <v>1004.0</v>
      </c>
      <c r="I1130" s="9" t="s">
        <v>3218</v>
      </c>
      <c r="J1130" s="10"/>
      <c r="K1130" s="10"/>
      <c r="L1130" s="9" t="s">
        <v>102</v>
      </c>
      <c r="M1130" s="9" t="s">
        <v>100</v>
      </c>
      <c r="N1130" s="9" t="s">
        <v>1777</v>
      </c>
      <c r="O1130" s="9">
        <v>10460.0</v>
      </c>
      <c r="P1130" s="7" t="str">
        <f>vlookup(O1130,'NYC Zips'!A:B,2,false)</f>
        <v>Bronx</v>
      </c>
    </row>
    <row r="1131">
      <c r="A1131" s="2" t="s">
        <v>3219</v>
      </c>
      <c r="B1131" s="2">
        <v>40.86648</v>
      </c>
      <c r="C1131" s="2">
        <v>-73.89042</v>
      </c>
      <c r="D1131" s="2" t="s">
        <v>93</v>
      </c>
      <c r="E1131" s="9" t="s">
        <v>3220</v>
      </c>
      <c r="F1131" s="10"/>
      <c r="G1131" s="9" t="s">
        <v>2019</v>
      </c>
      <c r="H1131" s="9">
        <v>2734.0</v>
      </c>
      <c r="I1131" s="9" t="s">
        <v>2873</v>
      </c>
      <c r="J1131" s="10"/>
      <c r="K1131" s="10"/>
      <c r="L1131" s="9" t="s">
        <v>102</v>
      </c>
      <c r="M1131" s="9" t="s">
        <v>100</v>
      </c>
      <c r="N1131" s="9" t="s">
        <v>1777</v>
      </c>
      <c r="O1131" s="9">
        <v>10458.0</v>
      </c>
      <c r="P1131" s="7" t="str">
        <f>vlookup(O1131,'NYC Zips'!A:B,2,false)</f>
        <v>Bronx</v>
      </c>
    </row>
    <row r="1132">
      <c r="A1132" s="2" t="s">
        <v>3221</v>
      </c>
      <c r="B1132" s="2">
        <v>40.81296</v>
      </c>
      <c r="C1132" s="2">
        <v>-73.941878</v>
      </c>
      <c r="D1132" s="2" t="s">
        <v>93</v>
      </c>
      <c r="E1132" s="9" t="s">
        <v>3222</v>
      </c>
      <c r="F1132" s="10"/>
      <c r="G1132" s="9" t="s">
        <v>1719</v>
      </c>
      <c r="H1132" s="9">
        <v>465.0</v>
      </c>
      <c r="I1132" s="9" t="s">
        <v>1178</v>
      </c>
      <c r="J1132" s="10"/>
      <c r="K1132" s="10"/>
      <c r="L1132" s="9" t="s">
        <v>107</v>
      </c>
      <c r="M1132" s="9" t="s">
        <v>100</v>
      </c>
      <c r="N1132" s="9" t="s">
        <v>108</v>
      </c>
      <c r="O1132" s="9">
        <v>10037.0</v>
      </c>
      <c r="P1132" s="7" t="str">
        <f>vlookup(O1132,'NYC Zips'!A:B,2,false)</f>
        <v>Manhattan</v>
      </c>
    </row>
    <row r="1133">
      <c r="A1133" s="2" t="s">
        <v>3223</v>
      </c>
      <c r="B1133" s="2">
        <v>40.70886</v>
      </c>
      <c r="C1133" s="2">
        <v>-73.90182</v>
      </c>
      <c r="D1133" s="2" t="s">
        <v>93</v>
      </c>
      <c r="E1133" s="9" t="s">
        <v>3224</v>
      </c>
      <c r="F1133" s="10"/>
      <c r="G1133" s="9" t="s">
        <v>1886</v>
      </c>
      <c r="H1133" s="9" t="s">
        <v>3225</v>
      </c>
      <c r="I1133" s="9" t="s">
        <v>3226</v>
      </c>
      <c r="J1133" s="10"/>
      <c r="K1133" s="10"/>
      <c r="L1133" s="9" t="s">
        <v>1888</v>
      </c>
      <c r="M1133" s="9" t="s">
        <v>100</v>
      </c>
      <c r="N1133" s="9" t="s">
        <v>367</v>
      </c>
      <c r="O1133" s="9">
        <v>11385.0</v>
      </c>
      <c r="P1133" s="7" t="str">
        <f>vlookup(O1133,'NYC Zips'!A:B,2,false)</f>
        <v>Queens</v>
      </c>
    </row>
    <row r="1134">
      <c r="A1134" s="2" t="s">
        <v>3227</v>
      </c>
      <c r="B1134" s="2">
        <v>40.7487159453802</v>
      </c>
      <c r="C1134" s="2">
        <v>-74.0404433012008</v>
      </c>
      <c r="D1134" s="2" t="s">
        <v>93</v>
      </c>
      <c r="E1134" s="9" t="s">
        <v>3228</v>
      </c>
      <c r="F1134" s="10"/>
      <c r="G1134" s="9" t="s">
        <v>1672</v>
      </c>
      <c r="H1134" s="9">
        <v>445.0</v>
      </c>
      <c r="I1134" s="9" t="s">
        <v>3229</v>
      </c>
      <c r="J1134" s="10"/>
      <c r="K1134" s="10"/>
      <c r="L1134" s="9" t="s">
        <v>1674</v>
      </c>
      <c r="M1134" s="9" t="s">
        <v>1436</v>
      </c>
      <c r="N1134" s="9" t="s">
        <v>1437</v>
      </c>
      <c r="O1134" s="9">
        <v>7307.0</v>
      </c>
      <c r="P1134" s="2" t="s">
        <v>117</v>
      </c>
    </row>
    <row r="1135">
      <c r="A1135" s="2" t="s">
        <v>3230</v>
      </c>
      <c r="B1135" s="2">
        <v>40.7211236</v>
      </c>
      <c r="C1135" s="2">
        <v>-74.03805095</v>
      </c>
      <c r="D1135" s="2" t="s">
        <v>93</v>
      </c>
      <c r="E1135" s="9" t="s">
        <v>3231</v>
      </c>
      <c r="F1135" s="10"/>
      <c r="G1135" s="9" t="s">
        <v>1883</v>
      </c>
      <c r="H1135" s="9">
        <v>110.0</v>
      </c>
      <c r="I1135" s="9" t="s">
        <v>3232</v>
      </c>
      <c r="J1135" s="10"/>
      <c r="K1135" s="10"/>
      <c r="L1135" s="9" t="s">
        <v>1674</v>
      </c>
      <c r="M1135" s="9" t="s">
        <v>1436</v>
      </c>
      <c r="N1135" s="9" t="s">
        <v>1437</v>
      </c>
      <c r="O1135" s="9">
        <v>7302.0</v>
      </c>
      <c r="P1135" s="2" t="s">
        <v>117</v>
      </c>
    </row>
    <row r="1136">
      <c r="A1136" s="2" t="s">
        <v>3233</v>
      </c>
      <c r="B1136" s="2">
        <v>40.68281</v>
      </c>
      <c r="C1136" s="2">
        <v>-73.90623</v>
      </c>
      <c r="D1136" s="2" t="s">
        <v>93</v>
      </c>
      <c r="E1136" s="9" t="s">
        <v>3234</v>
      </c>
      <c r="F1136" s="10"/>
      <c r="G1136" s="9" t="s">
        <v>1920</v>
      </c>
      <c r="H1136" s="9">
        <v>1517.0</v>
      </c>
      <c r="I1136" s="9" t="s">
        <v>563</v>
      </c>
      <c r="J1136" s="10"/>
      <c r="K1136" s="10"/>
      <c r="L1136" s="9" t="s">
        <v>99</v>
      </c>
      <c r="M1136" s="9" t="s">
        <v>100</v>
      </c>
      <c r="N1136" s="9" t="s">
        <v>101</v>
      </c>
      <c r="O1136" s="9">
        <v>11207.0</v>
      </c>
      <c r="P1136" s="7" t="str">
        <f>vlookup(O1136,'NYC Zips'!A:B,2,false)</f>
        <v>Brooklyn</v>
      </c>
    </row>
    <row r="1137">
      <c r="A1137" s="2" t="s">
        <v>3235</v>
      </c>
      <c r="B1137" s="2">
        <v>40.816124</v>
      </c>
      <c r="C1137" s="2">
        <v>-73.908116</v>
      </c>
      <c r="D1137" s="2" t="s">
        <v>93</v>
      </c>
      <c r="E1137" s="9" t="s">
        <v>3236</v>
      </c>
      <c r="F1137" s="10"/>
      <c r="G1137" s="9" t="s">
        <v>2457</v>
      </c>
      <c r="H1137" s="9">
        <v>660.0</v>
      </c>
      <c r="I1137" s="9" t="s">
        <v>2444</v>
      </c>
      <c r="J1137" s="10"/>
      <c r="K1137" s="10"/>
      <c r="L1137" s="9" t="s">
        <v>102</v>
      </c>
      <c r="M1137" s="9" t="s">
        <v>100</v>
      </c>
      <c r="N1137" s="9" t="s">
        <v>1777</v>
      </c>
      <c r="O1137" s="9">
        <v>10455.0</v>
      </c>
      <c r="P1137" s="7" t="str">
        <f>vlookup(O1137,'NYC Zips'!A:B,2,false)</f>
        <v>Bronx</v>
      </c>
    </row>
    <row r="1138">
      <c r="A1138" s="2" t="s">
        <v>3237</v>
      </c>
      <c r="B1138" s="2">
        <v>40.853646</v>
      </c>
      <c r="C1138" s="2">
        <v>-73.908731</v>
      </c>
      <c r="D1138" s="2" t="s">
        <v>93</v>
      </c>
      <c r="E1138" s="9" t="s">
        <v>3238</v>
      </c>
      <c r="F1138" s="10"/>
      <c r="G1138" s="9" t="s">
        <v>1943</v>
      </c>
      <c r="H1138" s="9">
        <v>26.0</v>
      </c>
      <c r="I1138" s="9" t="s">
        <v>3239</v>
      </c>
      <c r="J1138" s="10"/>
      <c r="K1138" s="10"/>
      <c r="L1138" s="9" t="s">
        <v>102</v>
      </c>
      <c r="M1138" s="9" t="s">
        <v>100</v>
      </c>
      <c r="N1138" s="9" t="s">
        <v>1777</v>
      </c>
      <c r="O1138" s="9">
        <v>10453.0</v>
      </c>
      <c r="P1138" s="7" t="str">
        <f>vlookup(O1138,'NYC Zips'!A:B,2,false)</f>
        <v>Bronx</v>
      </c>
    </row>
    <row r="1139">
      <c r="A1139" s="2" t="s">
        <v>3240</v>
      </c>
      <c r="B1139" s="2">
        <v>40.84004</v>
      </c>
      <c r="C1139" s="2">
        <v>-73.942939</v>
      </c>
      <c r="D1139" s="2" t="s">
        <v>93</v>
      </c>
      <c r="E1139" s="9" t="s">
        <v>3241</v>
      </c>
      <c r="F1139" s="10"/>
      <c r="G1139" s="9" t="s">
        <v>2113</v>
      </c>
      <c r="H1139" s="9">
        <v>635.0</v>
      </c>
      <c r="I1139" s="9" t="s">
        <v>3242</v>
      </c>
      <c r="J1139" s="10"/>
      <c r="K1139" s="10"/>
      <c r="L1139" s="9" t="s">
        <v>107</v>
      </c>
      <c r="M1139" s="9" t="s">
        <v>100</v>
      </c>
      <c r="N1139" s="9" t="s">
        <v>108</v>
      </c>
      <c r="O1139" s="9">
        <v>10032.0</v>
      </c>
      <c r="P1139" s="7" t="str">
        <f>vlookup(O1139,'NYC Zips'!A:B,2,false)</f>
        <v>Manhattan</v>
      </c>
    </row>
    <row r="1140">
      <c r="A1140" s="2" t="s">
        <v>3243</v>
      </c>
      <c r="B1140" s="2">
        <v>40.84616</v>
      </c>
      <c r="C1140" s="2">
        <v>-73.89322</v>
      </c>
      <c r="D1140" s="2" t="s">
        <v>93</v>
      </c>
      <c r="E1140" s="9" t="s">
        <v>3244</v>
      </c>
      <c r="F1140" s="10"/>
      <c r="G1140" s="9" t="s">
        <v>2092</v>
      </c>
      <c r="H1140" s="9">
        <v>605.0</v>
      </c>
      <c r="I1140" s="9" t="s">
        <v>2998</v>
      </c>
      <c r="J1140" s="10"/>
      <c r="K1140" s="10"/>
      <c r="L1140" s="9" t="s">
        <v>102</v>
      </c>
      <c r="M1140" s="9" t="s">
        <v>100</v>
      </c>
      <c r="N1140" s="9" t="s">
        <v>1777</v>
      </c>
      <c r="O1140" s="9">
        <v>10457.0</v>
      </c>
      <c r="P1140" s="7" t="str">
        <f>vlookup(O1140,'NYC Zips'!A:B,2,false)</f>
        <v>Bronx</v>
      </c>
    </row>
    <row r="1141">
      <c r="A1141" s="2" t="s">
        <v>3245</v>
      </c>
      <c r="B1141" s="2">
        <v>40.7675487799971</v>
      </c>
      <c r="C1141" s="2">
        <v>-73.9209334552288</v>
      </c>
      <c r="D1141" s="2" t="s">
        <v>93</v>
      </c>
      <c r="E1141" s="9" t="s">
        <v>3246</v>
      </c>
      <c r="F1141" s="10"/>
      <c r="G1141" s="9" t="s">
        <v>800</v>
      </c>
      <c r="H1141" s="9" t="s">
        <v>3247</v>
      </c>
      <c r="I1141" s="9" t="s">
        <v>3248</v>
      </c>
      <c r="J1141" s="10"/>
      <c r="K1141" s="10"/>
      <c r="L1141" s="9" t="s">
        <v>366</v>
      </c>
      <c r="M1141" s="9" t="s">
        <v>100</v>
      </c>
      <c r="N1141" s="9" t="s">
        <v>367</v>
      </c>
      <c r="O1141" s="9">
        <v>11102.0</v>
      </c>
      <c r="P1141" s="7" t="str">
        <f>vlookup(O1141,'NYC Zips'!A:B,2,false)</f>
        <v>Queens</v>
      </c>
    </row>
    <row r="1142">
      <c r="A1142" s="2" t="s">
        <v>3249</v>
      </c>
      <c r="B1142" s="2">
        <v>40.84696</v>
      </c>
      <c r="C1142" s="2">
        <v>-73.88663</v>
      </c>
      <c r="D1142" s="2" t="s">
        <v>93</v>
      </c>
      <c r="E1142" s="9" t="s">
        <v>3250</v>
      </c>
      <c r="F1142" s="10"/>
      <c r="G1142" s="9" t="s">
        <v>2092</v>
      </c>
      <c r="H1142" s="9">
        <v>2101.0</v>
      </c>
      <c r="I1142" s="9" t="s">
        <v>2185</v>
      </c>
      <c r="J1142" s="10"/>
      <c r="K1142" s="10"/>
      <c r="L1142" s="9" t="s">
        <v>102</v>
      </c>
      <c r="M1142" s="9" t="s">
        <v>100</v>
      </c>
      <c r="N1142" s="9" t="s">
        <v>1777</v>
      </c>
      <c r="O1142" s="9">
        <v>10457.0</v>
      </c>
      <c r="P1142" s="7" t="str">
        <f>vlookup(O1142,'NYC Zips'!A:B,2,false)</f>
        <v>Bronx</v>
      </c>
    </row>
    <row r="1143">
      <c r="A1143" s="2" t="s">
        <v>3251</v>
      </c>
      <c r="B1143" s="2">
        <v>40.821075</v>
      </c>
      <c r="C1143" s="2">
        <v>-73.895069</v>
      </c>
      <c r="D1143" s="2" t="s">
        <v>93</v>
      </c>
      <c r="E1143" s="9" t="s">
        <v>3252</v>
      </c>
      <c r="F1143" s="10"/>
      <c r="G1143" s="9" t="s">
        <v>1775</v>
      </c>
      <c r="H1143" s="9">
        <v>960.0</v>
      </c>
      <c r="I1143" s="9" t="s">
        <v>3253</v>
      </c>
      <c r="J1143" s="10"/>
      <c r="K1143" s="10"/>
      <c r="L1143" s="9" t="s">
        <v>102</v>
      </c>
      <c r="M1143" s="9" t="s">
        <v>100</v>
      </c>
      <c r="N1143" s="9" t="s">
        <v>1777</v>
      </c>
      <c r="O1143" s="9">
        <v>10459.0</v>
      </c>
      <c r="P1143" s="7" t="str">
        <f>vlookup(O1143,'NYC Zips'!A:B,2,false)</f>
        <v>Bronx</v>
      </c>
    </row>
    <row r="1144">
      <c r="A1144" s="2" t="s">
        <v>3254</v>
      </c>
      <c r="B1144" s="2">
        <v>40.74179</v>
      </c>
      <c r="C1144" s="2">
        <v>-73.89564</v>
      </c>
      <c r="D1144" s="2" t="s">
        <v>93</v>
      </c>
      <c r="E1144" s="9" t="s">
        <v>3255</v>
      </c>
      <c r="F1144" s="10"/>
      <c r="G1144" s="9" t="s">
        <v>1834</v>
      </c>
      <c r="H1144" s="9" t="s">
        <v>3256</v>
      </c>
      <c r="I1144" s="9" t="s">
        <v>863</v>
      </c>
      <c r="J1144" s="10"/>
      <c r="K1144" s="10"/>
      <c r="L1144" s="9" t="s">
        <v>1837</v>
      </c>
      <c r="M1144" s="9" t="s">
        <v>100</v>
      </c>
      <c r="N1144" s="9" t="s">
        <v>367</v>
      </c>
      <c r="O1144" s="9">
        <v>11377.0</v>
      </c>
      <c r="P1144" s="7" t="str">
        <f>vlookup(O1144,'NYC Zips'!A:B,2,false)</f>
        <v>Queens</v>
      </c>
    </row>
    <row r="1145">
      <c r="A1145" s="2" t="s">
        <v>3257</v>
      </c>
      <c r="B1145" s="2">
        <v>40.74325</v>
      </c>
      <c r="C1145" s="2">
        <v>-73.89079</v>
      </c>
      <c r="D1145" s="2" t="s">
        <v>93</v>
      </c>
      <c r="E1145" s="9" t="s">
        <v>3258</v>
      </c>
      <c r="F1145" s="10"/>
      <c r="G1145" s="9" t="s">
        <v>1834</v>
      </c>
      <c r="H1145" s="9" t="s">
        <v>3259</v>
      </c>
      <c r="I1145" s="9" t="s">
        <v>3260</v>
      </c>
      <c r="J1145" s="10"/>
      <c r="K1145" s="10"/>
      <c r="L1145" s="9" t="s">
        <v>1837</v>
      </c>
      <c r="M1145" s="9" t="s">
        <v>100</v>
      </c>
      <c r="N1145" s="9" t="s">
        <v>367</v>
      </c>
      <c r="O1145" s="9">
        <v>11377.0</v>
      </c>
      <c r="P1145" s="7" t="str">
        <f>vlookup(O1145,'NYC Zips'!A:B,2,false)</f>
        <v>Queens</v>
      </c>
    </row>
    <row r="1146">
      <c r="A1146" s="2" t="s">
        <v>3261</v>
      </c>
      <c r="B1146" s="2">
        <v>40.86874</v>
      </c>
      <c r="C1146" s="2">
        <v>-73.89657</v>
      </c>
      <c r="D1146" s="2" t="s">
        <v>93</v>
      </c>
      <c r="E1146" s="9" t="s">
        <v>3262</v>
      </c>
      <c r="F1146" s="10"/>
      <c r="G1146" s="9" t="s">
        <v>1843</v>
      </c>
      <c r="H1146" s="9">
        <v>2720.0</v>
      </c>
      <c r="I1146" s="9" t="s">
        <v>1895</v>
      </c>
      <c r="J1146" s="10"/>
      <c r="K1146" s="10"/>
      <c r="L1146" s="9" t="s">
        <v>102</v>
      </c>
      <c r="M1146" s="9" t="s">
        <v>100</v>
      </c>
      <c r="N1146" s="9" t="s">
        <v>1777</v>
      </c>
      <c r="O1146" s="9">
        <v>10468.0</v>
      </c>
      <c r="P1146" s="7" t="str">
        <f>vlookup(O1146,'NYC Zips'!A:B,2,false)</f>
        <v>Bronx</v>
      </c>
    </row>
    <row r="1147">
      <c r="A1147" s="2" t="s">
        <v>3263</v>
      </c>
      <c r="B1147" s="2">
        <v>40.819241</v>
      </c>
      <c r="C1147" s="2">
        <v>-73.941057</v>
      </c>
      <c r="D1147" s="2" t="s">
        <v>93</v>
      </c>
      <c r="E1147" s="9" t="s">
        <v>3264</v>
      </c>
      <c r="F1147" s="10"/>
      <c r="G1147" s="9" t="s">
        <v>2057</v>
      </c>
      <c r="H1147" s="9">
        <v>201.0</v>
      </c>
      <c r="I1147" s="9" t="s">
        <v>3265</v>
      </c>
      <c r="J1147" s="10"/>
      <c r="K1147" s="10"/>
      <c r="L1147" s="9" t="s">
        <v>107</v>
      </c>
      <c r="M1147" s="9" t="s">
        <v>100</v>
      </c>
      <c r="N1147" s="9" t="s">
        <v>108</v>
      </c>
      <c r="O1147" s="9">
        <v>10030.0</v>
      </c>
      <c r="P1147" s="7" t="str">
        <f>vlookup(O1147,'NYC Zips'!A:B,2,false)</f>
        <v>Manhattan</v>
      </c>
    </row>
    <row r="1148">
      <c r="A1148" s="2" t="s">
        <v>3266</v>
      </c>
      <c r="B1148" s="2">
        <v>40.752762088742</v>
      </c>
      <c r="C1148" s="2">
        <v>-73.992804587051</v>
      </c>
      <c r="D1148" s="2" t="s">
        <v>93</v>
      </c>
      <c r="E1148" s="9" t="s">
        <v>3267</v>
      </c>
      <c r="F1148" s="10"/>
      <c r="G1148" s="9" t="s">
        <v>119</v>
      </c>
      <c r="H1148" s="9">
        <v>494.0</v>
      </c>
      <c r="I1148" s="9" t="s">
        <v>143</v>
      </c>
      <c r="J1148" s="10"/>
      <c r="K1148" s="10"/>
      <c r="L1148" s="9" t="s">
        <v>107</v>
      </c>
      <c r="M1148" s="9" t="s">
        <v>100</v>
      </c>
      <c r="N1148" s="9" t="s">
        <v>108</v>
      </c>
      <c r="O1148" s="9">
        <v>10001.0</v>
      </c>
      <c r="P1148" s="7" t="str">
        <f>vlookup(O1148,'NYC Zips'!A:B,2,false)</f>
        <v>Manhattan</v>
      </c>
    </row>
    <row r="1149">
      <c r="A1149" s="2" t="s">
        <v>3268</v>
      </c>
      <c r="B1149" s="2">
        <v>40.852252</v>
      </c>
      <c r="C1149" s="2">
        <v>-73.937854</v>
      </c>
      <c r="D1149" s="2" t="s">
        <v>93</v>
      </c>
      <c r="E1149" s="9" t="s">
        <v>3269</v>
      </c>
      <c r="F1149" s="10"/>
      <c r="G1149" s="9" t="s">
        <v>2226</v>
      </c>
      <c r="H1149" s="9">
        <v>506.0</v>
      </c>
      <c r="I1149" s="9" t="s">
        <v>2614</v>
      </c>
      <c r="J1149" s="10"/>
      <c r="K1149" s="10"/>
      <c r="L1149" s="9" t="s">
        <v>107</v>
      </c>
      <c r="M1149" s="9" t="s">
        <v>100</v>
      </c>
      <c r="N1149" s="9" t="s">
        <v>108</v>
      </c>
      <c r="O1149" s="9">
        <v>10033.0</v>
      </c>
      <c r="P1149" s="7" t="str">
        <f>vlookup(O1149,'NYC Zips'!A:B,2,false)</f>
        <v>Manhattan</v>
      </c>
    </row>
    <row r="1150">
      <c r="A1150" s="2" t="s">
        <v>3270</v>
      </c>
      <c r="B1150" s="2">
        <v>40.752694</v>
      </c>
      <c r="C1150" s="2">
        <v>-74.002353</v>
      </c>
      <c r="D1150" s="2" t="s">
        <v>93</v>
      </c>
      <c r="E1150" s="9" t="s">
        <v>3271</v>
      </c>
      <c r="F1150" s="10"/>
      <c r="G1150" s="9" t="s">
        <v>119</v>
      </c>
      <c r="H1150" s="9">
        <v>522.0</v>
      </c>
      <c r="I1150" s="9" t="s">
        <v>3272</v>
      </c>
      <c r="J1150" s="10"/>
      <c r="K1150" s="10"/>
      <c r="L1150" s="9" t="s">
        <v>107</v>
      </c>
      <c r="M1150" s="9" t="s">
        <v>100</v>
      </c>
      <c r="N1150" s="9" t="s">
        <v>108</v>
      </c>
      <c r="O1150" s="9">
        <v>10001.0</v>
      </c>
      <c r="P1150" s="7" t="str">
        <f>vlookup(O1150,'NYC Zips'!A:B,2,false)</f>
        <v>Manhattan</v>
      </c>
    </row>
    <row r="1151">
      <c r="A1151" s="2" t="s">
        <v>3273</v>
      </c>
      <c r="B1151" s="2">
        <v>40.74586</v>
      </c>
      <c r="C1151" s="2">
        <v>-73.88539</v>
      </c>
      <c r="D1151" s="2" t="s">
        <v>93</v>
      </c>
      <c r="E1151" s="9" t="s">
        <v>3274</v>
      </c>
      <c r="F1151" s="10"/>
      <c r="G1151" s="9" t="s">
        <v>1867</v>
      </c>
      <c r="H1151" s="9" t="s">
        <v>3275</v>
      </c>
      <c r="I1151" s="9" t="s">
        <v>966</v>
      </c>
      <c r="J1151" s="10"/>
      <c r="K1151" s="10"/>
      <c r="L1151" s="9" t="s">
        <v>1869</v>
      </c>
      <c r="M1151" s="9" t="s">
        <v>100</v>
      </c>
      <c r="N1151" s="9" t="s">
        <v>367</v>
      </c>
      <c r="O1151" s="9">
        <v>11373.0</v>
      </c>
      <c r="P1151" s="7" t="str">
        <f>vlookup(O1151,'NYC Zips'!A:B,2,false)</f>
        <v>Queens</v>
      </c>
    </row>
    <row r="1152">
      <c r="A1152" s="2" t="s">
        <v>3276</v>
      </c>
      <c r="B1152" s="2">
        <v>40.75574</v>
      </c>
      <c r="C1152" s="2">
        <v>-73.903427</v>
      </c>
      <c r="D1152" s="2" t="s">
        <v>93</v>
      </c>
      <c r="E1152" s="9" t="s">
        <v>3277</v>
      </c>
      <c r="F1152" s="10"/>
      <c r="G1152" s="9" t="s">
        <v>1834</v>
      </c>
      <c r="H1152" s="9" t="s">
        <v>3278</v>
      </c>
      <c r="I1152" s="9" t="s">
        <v>2007</v>
      </c>
      <c r="J1152" s="10"/>
      <c r="K1152" s="10"/>
      <c r="L1152" s="9" t="s">
        <v>1837</v>
      </c>
      <c r="M1152" s="9" t="s">
        <v>100</v>
      </c>
      <c r="N1152" s="9" t="s">
        <v>367</v>
      </c>
      <c r="O1152" s="9">
        <v>11377.0</v>
      </c>
      <c r="P1152" s="7" t="str">
        <f>vlookup(O1152,'NYC Zips'!A:B,2,false)</f>
        <v>Queens</v>
      </c>
    </row>
    <row r="1153">
      <c r="A1153" s="2" t="s">
        <v>3279</v>
      </c>
      <c r="B1153" s="2">
        <v>40.822756</v>
      </c>
      <c r="C1153" s="2">
        <v>-73.951346</v>
      </c>
      <c r="D1153" s="2" t="s">
        <v>93</v>
      </c>
      <c r="E1153" s="9" t="s">
        <v>3280</v>
      </c>
      <c r="F1153" s="10"/>
      <c r="G1153" s="9" t="s">
        <v>1891</v>
      </c>
      <c r="H1153" s="9">
        <v>79.0</v>
      </c>
      <c r="I1153" s="9" t="s">
        <v>3281</v>
      </c>
      <c r="J1153" s="10"/>
      <c r="K1153" s="10"/>
      <c r="L1153" s="9" t="s">
        <v>107</v>
      </c>
      <c r="M1153" s="9" t="s">
        <v>100</v>
      </c>
      <c r="N1153" s="9" t="s">
        <v>108</v>
      </c>
      <c r="O1153" s="9">
        <v>10031.0</v>
      </c>
      <c r="P1153" s="7" t="str">
        <f>vlookup(O1153,'NYC Zips'!A:B,2,false)</f>
        <v>Manhattan</v>
      </c>
    </row>
    <row r="1154">
      <c r="A1154" s="2" t="s">
        <v>3282</v>
      </c>
      <c r="B1154" s="2">
        <v>40.69953</v>
      </c>
      <c r="C1154" s="2">
        <v>-73.88873</v>
      </c>
      <c r="D1154" s="2" t="s">
        <v>93</v>
      </c>
      <c r="E1154" s="9" t="s">
        <v>3283</v>
      </c>
      <c r="F1154" s="10"/>
      <c r="G1154" s="9" t="s">
        <v>2063</v>
      </c>
      <c r="H1154" s="9" t="s">
        <v>3284</v>
      </c>
      <c r="I1154" s="9" t="s">
        <v>3285</v>
      </c>
      <c r="J1154" s="10"/>
      <c r="K1154" s="10"/>
      <c r="L1154" s="9" t="s">
        <v>2066</v>
      </c>
      <c r="M1154" s="9" t="s">
        <v>100</v>
      </c>
      <c r="N1154" s="9" t="s">
        <v>367</v>
      </c>
      <c r="O1154" s="9">
        <v>11385.0</v>
      </c>
      <c r="P1154" s="7" t="str">
        <f>vlookup(O1154,'NYC Zips'!A:B,2,false)</f>
        <v>Queens</v>
      </c>
    </row>
    <row r="1155">
      <c r="A1155" s="2" t="s">
        <v>3286</v>
      </c>
      <c r="B1155" s="2">
        <v>40.67522</v>
      </c>
      <c r="C1155" s="2">
        <v>-73.9061</v>
      </c>
      <c r="D1155" s="2" t="s">
        <v>93</v>
      </c>
      <c r="E1155" s="9" t="s">
        <v>3287</v>
      </c>
      <c r="F1155" s="10"/>
      <c r="G1155" s="9" t="s">
        <v>956</v>
      </c>
      <c r="H1155" s="9">
        <v>2390.0</v>
      </c>
      <c r="I1155" s="9" t="s">
        <v>1802</v>
      </c>
      <c r="J1155" s="10"/>
      <c r="K1155" s="10"/>
      <c r="L1155" s="9" t="s">
        <v>99</v>
      </c>
      <c r="M1155" s="9" t="s">
        <v>100</v>
      </c>
      <c r="N1155" s="9" t="s">
        <v>101</v>
      </c>
      <c r="O1155" s="9">
        <v>11233.0</v>
      </c>
      <c r="P1155" s="7" t="str">
        <f>vlookup(O1155,'NYC Zips'!A:B,2,false)</f>
        <v>Brooklyn</v>
      </c>
    </row>
    <row r="1156">
      <c r="A1156" s="2" t="s">
        <v>3288</v>
      </c>
      <c r="B1156" s="2">
        <v>40.7356591481922</v>
      </c>
      <c r="C1156" s="2">
        <v>-73.9347884058952</v>
      </c>
      <c r="D1156" s="2" t="s">
        <v>93</v>
      </c>
      <c r="E1156" s="9" t="s">
        <v>3289</v>
      </c>
      <c r="F1156" s="10"/>
      <c r="G1156" s="9" t="s">
        <v>167</v>
      </c>
      <c r="H1156" s="9" t="s">
        <v>3290</v>
      </c>
      <c r="I1156" s="9" t="s">
        <v>904</v>
      </c>
      <c r="J1156" s="10"/>
      <c r="K1156" s="10"/>
      <c r="L1156" s="9" t="s">
        <v>99</v>
      </c>
      <c r="M1156" s="9" t="s">
        <v>100</v>
      </c>
      <c r="N1156" s="9" t="s">
        <v>367</v>
      </c>
      <c r="O1156" s="9">
        <v>11222.0</v>
      </c>
      <c r="P1156" s="7" t="str">
        <f>vlookup(O1156,'NYC Zips'!A:B,2,false)</f>
        <v>Brooklyn</v>
      </c>
    </row>
    <row r="1157">
      <c r="A1157" s="2" t="s">
        <v>3291</v>
      </c>
      <c r="B1157" s="2">
        <v>40.638566</v>
      </c>
      <c r="C1157" s="2">
        <v>-74.010147</v>
      </c>
      <c r="D1157" s="2" t="s">
        <v>93</v>
      </c>
      <c r="E1157" s="9" t="s">
        <v>3292</v>
      </c>
      <c r="F1157" s="10"/>
      <c r="G1157" s="9" t="s">
        <v>1936</v>
      </c>
      <c r="H1157" s="9">
        <v>5702.0</v>
      </c>
      <c r="I1157" s="9" t="s">
        <v>360</v>
      </c>
      <c r="J1157" s="10"/>
      <c r="K1157" s="10"/>
      <c r="L1157" s="9" t="s">
        <v>99</v>
      </c>
      <c r="M1157" s="9" t="s">
        <v>100</v>
      </c>
      <c r="N1157" s="9" t="s">
        <v>101</v>
      </c>
      <c r="O1157" s="9">
        <v>11220.0</v>
      </c>
      <c r="P1157" s="7" t="str">
        <f>vlookup(O1157,'NYC Zips'!A:B,2,false)</f>
        <v>Brooklyn</v>
      </c>
    </row>
    <row r="1158">
      <c r="A1158" s="2" t="s">
        <v>3293</v>
      </c>
      <c r="B1158" s="2">
        <v>40.839335</v>
      </c>
      <c r="C1158" s="2">
        <v>-73.886445</v>
      </c>
      <c r="D1158" s="2" t="s">
        <v>93</v>
      </c>
      <c r="E1158" s="9" t="s">
        <v>3294</v>
      </c>
      <c r="F1158" s="10"/>
      <c r="G1158" s="9" t="s">
        <v>2178</v>
      </c>
      <c r="H1158" s="9">
        <v>1811.0</v>
      </c>
      <c r="I1158" s="9" t="s">
        <v>2179</v>
      </c>
      <c r="J1158" s="10"/>
      <c r="K1158" s="10"/>
      <c r="L1158" s="9" t="s">
        <v>102</v>
      </c>
      <c r="M1158" s="9" t="s">
        <v>100</v>
      </c>
      <c r="N1158" s="9" t="s">
        <v>1777</v>
      </c>
      <c r="O1158" s="9">
        <v>10460.0</v>
      </c>
      <c r="P1158" s="7" t="str">
        <f>vlookup(O1158,'NYC Zips'!A:B,2,false)</f>
        <v>Bronx</v>
      </c>
    </row>
    <row r="1159">
      <c r="A1159" s="2" t="s">
        <v>3295</v>
      </c>
      <c r="B1159" s="2">
        <v>40.6786</v>
      </c>
      <c r="C1159" s="2">
        <v>-73.90369</v>
      </c>
      <c r="D1159" s="2" t="s">
        <v>93</v>
      </c>
      <c r="E1159" s="9" t="s">
        <v>3296</v>
      </c>
      <c r="F1159" s="10"/>
      <c r="G1159" s="9" t="s">
        <v>1920</v>
      </c>
      <c r="H1159" s="9">
        <v>1.0</v>
      </c>
      <c r="I1159" s="9" t="s">
        <v>3297</v>
      </c>
      <c r="J1159" s="10"/>
      <c r="K1159" s="10"/>
      <c r="L1159" s="9" t="s">
        <v>99</v>
      </c>
      <c r="M1159" s="9" t="s">
        <v>100</v>
      </c>
      <c r="N1159" s="9" t="s">
        <v>101</v>
      </c>
      <c r="O1159" s="9">
        <v>11207.0</v>
      </c>
      <c r="P1159" s="7" t="str">
        <f>vlookup(O1159,'NYC Zips'!A:B,2,false)</f>
        <v>Brooklyn</v>
      </c>
    </row>
    <row r="1160">
      <c r="A1160" s="2" t="s">
        <v>3298</v>
      </c>
      <c r="B1160" s="2">
        <v>40.88226</v>
      </c>
      <c r="C1160" s="2">
        <v>-73.88702</v>
      </c>
      <c r="D1160" s="2" t="s">
        <v>93</v>
      </c>
      <c r="E1160" s="9" t="s">
        <v>3299</v>
      </c>
      <c r="F1160" s="10"/>
      <c r="G1160" s="9" t="s">
        <v>1843</v>
      </c>
      <c r="H1160" s="9">
        <v>100.0</v>
      </c>
      <c r="I1160" s="9" t="s">
        <v>2428</v>
      </c>
      <c r="J1160" s="10"/>
      <c r="K1160" s="10"/>
      <c r="L1160" s="9" t="s">
        <v>102</v>
      </c>
      <c r="M1160" s="9" t="s">
        <v>100</v>
      </c>
      <c r="N1160" s="9" t="s">
        <v>1777</v>
      </c>
      <c r="O1160" s="9">
        <v>10468.0</v>
      </c>
      <c r="P1160" s="7" t="str">
        <f>vlookup(O1160,'NYC Zips'!A:B,2,false)</f>
        <v>Bronx</v>
      </c>
    </row>
    <row r="1161">
      <c r="A1161" s="2" t="s">
        <v>3300</v>
      </c>
      <c r="B1161" s="2">
        <v>40.639859</v>
      </c>
      <c r="C1161" s="2">
        <v>-74.019776</v>
      </c>
      <c r="D1161" s="2" t="s">
        <v>93</v>
      </c>
      <c r="E1161" s="9" t="s">
        <v>3301</v>
      </c>
      <c r="F1161" s="10"/>
      <c r="G1161" s="9" t="s">
        <v>1936</v>
      </c>
      <c r="H1161" s="9">
        <v>6122.0</v>
      </c>
      <c r="I1161" s="9" t="s">
        <v>683</v>
      </c>
      <c r="J1161" s="10"/>
      <c r="K1161" s="10"/>
      <c r="L1161" s="9" t="s">
        <v>99</v>
      </c>
      <c r="M1161" s="9" t="s">
        <v>100</v>
      </c>
      <c r="N1161" s="9" t="s">
        <v>101</v>
      </c>
      <c r="O1161" s="9">
        <v>11220.0</v>
      </c>
      <c r="P1161" s="7" t="str">
        <f>vlookup(O1161,'NYC Zips'!A:B,2,false)</f>
        <v>Brooklyn</v>
      </c>
    </row>
    <row r="1162">
      <c r="A1162" s="2" t="s">
        <v>3302</v>
      </c>
      <c r="B1162" s="2">
        <v>40.816567</v>
      </c>
      <c r="C1162" s="2">
        <v>-73.888161</v>
      </c>
      <c r="D1162" s="2" t="s">
        <v>93</v>
      </c>
      <c r="E1162" s="9" t="s">
        <v>3303</v>
      </c>
      <c r="F1162" s="10"/>
      <c r="G1162" s="9" t="s">
        <v>2990</v>
      </c>
      <c r="H1162" s="9">
        <v>1276.0</v>
      </c>
      <c r="I1162" s="9" t="s">
        <v>896</v>
      </c>
      <c r="J1162" s="10"/>
      <c r="K1162" s="10"/>
      <c r="L1162" s="9" t="s">
        <v>102</v>
      </c>
      <c r="M1162" s="9" t="s">
        <v>100</v>
      </c>
      <c r="N1162" s="9" t="s">
        <v>1777</v>
      </c>
      <c r="O1162" s="9">
        <v>10474.0</v>
      </c>
      <c r="P1162" s="7" t="str">
        <f>vlookup(O1162,'NYC Zips'!A:B,2,false)</f>
        <v>Bronx</v>
      </c>
    </row>
    <row r="1163">
      <c r="A1163" s="2" t="s">
        <v>3304</v>
      </c>
      <c r="B1163" s="2">
        <v>40.6940096486599</v>
      </c>
      <c r="C1163" s="2">
        <v>-73.9946512877941</v>
      </c>
      <c r="D1163" s="2" t="s">
        <v>93</v>
      </c>
      <c r="E1163" s="9" t="s">
        <v>3305</v>
      </c>
      <c r="F1163" s="10"/>
      <c r="G1163" s="9" t="s">
        <v>97</v>
      </c>
      <c r="H1163" s="9">
        <v>210.0</v>
      </c>
      <c r="I1163" s="9" t="s">
        <v>602</v>
      </c>
      <c r="J1163" s="10"/>
      <c r="K1163" s="10"/>
      <c r="L1163" s="9" t="s">
        <v>99</v>
      </c>
      <c r="M1163" s="9" t="s">
        <v>100</v>
      </c>
      <c r="N1163" s="9" t="s">
        <v>101</v>
      </c>
      <c r="O1163" s="9">
        <v>11201.0</v>
      </c>
      <c r="P1163" s="7" t="str">
        <f>vlookup(O1163,'NYC Zips'!A:B,2,false)</f>
        <v>Brooklyn</v>
      </c>
    </row>
    <row r="1164">
      <c r="A1164" s="2" t="s">
        <v>3306</v>
      </c>
      <c r="B1164" s="2">
        <v>40.7275514673001</v>
      </c>
      <c r="C1164" s="2">
        <v>-74.0710607171058</v>
      </c>
      <c r="D1164" s="2" t="s">
        <v>93</v>
      </c>
      <c r="E1164" s="9" t="s">
        <v>3307</v>
      </c>
      <c r="F1164" s="10"/>
      <c r="G1164" s="9" t="s">
        <v>2075</v>
      </c>
      <c r="H1164" s="9">
        <v>2671.0</v>
      </c>
      <c r="I1164" s="9" t="s">
        <v>2076</v>
      </c>
      <c r="J1164" s="10"/>
      <c r="K1164" s="10"/>
      <c r="L1164" s="9" t="s">
        <v>1674</v>
      </c>
      <c r="M1164" s="9" t="s">
        <v>1436</v>
      </c>
      <c r="N1164" s="9" t="s">
        <v>1437</v>
      </c>
      <c r="O1164" s="9">
        <v>7306.0</v>
      </c>
      <c r="P1164" s="2" t="s">
        <v>117</v>
      </c>
    </row>
    <row r="1165">
      <c r="A1165" s="2" t="s">
        <v>3308</v>
      </c>
      <c r="B1165" s="2">
        <v>40.7321389628738</v>
      </c>
      <c r="C1165" s="2">
        <v>-74.0036380290985</v>
      </c>
      <c r="D1165" s="2" t="s">
        <v>93</v>
      </c>
      <c r="E1165" s="9" t="s">
        <v>3309</v>
      </c>
      <c r="F1165" s="10"/>
      <c r="G1165" s="9" t="s">
        <v>226</v>
      </c>
      <c r="H1165" s="9">
        <v>289.0</v>
      </c>
      <c r="I1165" s="9" t="s">
        <v>1342</v>
      </c>
      <c r="J1165" s="10"/>
      <c r="K1165" s="10"/>
      <c r="L1165" s="9" t="s">
        <v>107</v>
      </c>
      <c r="M1165" s="9" t="s">
        <v>100</v>
      </c>
      <c r="N1165" s="9" t="s">
        <v>108</v>
      </c>
      <c r="O1165" s="9">
        <v>10014.0</v>
      </c>
      <c r="P1165" s="7" t="str">
        <f>vlookup(O1165,'NYC Zips'!A:B,2,false)</f>
        <v>Manhattan</v>
      </c>
    </row>
    <row r="1166">
      <c r="A1166" s="2" t="s">
        <v>3310</v>
      </c>
      <c r="B1166" s="2">
        <v>40.84224</v>
      </c>
      <c r="C1166" s="2">
        <v>-73.8985</v>
      </c>
      <c r="D1166" s="2" t="s">
        <v>93</v>
      </c>
      <c r="E1166" s="9" t="s">
        <v>3311</v>
      </c>
      <c r="F1166" s="10"/>
      <c r="G1166" s="9" t="s">
        <v>2092</v>
      </c>
      <c r="H1166" s="9">
        <v>4006.0</v>
      </c>
      <c r="I1166" s="9" t="s">
        <v>527</v>
      </c>
      <c r="J1166" s="10"/>
      <c r="K1166" s="10"/>
      <c r="L1166" s="9" t="s">
        <v>102</v>
      </c>
      <c r="M1166" s="9" t="s">
        <v>100</v>
      </c>
      <c r="N1166" s="9" t="s">
        <v>1777</v>
      </c>
      <c r="O1166" s="9">
        <v>10457.0</v>
      </c>
      <c r="P1166" s="7" t="str">
        <f>vlookup(O1166,'NYC Zips'!A:B,2,false)</f>
        <v>Bronx</v>
      </c>
    </row>
    <row r="1167">
      <c r="A1167" s="2" t="s">
        <v>3312</v>
      </c>
      <c r="B1167" s="2">
        <v>40.72368361</v>
      </c>
      <c r="C1167" s="2">
        <v>-73.97574813</v>
      </c>
      <c r="D1167" s="2" t="s">
        <v>93</v>
      </c>
      <c r="E1167" s="9" t="s">
        <v>3313</v>
      </c>
      <c r="F1167" s="10"/>
      <c r="G1167" s="9" t="s">
        <v>238</v>
      </c>
      <c r="H1167" s="9">
        <v>110.0</v>
      </c>
      <c r="I1167" s="9" t="s">
        <v>2401</v>
      </c>
      <c r="J1167" s="10"/>
      <c r="K1167" s="10"/>
      <c r="L1167" s="9" t="s">
        <v>107</v>
      </c>
      <c r="M1167" s="9" t="s">
        <v>100</v>
      </c>
      <c r="N1167" s="9" t="s">
        <v>108</v>
      </c>
      <c r="O1167" s="9">
        <v>10009.0</v>
      </c>
      <c r="P1167" s="7" t="str">
        <f>vlookup(O1167,'NYC Zips'!A:B,2,false)</f>
        <v>Manhattan</v>
      </c>
    </row>
    <row r="1168">
      <c r="A1168" s="2" t="s">
        <v>3314</v>
      </c>
      <c r="B1168" s="2">
        <v>40.652563</v>
      </c>
      <c r="C1168" s="2">
        <v>-73.972573</v>
      </c>
      <c r="D1168" s="2" t="s">
        <v>93</v>
      </c>
      <c r="E1168" s="9" t="s">
        <v>3315</v>
      </c>
      <c r="F1168" s="10"/>
      <c r="G1168" s="9" t="s">
        <v>1908</v>
      </c>
      <c r="H1168" s="9">
        <v>199.0</v>
      </c>
      <c r="I1168" s="9" t="s">
        <v>3316</v>
      </c>
      <c r="J1168" s="10"/>
      <c r="K1168" s="10"/>
      <c r="L1168" s="9" t="s">
        <v>99</v>
      </c>
      <c r="M1168" s="9" t="s">
        <v>100</v>
      </c>
      <c r="N1168" s="9" t="s">
        <v>101</v>
      </c>
      <c r="O1168" s="9">
        <v>11218.0</v>
      </c>
      <c r="P1168" s="7" t="str">
        <f>vlookup(O1168,'NYC Zips'!A:B,2,false)</f>
        <v>Brooklyn</v>
      </c>
    </row>
    <row r="1169">
      <c r="A1169" s="2" t="s">
        <v>3317</v>
      </c>
      <c r="B1169" s="2">
        <v>40.832314</v>
      </c>
      <c r="C1169" s="2">
        <v>-73.94102</v>
      </c>
      <c r="D1169" s="2" t="s">
        <v>93</v>
      </c>
      <c r="E1169" s="9" t="s">
        <v>3318</v>
      </c>
      <c r="F1169" s="10"/>
      <c r="G1169" s="9" t="s">
        <v>2113</v>
      </c>
      <c r="H1169" s="9">
        <v>935.0</v>
      </c>
      <c r="I1169" s="9" t="s">
        <v>669</v>
      </c>
      <c r="J1169" s="10"/>
      <c r="K1169" s="10"/>
      <c r="L1169" s="9" t="s">
        <v>107</v>
      </c>
      <c r="M1169" s="9" t="s">
        <v>100</v>
      </c>
      <c r="N1169" s="9" t="s">
        <v>108</v>
      </c>
      <c r="O1169" s="9">
        <v>10032.0</v>
      </c>
      <c r="P1169" s="7" t="str">
        <f>vlookup(O1169,'NYC Zips'!A:B,2,false)</f>
        <v>Manhattan</v>
      </c>
    </row>
    <row r="1170">
      <c r="A1170" s="2" t="s">
        <v>3319</v>
      </c>
      <c r="B1170" s="2">
        <v>40.6952240751203</v>
      </c>
      <c r="C1170" s="2">
        <v>-73.9959885093915</v>
      </c>
      <c r="D1170" s="2" t="s">
        <v>93</v>
      </c>
      <c r="E1170" s="9" t="s">
        <v>3320</v>
      </c>
      <c r="F1170" s="10"/>
      <c r="G1170" s="9" t="s">
        <v>97</v>
      </c>
      <c r="H1170" s="9">
        <v>84.0</v>
      </c>
      <c r="I1170" s="9" t="s">
        <v>1092</v>
      </c>
      <c r="J1170" s="10"/>
      <c r="K1170" s="10"/>
      <c r="L1170" s="9" t="s">
        <v>99</v>
      </c>
      <c r="M1170" s="9" t="s">
        <v>100</v>
      </c>
      <c r="N1170" s="9" t="s">
        <v>101</v>
      </c>
      <c r="O1170" s="9">
        <v>11201.0</v>
      </c>
      <c r="P1170" s="7" t="str">
        <f>vlookup(O1170,'NYC Zips'!A:B,2,false)</f>
        <v>Brooklyn</v>
      </c>
    </row>
    <row r="1171">
      <c r="A1171" s="2" t="s">
        <v>3321</v>
      </c>
      <c r="B1171" s="2">
        <v>40.72769</v>
      </c>
      <c r="C1171" s="2">
        <v>-73.990993</v>
      </c>
      <c r="D1171" s="2" t="s">
        <v>93</v>
      </c>
      <c r="E1171" s="9" t="s">
        <v>3322</v>
      </c>
      <c r="F1171" s="10"/>
      <c r="G1171" s="9" t="s">
        <v>105</v>
      </c>
      <c r="H1171" s="9">
        <v>27.0</v>
      </c>
      <c r="I1171" s="9" t="s">
        <v>1189</v>
      </c>
      <c r="J1171" s="10"/>
      <c r="K1171" s="10"/>
      <c r="L1171" s="9" t="s">
        <v>107</v>
      </c>
      <c r="M1171" s="9" t="s">
        <v>100</v>
      </c>
      <c r="N1171" s="9" t="s">
        <v>108</v>
      </c>
      <c r="O1171" s="9">
        <v>10003.0</v>
      </c>
      <c r="P1171" s="7" t="str">
        <f>vlookup(O1171,'NYC Zips'!A:B,2,false)</f>
        <v>Manhattan</v>
      </c>
    </row>
    <row r="1172">
      <c r="A1172" s="2" t="s">
        <v>3323</v>
      </c>
      <c r="B1172" s="2">
        <v>40.854947</v>
      </c>
      <c r="C1172" s="2">
        <v>-73.916661</v>
      </c>
      <c r="D1172" s="2" t="s">
        <v>93</v>
      </c>
      <c r="E1172" s="9" t="s">
        <v>3324</v>
      </c>
      <c r="F1172" s="10"/>
      <c r="G1172" s="9" t="s">
        <v>1943</v>
      </c>
      <c r="H1172" s="9">
        <v>1901.0</v>
      </c>
      <c r="I1172" s="9" t="s">
        <v>2261</v>
      </c>
      <c r="J1172" s="10"/>
      <c r="K1172" s="10"/>
      <c r="L1172" s="9" t="s">
        <v>102</v>
      </c>
      <c r="M1172" s="9" t="s">
        <v>100</v>
      </c>
      <c r="N1172" s="9" t="s">
        <v>1777</v>
      </c>
      <c r="O1172" s="9">
        <v>10453.0</v>
      </c>
      <c r="P1172" s="7" t="str">
        <f>vlookup(O1172,'NYC Zips'!A:B,2,false)</f>
        <v>Bronx</v>
      </c>
    </row>
    <row r="1173">
      <c r="A1173" s="2" t="s">
        <v>3325</v>
      </c>
      <c r="B1173" s="2">
        <v>40.663493</v>
      </c>
      <c r="C1173" s="2">
        <v>-73.991007</v>
      </c>
      <c r="D1173" s="2" t="s">
        <v>93</v>
      </c>
      <c r="E1173" s="9" t="s">
        <v>3326</v>
      </c>
      <c r="F1173" s="10"/>
      <c r="G1173" s="9" t="s">
        <v>127</v>
      </c>
      <c r="H1173" s="9">
        <v>615.0</v>
      </c>
      <c r="I1173" s="9" t="s">
        <v>146</v>
      </c>
      <c r="J1173" s="10"/>
      <c r="K1173" s="10"/>
      <c r="L1173" s="9" t="s">
        <v>99</v>
      </c>
      <c r="M1173" s="9" t="s">
        <v>100</v>
      </c>
      <c r="N1173" s="9" t="s">
        <v>101</v>
      </c>
      <c r="O1173" s="9">
        <v>11215.0</v>
      </c>
      <c r="P1173" s="7" t="str">
        <f>vlookup(O1173,'NYC Zips'!A:B,2,false)</f>
        <v>Brooklyn</v>
      </c>
    </row>
    <row r="1174">
      <c r="A1174" s="2" t="s">
        <v>3327</v>
      </c>
      <c r="B1174" s="2">
        <v>40.83171</v>
      </c>
      <c r="C1174" s="2">
        <v>-73.90208</v>
      </c>
      <c r="D1174" s="2" t="s">
        <v>93</v>
      </c>
      <c r="E1174" s="9" t="s">
        <v>3328</v>
      </c>
      <c r="F1174" s="10"/>
      <c r="G1174" s="9" t="s">
        <v>2192</v>
      </c>
      <c r="H1174" s="9">
        <v>611.0</v>
      </c>
      <c r="I1174" s="9" t="s">
        <v>3329</v>
      </c>
      <c r="J1174" s="10"/>
      <c r="K1174" s="10"/>
      <c r="L1174" s="9" t="s">
        <v>102</v>
      </c>
      <c r="M1174" s="9" t="s">
        <v>100</v>
      </c>
      <c r="N1174" s="9" t="s">
        <v>1777</v>
      </c>
      <c r="O1174" s="9">
        <v>10456.0</v>
      </c>
      <c r="P1174" s="7" t="str">
        <f>vlookup(O1174,'NYC Zips'!A:B,2,false)</f>
        <v>Bronx</v>
      </c>
    </row>
    <row r="1175">
      <c r="A1175" s="2" t="s">
        <v>3330</v>
      </c>
      <c r="B1175" s="2">
        <v>40.81734</v>
      </c>
      <c r="C1175" s="2">
        <v>-73.922962</v>
      </c>
      <c r="D1175" s="2" t="s">
        <v>93</v>
      </c>
      <c r="E1175" s="9" t="s">
        <v>3331</v>
      </c>
      <c r="F1175" s="10"/>
      <c r="G1175" s="9" t="s">
        <v>2541</v>
      </c>
      <c r="H1175" s="9">
        <v>272.0</v>
      </c>
      <c r="I1175" s="9" t="s">
        <v>2458</v>
      </c>
      <c r="J1175" s="10"/>
      <c r="K1175" s="10"/>
      <c r="L1175" s="9" t="s">
        <v>102</v>
      </c>
      <c r="M1175" s="9" t="s">
        <v>100</v>
      </c>
      <c r="N1175" s="9" t="s">
        <v>1777</v>
      </c>
      <c r="O1175" s="9">
        <v>10451.0</v>
      </c>
      <c r="P1175" s="7" t="str">
        <f>vlookup(O1175,'NYC Zips'!A:B,2,false)</f>
        <v>Bronx</v>
      </c>
    </row>
    <row r="1176">
      <c r="A1176" s="2" t="s">
        <v>3332</v>
      </c>
      <c r="B1176" s="2">
        <v>40.73879</v>
      </c>
      <c r="C1176" s="2">
        <v>-74.0393</v>
      </c>
      <c r="D1176" s="2" t="s">
        <v>93</v>
      </c>
      <c r="E1176" s="9" t="s">
        <v>3333</v>
      </c>
      <c r="F1176" s="10"/>
      <c r="G1176" s="9" t="s">
        <v>1433</v>
      </c>
      <c r="H1176" s="9">
        <v>553.0</v>
      </c>
      <c r="I1176" s="9" t="s">
        <v>3232</v>
      </c>
      <c r="J1176" s="10"/>
      <c r="K1176" s="10"/>
      <c r="L1176" s="9" t="s">
        <v>1435</v>
      </c>
      <c r="M1176" s="9" t="s">
        <v>1436</v>
      </c>
      <c r="N1176" s="9" t="s">
        <v>1437</v>
      </c>
      <c r="O1176" s="9">
        <v>7030.0</v>
      </c>
      <c r="P1176" s="2" t="s">
        <v>117</v>
      </c>
    </row>
    <row r="1177">
      <c r="A1177" s="2" t="s">
        <v>3334</v>
      </c>
      <c r="B1177" s="2">
        <v>40.65458</v>
      </c>
      <c r="C1177" s="2">
        <v>-73.94716</v>
      </c>
      <c r="D1177" s="2" t="s">
        <v>93</v>
      </c>
      <c r="E1177" s="9" t="s">
        <v>3335</v>
      </c>
      <c r="F1177" s="10"/>
      <c r="G1177" s="9" t="s">
        <v>1904</v>
      </c>
      <c r="H1177" s="9">
        <v>782.0</v>
      </c>
      <c r="I1177" s="9" t="s">
        <v>3336</v>
      </c>
      <c r="J1177" s="10"/>
      <c r="K1177" s="10"/>
      <c r="L1177" s="9" t="s">
        <v>99</v>
      </c>
      <c r="M1177" s="9" t="s">
        <v>100</v>
      </c>
      <c r="N1177" s="9" t="s">
        <v>101</v>
      </c>
      <c r="O1177" s="9">
        <v>11203.0</v>
      </c>
      <c r="P1177" s="7" t="str">
        <f>vlookup(O1177,'NYC Zips'!A:B,2,false)</f>
        <v>Brooklyn</v>
      </c>
    </row>
    <row r="1178">
      <c r="A1178" s="2" t="s">
        <v>3337</v>
      </c>
      <c r="B1178" s="2">
        <v>40.822215</v>
      </c>
      <c r="C1178" s="2">
        <v>-73.914688</v>
      </c>
      <c r="D1178" s="2" t="s">
        <v>93</v>
      </c>
      <c r="E1178" s="9" t="s">
        <v>3338</v>
      </c>
      <c r="F1178" s="10"/>
      <c r="G1178" s="9" t="s">
        <v>2541</v>
      </c>
      <c r="H1178" s="9">
        <v>776.0</v>
      </c>
      <c r="I1178" s="9" t="s">
        <v>3339</v>
      </c>
      <c r="J1178" s="10"/>
      <c r="K1178" s="10"/>
      <c r="L1178" s="9" t="s">
        <v>102</v>
      </c>
      <c r="M1178" s="9" t="s">
        <v>100</v>
      </c>
      <c r="N1178" s="9" t="s">
        <v>1777</v>
      </c>
      <c r="O1178" s="9">
        <v>10451.0</v>
      </c>
      <c r="P1178" s="7" t="str">
        <f>vlookup(O1178,'NYC Zips'!A:B,2,false)</f>
        <v>Bronx</v>
      </c>
    </row>
    <row r="1179">
      <c r="A1179" s="2" t="s">
        <v>3340</v>
      </c>
      <c r="B1179" s="2">
        <v>40.84234</v>
      </c>
      <c r="C1179" s="2">
        <v>-73.89409</v>
      </c>
      <c r="D1179" s="2" t="s">
        <v>93</v>
      </c>
      <c r="E1179" s="9" t="s">
        <v>3341</v>
      </c>
      <c r="F1179" s="10"/>
      <c r="G1179" s="9" t="s">
        <v>2092</v>
      </c>
      <c r="H1179" s="9">
        <v>1780.0</v>
      </c>
      <c r="I1179" s="9" t="s">
        <v>3342</v>
      </c>
      <c r="J1179" s="10"/>
      <c r="K1179" s="10"/>
      <c r="L1179" s="9" t="s">
        <v>102</v>
      </c>
      <c r="M1179" s="9" t="s">
        <v>100</v>
      </c>
      <c r="N1179" s="9" t="s">
        <v>1777</v>
      </c>
      <c r="O1179" s="9">
        <v>10457.0</v>
      </c>
      <c r="P1179" s="7" t="str">
        <f>vlookup(O1179,'NYC Zips'!A:B,2,false)</f>
        <v>Bronx</v>
      </c>
    </row>
    <row r="1180">
      <c r="A1180" s="2" t="s">
        <v>3343</v>
      </c>
      <c r="B1180" s="2">
        <v>40.763422</v>
      </c>
      <c r="C1180" s="2">
        <v>-73.914142</v>
      </c>
      <c r="D1180" s="2" t="s">
        <v>93</v>
      </c>
      <c r="E1180" s="9" t="s">
        <v>3344</v>
      </c>
      <c r="F1180" s="10"/>
      <c r="G1180" s="9" t="s">
        <v>1112</v>
      </c>
      <c r="H1180" s="9" t="s">
        <v>3345</v>
      </c>
      <c r="I1180" s="9" t="s">
        <v>1041</v>
      </c>
      <c r="J1180" s="10"/>
      <c r="K1180" s="10"/>
      <c r="L1180" s="9" t="s">
        <v>366</v>
      </c>
      <c r="M1180" s="9" t="s">
        <v>100</v>
      </c>
      <c r="N1180" s="9" t="s">
        <v>367</v>
      </c>
      <c r="O1180" s="9">
        <v>11103.0</v>
      </c>
      <c r="P1180" s="7" t="str">
        <f>vlookup(O1180,'NYC Zips'!A:B,2,false)</f>
        <v>Queens</v>
      </c>
    </row>
    <row r="1181">
      <c r="A1181" s="2" t="s">
        <v>3346</v>
      </c>
      <c r="B1181" s="2">
        <v>40.811892</v>
      </c>
      <c r="C1181" s="2">
        <v>-73.904192</v>
      </c>
      <c r="D1181" s="2" t="s">
        <v>93</v>
      </c>
      <c r="E1181" s="9" t="s">
        <v>3347</v>
      </c>
      <c r="F1181" s="10"/>
      <c r="G1181" s="9" t="s">
        <v>2457</v>
      </c>
      <c r="H1181" s="9">
        <v>542.0</v>
      </c>
      <c r="I1181" s="9" t="s">
        <v>2179</v>
      </c>
      <c r="J1181" s="10"/>
      <c r="K1181" s="10"/>
      <c r="L1181" s="9" t="s">
        <v>102</v>
      </c>
      <c r="M1181" s="9" t="s">
        <v>100</v>
      </c>
      <c r="N1181" s="9" t="s">
        <v>1777</v>
      </c>
      <c r="O1181" s="9">
        <v>10455.0</v>
      </c>
      <c r="P1181" s="7" t="str">
        <f>vlookup(O1181,'NYC Zips'!A:B,2,false)</f>
        <v>Bronx</v>
      </c>
    </row>
    <row r="1182">
      <c r="A1182" s="2" t="s">
        <v>3348</v>
      </c>
      <c r="B1182" s="2">
        <v>40.709957</v>
      </c>
      <c r="C1182" s="2">
        <v>-74.016538</v>
      </c>
      <c r="D1182" s="2" t="s">
        <v>93</v>
      </c>
      <c r="E1182" s="9" t="s">
        <v>3349</v>
      </c>
      <c r="F1182" s="10"/>
      <c r="G1182" s="9" t="s">
        <v>612</v>
      </c>
      <c r="H1182" s="9">
        <v>300.0</v>
      </c>
      <c r="I1182" s="9" t="s">
        <v>2861</v>
      </c>
      <c r="J1182" s="10"/>
      <c r="K1182" s="10"/>
      <c r="L1182" s="9" t="s">
        <v>107</v>
      </c>
      <c r="M1182" s="9" t="s">
        <v>100</v>
      </c>
      <c r="N1182" s="9" t="s">
        <v>108</v>
      </c>
      <c r="O1182" s="9">
        <v>10280.0</v>
      </c>
      <c r="P1182" s="7" t="str">
        <f>vlookup(O1182,'NYC Zips'!A:B,2,false)</f>
        <v>Other</v>
      </c>
    </row>
    <row r="1183">
      <c r="A1183" s="2" t="s">
        <v>3350</v>
      </c>
      <c r="B1183" s="2">
        <v>40.83173</v>
      </c>
      <c r="C1183" s="2">
        <v>-73.922394</v>
      </c>
      <c r="D1183" s="2" t="s">
        <v>93</v>
      </c>
      <c r="E1183" s="9" t="s">
        <v>3351</v>
      </c>
      <c r="F1183" s="10"/>
      <c r="G1183" s="9" t="s">
        <v>1959</v>
      </c>
      <c r="H1183" s="9">
        <v>1048.0</v>
      </c>
      <c r="I1183" s="9" t="s">
        <v>3352</v>
      </c>
      <c r="J1183" s="10"/>
      <c r="K1183" s="10"/>
      <c r="L1183" s="9" t="s">
        <v>102</v>
      </c>
      <c r="M1183" s="9" t="s">
        <v>100</v>
      </c>
      <c r="N1183" s="9" t="s">
        <v>1777</v>
      </c>
      <c r="O1183" s="9">
        <v>10452.0</v>
      </c>
      <c r="P1183" s="7" t="str">
        <f>vlookup(O1183,'NYC Zips'!A:B,2,false)</f>
        <v>Bronx</v>
      </c>
    </row>
    <row r="1184">
      <c r="A1184" s="2" t="s">
        <v>3353</v>
      </c>
      <c r="B1184" s="2">
        <v>40.7551671907213</v>
      </c>
      <c r="C1184" s="2">
        <v>-74.0005990862846</v>
      </c>
      <c r="D1184" s="2" t="s">
        <v>93</v>
      </c>
      <c r="E1184" s="9" t="s">
        <v>3354</v>
      </c>
      <c r="F1184" s="10"/>
      <c r="G1184" s="9" t="s">
        <v>119</v>
      </c>
      <c r="H1184" s="9">
        <v>520.0</v>
      </c>
      <c r="I1184" s="9" t="s">
        <v>997</v>
      </c>
      <c r="J1184" s="10"/>
      <c r="K1184" s="10"/>
      <c r="L1184" s="9" t="s">
        <v>107</v>
      </c>
      <c r="M1184" s="9" t="s">
        <v>100</v>
      </c>
      <c r="N1184" s="9" t="s">
        <v>108</v>
      </c>
      <c r="O1184" s="9">
        <v>10001.0</v>
      </c>
      <c r="P1184" s="7" t="str">
        <f>vlookup(O1184,'NYC Zips'!A:B,2,false)</f>
        <v>Manhattan</v>
      </c>
    </row>
    <row r="1185">
      <c r="A1185" s="2" t="s">
        <v>3355</v>
      </c>
      <c r="B1185" s="2">
        <v>40.847798</v>
      </c>
      <c r="C1185" s="2">
        <v>-73.901883</v>
      </c>
      <c r="D1185" s="2" t="s">
        <v>93</v>
      </c>
      <c r="E1185" s="9" t="s">
        <v>3356</v>
      </c>
      <c r="F1185" s="10"/>
      <c r="G1185" s="9" t="s">
        <v>2092</v>
      </c>
      <c r="H1185" s="9">
        <v>344.0</v>
      </c>
      <c r="I1185" s="9" t="s">
        <v>1944</v>
      </c>
      <c r="J1185" s="10"/>
      <c r="K1185" s="10"/>
      <c r="L1185" s="9" t="s">
        <v>102</v>
      </c>
      <c r="M1185" s="9" t="s">
        <v>100</v>
      </c>
      <c r="N1185" s="9" t="s">
        <v>1777</v>
      </c>
      <c r="O1185" s="9">
        <v>10457.0</v>
      </c>
      <c r="P1185" s="7" t="str">
        <f>vlookup(O1185,'NYC Zips'!A:B,2,false)</f>
        <v>Bronx</v>
      </c>
    </row>
    <row r="1186">
      <c r="A1186" s="2" t="s">
        <v>3357</v>
      </c>
      <c r="B1186" s="2">
        <v>40.7007630832615</v>
      </c>
      <c r="C1186" s="2">
        <v>-73.9886981248855</v>
      </c>
      <c r="D1186" s="2" t="s">
        <v>93</v>
      </c>
      <c r="E1186" s="9" t="s">
        <v>3358</v>
      </c>
      <c r="F1186" s="10"/>
      <c r="G1186" s="9" t="s">
        <v>97</v>
      </c>
      <c r="H1186" s="9">
        <v>55.0</v>
      </c>
      <c r="I1186" s="9" t="s">
        <v>3359</v>
      </c>
      <c r="J1186" s="10"/>
      <c r="K1186" s="10"/>
      <c r="L1186" s="9" t="s">
        <v>99</v>
      </c>
      <c r="M1186" s="9" t="s">
        <v>100</v>
      </c>
      <c r="N1186" s="9" t="s">
        <v>101</v>
      </c>
      <c r="O1186" s="9">
        <v>11201.0</v>
      </c>
      <c r="P1186" s="7" t="str">
        <f>vlookup(O1186,'NYC Zips'!A:B,2,false)</f>
        <v>Brooklyn</v>
      </c>
    </row>
    <row r="1187">
      <c r="A1187" s="2" t="s">
        <v>3360</v>
      </c>
      <c r="B1187" s="2">
        <v>40.732647</v>
      </c>
      <c r="C1187" s="2">
        <v>-73.99011</v>
      </c>
      <c r="D1187" s="2" t="s">
        <v>93</v>
      </c>
      <c r="E1187" s="9" t="s">
        <v>3361</v>
      </c>
      <c r="F1187" s="10"/>
      <c r="G1187" s="9" t="s">
        <v>105</v>
      </c>
      <c r="H1187" s="9">
        <v>114.0</v>
      </c>
      <c r="I1187" s="9" t="s">
        <v>683</v>
      </c>
      <c r="J1187" s="10"/>
      <c r="K1187" s="10"/>
      <c r="L1187" s="9" t="s">
        <v>107</v>
      </c>
      <c r="M1187" s="9" t="s">
        <v>100</v>
      </c>
      <c r="N1187" s="9" t="s">
        <v>108</v>
      </c>
      <c r="O1187" s="9">
        <v>10003.0</v>
      </c>
      <c r="P1187" s="7" t="str">
        <f>vlookup(O1187,'NYC Zips'!A:B,2,false)</f>
        <v>Manhattan</v>
      </c>
    </row>
    <row r="1188">
      <c r="A1188" s="2" t="s">
        <v>3362</v>
      </c>
      <c r="B1188" s="2">
        <v>40.72054</v>
      </c>
      <c r="C1188" s="2">
        <v>-73.959</v>
      </c>
      <c r="D1188" s="2" t="s">
        <v>93</v>
      </c>
      <c r="E1188" s="9" t="s">
        <v>3363</v>
      </c>
      <c r="F1188" s="10"/>
      <c r="G1188" s="9" t="s">
        <v>270</v>
      </c>
      <c r="H1188" s="9">
        <v>84.0</v>
      </c>
      <c r="I1188" s="9" t="s">
        <v>3364</v>
      </c>
      <c r="J1188" s="10"/>
      <c r="K1188" s="10"/>
      <c r="L1188" s="9" t="s">
        <v>99</v>
      </c>
      <c r="M1188" s="9" t="s">
        <v>100</v>
      </c>
      <c r="N1188" s="9" t="s">
        <v>101</v>
      </c>
      <c r="O1188" s="9">
        <v>11249.0</v>
      </c>
      <c r="P1188" s="7" t="str">
        <f>vlookup(O1188,'NYC Zips'!A:B,2,false)</f>
        <v>Brooklyn</v>
      </c>
    </row>
    <row r="1189">
      <c r="A1189" s="2" t="s">
        <v>3365</v>
      </c>
      <c r="B1189" s="2">
        <v>40.656986</v>
      </c>
      <c r="C1189" s="2">
        <v>-73.998194</v>
      </c>
      <c r="D1189" s="2" t="s">
        <v>93</v>
      </c>
      <c r="E1189" s="9" t="s">
        <v>3366</v>
      </c>
      <c r="F1189" s="10"/>
      <c r="G1189" s="9" t="s">
        <v>1851</v>
      </c>
      <c r="H1189" s="9">
        <v>217.0</v>
      </c>
      <c r="I1189" s="9" t="s">
        <v>3367</v>
      </c>
      <c r="J1189" s="10"/>
      <c r="K1189" s="10"/>
      <c r="L1189" s="9" t="s">
        <v>99</v>
      </c>
      <c r="M1189" s="9" t="s">
        <v>100</v>
      </c>
      <c r="N1189" s="9" t="s">
        <v>101</v>
      </c>
      <c r="O1189" s="9">
        <v>11232.0</v>
      </c>
      <c r="P1189" s="7" t="str">
        <f>vlookup(O1189,'NYC Zips'!A:B,2,false)</f>
        <v>Brooklyn</v>
      </c>
    </row>
    <row r="1190">
      <c r="A1190" s="2" t="s">
        <v>3368</v>
      </c>
      <c r="B1190" s="2">
        <v>40.7380461424827</v>
      </c>
      <c r="C1190" s="2">
        <v>-73.9964295923709</v>
      </c>
      <c r="D1190" s="2" t="s">
        <v>93</v>
      </c>
      <c r="E1190" s="9" t="s">
        <v>3369</v>
      </c>
      <c r="F1190" s="10"/>
      <c r="G1190" s="9" t="s">
        <v>123</v>
      </c>
      <c r="H1190" s="9">
        <v>547.0</v>
      </c>
      <c r="I1190" s="9" t="s">
        <v>150</v>
      </c>
      <c r="J1190" s="10"/>
      <c r="K1190" s="10"/>
      <c r="L1190" s="9" t="s">
        <v>107</v>
      </c>
      <c r="M1190" s="9" t="s">
        <v>100</v>
      </c>
      <c r="N1190" s="9" t="s">
        <v>108</v>
      </c>
      <c r="O1190" s="9">
        <v>10011.0</v>
      </c>
      <c r="P1190" s="7" t="str">
        <f>vlookup(O1190,'NYC Zips'!A:B,2,false)</f>
        <v>Manhattan</v>
      </c>
    </row>
    <row r="1191">
      <c r="A1191" s="2" t="s">
        <v>1604</v>
      </c>
      <c r="B1191" s="2">
        <v>40.7182113</v>
      </c>
      <c r="C1191" s="2">
        <v>-74.0836394</v>
      </c>
      <c r="D1191" s="2" t="s">
        <v>93</v>
      </c>
      <c r="E1191" s="9" t="s">
        <v>3370</v>
      </c>
      <c r="F1191" s="10"/>
      <c r="G1191" s="9" t="s">
        <v>2585</v>
      </c>
      <c r="H1191" s="9">
        <v>508.0</v>
      </c>
      <c r="I1191" s="9" t="s">
        <v>3371</v>
      </c>
      <c r="J1191" s="10"/>
      <c r="K1191" s="10"/>
      <c r="L1191" s="9" t="s">
        <v>1674</v>
      </c>
      <c r="M1191" s="9" t="s">
        <v>1436</v>
      </c>
      <c r="N1191" s="9" t="s">
        <v>1437</v>
      </c>
      <c r="O1191" s="9">
        <v>7304.0</v>
      </c>
      <c r="P1191" s="2" t="s">
        <v>117</v>
      </c>
    </row>
    <row r="1192">
      <c r="A1192" s="2" t="s">
        <v>3372</v>
      </c>
      <c r="B1192" s="2">
        <v>40.680057</v>
      </c>
      <c r="C1192" s="2">
        <v>-73.991753</v>
      </c>
      <c r="D1192" s="2" t="s">
        <v>93</v>
      </c>
      <c r="E1192" s="9" t="s">
        <v>3373</v>
      </c>
      <c r="F1192" s="10"/>
      <c r="G1192" s="9" t="s">
        <v>384</v>
      </c>
      <c r="H1192" s="9">
        <v>358.0</v>
      </c>
      <c r="I1192" s="9" t="s">
        <v>855</v>
      </c>
      <c r="J1192" s="10"/>
      <c r="K1192" s="10"/>
      <c r="L1192" s="9" t="s">
        <v>99</v>
      </c>
      <c r="M1192" s="9" t="s">
        <v>100</v>
      </c>
      <c r="N1192" s="9" t="s">
        <v>101</v>
      </c>
      <c r="O1192" s="9">
        <v>11231.0</v>
      </c>
      <c r="P1192" s="7" t="str">
        <f>vlookup(O1192,'NYC Zips'!A:B,2,false)</f>
        <v>Brooklyn</v>
      </c>
    </row>
    <row r="1193">
      <c r="A1193" s="2" t="s">
        <v>3374</v>
      </c>
      <c r="B1193" s="2">
        <v>40.659176</v>
      </c>
      <c r="C1193" s="2">
        <v>-74.006584</v>
      </c>
      <c r="D1193" s="2" t="s">
        <v>93</v>
      </c>
      <c r="E1193" s="9" t="s">
        <v>3375</v>
      </c>
      <c r="F1193" s="10"/>
      <c r="G1193" s="9" t="s">
        <v>1851</v>
      </c>
      <c r="H1193" s="9">
        <v>541.0</v>
      </c>
      <c r="I1193" s="9" t="s">
        <v>233</v>
      </c>
      <c r="J1193" s="10"/>
      <c r="K1193" s="10"/>
      <c r="L1193" s="9" t="s">
        <v>99</v>
      </c>
      <c r="M1193" s="9" t="s">
        <v>100</v>
      </c>
      <c r="N1193" s="9" t="s">
        <v>101</v>
      </c>
      <c r="O1193" s="9">
        <v>11232.0</v>
      </c>
      <c r="P1193" s="7" t="str">
        <f>vlookup(O1193,'NYC Zips'!A:B,2,false)</f>
        <v>Brooklyn</v>
      </c>
    </row>
    <row r="1194">
      <c r="A1194" s="2" t="s">
        <v>3376</v>
      </c>
      <c r="B1194" s="2">
        <v>40.84188</v>
      </c>
      <c r="C1194" s="2">
        <v>-73.8855</v>
      </c>
      <c r="D1194" s="2" t="s">
        <v>93</v>
      </c>
      <c r="E1194" s="9" t="s">
        <v>3377</v>
      </c>
      <c r="F1194" s="10"/>
      <c r="G1194" s="9" t="s">
        <v>2178</v>
      </c>
      <c r="H1194" s="9">
        <v>1932.0</v>
      </c>
      <c r="I1194" s="9" t="s">
        <v>3378</v>
      </c>
      <c r="J1194" s="10"/>
      <c r="K1194" s="10"/>
      <c r="L1194" s="9" t="s">
        <v>102</v>
      </c>
      <c r="M1194" s="9" t="s">
        <v>100</v>
      </c>
      <c r="N1194" s="9" t="s">
        <v>1777</v>
      </c>
      <c r="O1194" s="9">
        <v>10460.0</v>
      </c>
      <c r="P1194" s="7" t="str">
        <f>vlookup(O1194,'NYC Zips'!A:B,2,false)</f>
        <v>Bronx</v>
      </c>
    </row>
    <row r="1195">
      <c r="A1195" s="2" t="s">
        <v>3379</v>
      </c>
      <c r="B1195" s="2">
        <v>40.74334</v>
      </c>
      <c r="C1195" s="2">
        <v>-73.89903</v>
      </c>
      <c r="D1195" s="2" t="s">
        <v>93</v>
      </c>
      <c r="E1195" s="9" t="s">
        <v>3380</v>
      </c>
      <c r="F1195" s="10"/>
      <c r="G1195" s="9" t="s">
        <v>1834</v>
      </c>
      <c r="H1195" s="9" t="s">
        <v>3381</v>
      </c>
      <c r="I1195" s="9" t="s">
        <v>3260</v>
      </c>
      <c r="J1195" s="10"/>
      <c r="K1195" s="10"/>
      <c r="L1195" s="9" t="s">
        <v>1837</v>
      </c>
      <c r="M1195" s="9" t="s">
        <v>100</v>
      </c>
      <c r="N1195" s="9" t="s">
        <v>367</v>
      </c>
      <c r="O1195" s="9">
        <v>11377.0</v>
      </c>
      <c r="P1195" s="7" t="str">
        <f>vlookup(O1195,'NYC Zips'!A:B,2,false)</f>
        <v>Queens</v>
      </c>
    </row>
    <row r="1196">
      <c r="A1196" s="2" t="s">
        <v>3382</v>
      </c>
      <c r="B1196" s="2">
        <v>40.82441</v>
      </c>
      <c r="C1196" s="2">
        <v>-73.92818</v>
      </c>
      <c r="D1196" s="2" t="s">
        <v>93</v>
      </c>
      <c r="E1196" s="9" t="s">
        <v>3383</v>
      </c>
      <c r="F1196" s="10"/>
      <c r="G1196" s="9" t="s">
        <v>2541</v>
      </c>
      <c r="H1196" s="9">
        <v>700.0</v>
      </c>
      <c r="I1196" s="9" t="s">
        <v>2631</v>
      </c>
      <c r="J1196" s="10"/>
      <c r="K1196" s="10"/>
      <c r="L1196" s="9" t="s">
        <v>102</v>
      </c>
      <c r="M1196" s="9" t="s">
        <v>100</v>
      </c>
      <c r="N1196" s="9" t="s">
        <v>1777</v>
      </c>
      <c r="O1196" s="9">
        <v>10451.0</v>
      </c>
      <c r="P1196" s="7" t="str">
        <f>vlookup(O1196,'NYC Zips'!A:B,2,false)</f>
        <v>Bronx</v>
      </c>
    </row>
    <row r="1197">
      <c r="A1197" s="2" t="s">
        <v>3384</v>
      </c>
      <c r="B1197" s="2">
        <v>40.866899</v>
      </c>
      <c r="C1197" s="2">
        <v>-73.901942</v>
      </c>
      <c r="D1197" s="2" t="s">
        <v>93</v>
      </c>
      <c r="E1197" s="9" t="s">
        <v>3385</v>
      </c>
      <c r="F1197" s="10"/>
      <c r="G1197" s="9" t="s">
        <v>1843</v>
      </c>
      <c r="H1197" s="9">
        <v>2552.0</v>
      </c>
      <c r="I1197" s="9" t="s">
        <v>1844</v>
      </c>
      <c r="J1197" s="10"/>
      <c r="K1197" s="10"/>
      <c r="L1197" s="9" t="s">
        <v>102</v>
      </c>
      <c r="M1197" s="9" t="s">
        <v>100</v>
      </c>
      <c r="N1197" s="9" t="s">
        <v>1777</v>
      </c>
      <c r="O1197" s="9">
        <v>10468.0</v>
      </c>
      <c r="P1197" s="7" t="str">
        <f>vlookup(O1197,'NYC Zips'!A:B,2,false)</f>
        <v>Bronx</v>
      </c>
    </row>
    <row r="1198">
      <c r="A1198" s="2" t="s">
        <v>3386</v>
      </c>
      <c r="B1198" s="2">
        <v>40.76574</v>
      </c>
      <c r="C1198" s="2">
        <v>-73.87012</v>
      </c>
      <c r="D1198" s="2" t="s">
        <v>93</v>
      </c>
      <c r="E1198" s="9" t="s">
        <v>3387</v>
      </c>
      <c r="F1198" s="10"/>
      <c r="G1198" s="9" t="s">
        <v>2049</v>
      </c>
      <c r="H1198" s="9" t="s">
        <v>3388</v>
      </c>
      <c r="I1198" s="9" t="s">
        <v>3389</v>
      </c>
      <c r="J1198" s="10"/>
      <c r="K1198" s="10"/>
      <c r="L1198" s="9" t="s">
        <v>2052</v>
      </c>
      <c r="M1198" s="9" t="s">
        <v>100</v>
      </c>
      <c r="N1198" s="9" t="s">
        <v>367</v>
      </c>
      <c r="O1198" s="9">
        <v>11369.0</v>
      </c>
      <c r="P1198" s="7" t="str">
        <f>vlookup(O1198,'NYC Zips'!A:B,2,false)</f>
        <v>Queens</v>
      </c>
    </row>
    <row r="1199">
      <c r="A1199" s="2" t="s">
        <v>3390</v>
      </c>
      <c r="B1199" s="2">
        <v>40.68705</v>
      </c>
      <c r="C1199" s="2">
        <v>-73.92338</v>
      </c>
      <c r="D1199" s="2" t="s">
        <v>93</v>
      </c>
      <c r="E1199" s="9" t="s">
        <v>3391</v>
      </c>
      <c r="F1199" s="10"/>
      <c r="G1199" s="9" t="s">
        <v>773</v>
      </c>
      <c r="H1199" s="9">
        <v>89.0</v>
      </c>
      <c r="I1199" s="9" t="s">
        <v>2555</v>
      </c>
      <c r="J1199" s="10"/>
      <c r="K1199" s="10"/>
      <c r="L1199" s="9" t="s">
        <v>99</v>
      </c>
      <c r="M1199" s="9" t="s">
        <v>100</v>
      </c>
      <c r="N1199" s="9" t="s">
        <v>101</v>
      </c>
      <c r="O1199" s="9">
        <v>11221.0</v>
      </c>
      <c r="P1199" s="7" t="str">
        <f>vlookup(O1199,'NYC Zips'!A:B,2,false)</f>
        <v>Brooklyn</v>
      </c>
    </row>
    <row r="1200">
      <c r="A1200" s="2" t="s">
        <v>3392</v>
      </c>
      <c r="B1200" s="2">
        <v>40.8579</v>
      </c>
      <c r="C1200" s="2">
        <v>-73.88147</v>
      </c>
      <c r="D1200" s="2" t="s">
        <v>93</v>
      </c>
      <c r="E1200" s="9" t="s">
        <v>3393</v>
      </c>
      <c r="F1200" s="10"/>
      <c r="G1200" s="9" t="s">
        <v>2019</v>
      </c>
      <c r="H1200" s="10"/>
      <c r="I1200" s="9" t="s">
        <v>3393</v>
      </c>
      <c r="J1200" s="10"/>
      <c r="K1200" s="10"/>
      <c r="L1200" s="9" t="s">
        <v>102</v>
      </c>
      <c r="M1200" s="9" t="s">
        <v>100</v>
      </c>
      <c r="N1200" s="9" t="s">
        <v>1777</v>
      </c>
      <c r="O1200" s="9">
        <v>10458.0</v>
      </c>
      <c r="P1200" s="7" t="str">
        <f>vlookup(O1200,'NYC Zips'!A:B,2,false)</f>
        <v>Bronx</v>
      </c>
    </row>
    <row r="1201">
      <c r="A1201" s="2" t="s">
        <v>3394</v>
      </c>
      <c r="B1201" s="2">
        <v>40.771203</v>
      </c>
      <c r="C1201" s="2">
        <v>-73.903865</v>
      </c>
      <c r="D1201" s="2" t="s">
        <v>93</v>
      </c>
      <c r="E1201" s="9" t="s">
        <v>3395</v>
      </c>
      <c r="F1201" s="10"/>
      <c r="G1201" s="9" t="s">
        <v>1392</v>
      </c>
      <c r="H1201" s="9" t="s">
        <v>3396</v>
      </c>
      <c r="I1201" s="9" t="s">
        <v>1394</v>
      </c>
      <c r="J1201" s="10"/>
      <c r="K1201" s="10"/>
      <c r="L1201" s="9" t="s">
        <v>366</v>
      </c>
      <c r="M1201" s="9" t="s">
        <v>100</v>
      </c>
      <c r="N1201" s="9" t="s">
        <v>367</v>
      </c>
      <c r="O1201" s="9">
        <v>11105.0</v>
      </c>
      <c r="P1201" s="7" t="str">
        <f>vlookup(O1201,'NYC Zips'!A:B,2,false)</f>
        <v>Queens</v>
      </c>
    </row>
    <row r="1202">
      <c r="A1202" s="2" t="s">
        <v>3397</v>
      </c>
      <c r="B1202" s="2">
        <v>40.820681</v>
      </c>
      <c r="C1202" s="2">
        <v>-73.945144</v>
      </c>
      <c r="D1202" s="2" t="s">
        <v>93</v>
      </c>
      <c r="E1202" s="9" t="s">
        <v>3398</v>
      </c>
      <c r="F1202" s="10"/>
      <c r="G1202" s="9" t="s">
        <v>2057</v>
      </c>
      <c r="H1202" s="9">
        <v>323.0</v>
      </c>
      <c r="I1202" s="9" t="s">
        <v>3265</v>
      </c>
      <c r="J1202" s="10"/>
      <c r="K1202" s="10"/>
      <c r="L1202" s="9" t="s">
        <v>107</v>
      </c>
      <c r="M1202" s="9" t="s">
        <v>100</v>
      </c>
      <c r="N1202" s="9" t="s">
        <v>108</v>
      </c>
      <c r="O1202" s="9">
        <v>10030.0</v>
      </c>
      <c r="P1202" s="7" t="str">
        <f>vlookup(O1202,'NYC Zips'!A:B,2,false)</f>
        <v>Manhattan</v>
      </c>
    </row>
    <row r="1203">
      <c r="A1203" s="2" t="s">
        <v>3399</v>
      </c>
      <c r="B1203" s="2">
        <v>40.74612</v>
      </c>
      <c r="C1203" s="2">
        <v>-73.85272</v>
      </c>
      <c r="D1203" s="2" t="s">
        <v>93</v>
      </c>
      <c r="E1203" s="9" t="s">
        <v>3400</v>
      </c>
      <c r="F1203" s="10"/>
      <c r="G1203" s="9" t="s">
        <v>1928</v>
      </c>
      <c r="H1203" s="9" t="s">
        <v>3401</v>
      </c>
      <c r="I1203" s="9" t="s">
        <v>3402</v>
      </c>
      <c r="J1203" s="10"/>
      <c r="K1203" s="10"/>
      <c r="L1203" s="9" t="s">
        <v>1930</v>
      </c>
      <c r="M1203" s="9" t="s">
        <v>100</v>
      </c>
      <c r="N1203" s="9" t="s">
        <v>367</v>
      </c>
      <c r="O1203" s="9">
        <v>11368.0</v>
      </c>
      <c r="P1203" s="7" t="str">
        <f>vlookup(O1203,'NYC Zips'!A:B,2,false)</f>
        <v>Queens</v>
      </c>
    </row>
    <row r="1204">
      <c r="A1204" s="2" t="s">
        <v>3403</v>
      </c>
      <c r="B1204" s="2">
        <v>40.836733</v>
      </c>
      <c r="C1204" s="2">
        <v>-73.887931</v>
      </c>
      <c r="D1204" s="2" t="s">
        <v>93</v>
      </c>
      <c r="E1204" s="9" t="s">
        <v>3404</v>
      </c>
      <c r="F1204" s="10"/>
      <c r="G1204" s="9" t="s">
        <v>2178</v>
      </c>
      <c r="H1204" s="9">
        <v>1700.0</v>
      </c>
      <c r="I1204" s="9" t="s">
        <v>2179</v>
      </c>
      <c r="J1204" s="10"/>
      <c r="K1204" s="10"/>
      <c r="L1204" s="9" t="s">
        <v>102</v>
      </c>
      <c r="M1204" s="9" t="s">
        <v>100</v>
      </c>
      <c r="N1204" s="9" t="s">
        <v>1777</v>
      </c>
      <c r="O1204" s="9">
        <v>10460.0</v>
      </c>
      <c r="P1204" s="7" t="str">
        <f>vlookup(O1204,'NYC Zips'!A:B,2,false)</f>
        <v>Bronx</v>
      </c>
    </row>
    <row r="1205">
      <c r="A1205" s="2" t="s">
        <v>3405</v>
      </c>
      <c r="B1205" s="2">
        <v>40.649145</v>
      </c>
      <c r="C1205" s="2">
        <v>-74.009486</v>
      </c>
      <c r="D1205" s="2" t="s">
        <v>93</v>
      </c>
      <c r="E1205" s="9" t="s">
        <v>3406</v>
      </c>
      <c r="F1205" s="10"/>
      <c r="G1205" s="9" t="s">
        <v>1936</v>
      </c>
      <c r="H1205" s="9">
        <v>4501.0</v>
      </c>
      <c r="I1205" s="9" t="s">
        <v>683</v>
      </c>
      <c r="J1205" s="10"/>
      <c r="K1205" s="10"/>
      <c r="L1205" s="9" t="s">
        <v>99</v>
      </c>
      <c r="M1205" s="9" t="s">
        <v>100</v>
      </c>
      <c r="N1205" s="9" t="s">
        <v>101</v>
      </c>
      <c r="O1205" s="9">
        <v>11220.0</v>
      </c>
      <c r="P1205" s="7" t="str">
        <f>vlookup(O1205,'NYC Zips'!A:B,2,false)</f>
        <v>Brooklyn</v>
      </c>
    </row>
    <row r="1206">
      <c r="A1206" s="2" t="s">
        <v>3407</v>
      </c>
      <c r="B1206" s="2">
        <v>40.7285474502394</v>
      </c>
      <c r="C1206" s="2">
        <v>-73.981759250164</v>
      </c>
      <c r="D1206" s="2" t="s">
        <v>93</v>
      </c>
      <c r="E1206" s="9" t="s">
        <v>3408</v>
      </c>
      <c r="F1206" s="10"/>
      <c r="G1206" s="9" t="s">
        <v>238</v>
      </c>
      <c r="H1206" s="9">
        <v>174.0</v>
      </c>
      <c r="I1206" s="9" t="s">
        <v>2659</v>
      </c>
      <c r="J1206" s="10"/>
      <c r="K1206" s="10"/>
      <c r="L1206" s="9" t="s">
        <v>107</v>
      </c>
      <c r="M1206" s="9" t="s">
        <v>100</v>
      </c>
      <c r="N1206" s="9" t="s">
        <v>108</v>
      </c>
      <c r="O1206" s="9">
        <v>10009.0</v>
      </c>
      <c r="P1206" s="7" t="str">
        <f>vlookup(O1206,'NYC Zips'!A:B,2,false)</f>
        <v>Manhattan</v>
      </c>
    </row>
    <row r="1207">
      <c r="A1207" s="2" t="s">
        <v>3409</v>
      </c>
      <c r="B1207" s="2">
        <v>40.706732</v>
      </c>
      <c r="C1207" s="2">
        <v>-73.961241</v>
      </c>
      <c r="D1207" s="2" t="s">
        <v>93</v>
      </c>
      <c r="E1207" s="9" t="s">
        <v>3410</v>
      </c>
      <c r="F1207" s="10"/>
      <c r="G1207" s="9" t="s">
        <v>337</v>
      </c>
      <c r="H1207" s="9">
        <v>27.0</v>
      </c>
      <c r="I1207" s="9" t="s">
        <v>3411</v>
      </c>
      <c r="J1207" s="10"/>
      <c r="K1207" s="10"/>
      <c r="L1207" s="9" t="s">
        <v>99</v>
      </c>
      <c r="M1207" s="9" t="s">
        <v>100</v>
      </c>
      <c r="N1207" s="9" t="s">
        <v>101</v>
      </c>
      <c r="O1207" s="9">
        <v>11211.0</v>
      </c>
      <c r="P1207" s="7" t="str">
        <f>vlookup(O1207,'NYC Zips'!A:B,2,false)</f>
        <v>Brooklyn</v>
      </c>
    </row>
    <row r="1208">
      <c r="A1208" s="2" t="s">
        <v>3412</v>
      </c>
      <c r="B1208" s="2">
        <v>40.75675</v>
      </c>
      <c r="C1208" s="2">
        <v>-73.89595</v>
      </c>
      <c r="D1208" s="2" t="s">
        <v>93</v>
      </c>
      <c r="E1208" s="9" t="s">
        <v>3413</v>
      </c>
      <c r="F1208" s="10"/>
      <c r="G1208" s="9" t="s">
        <v>2120</v>
      </c>
      <c r="H1208" s="9" t="s">
        <v>3414</v>
      </c>
      <c r="I1208" s="9" t="s">
        <v>3415</v>
      </c>
      <c r="J1208" s="10"/>
      <c r="K1208" s="10"/>
      <c r="L1208" s="9" t="s">
        <v>2052</v>
      </c>
      <c r="M1208" s="9" t="s">
        <v>100</v>
      </c>
      <c r="N1208" s="9" t="s">
        <v>367</v>
      </c>
      <c r="O1208" s="9">
        <v>11370.0</v>
      </c>
      <c r="P1208" s="7" t="str">
        <f>vlookup(O1208,'NYC Zips'!A:B,2,false)</f>
        <v>Queens</v>
      </c>
    </row>
    <row r="1209">
      <c r="A1209" s="2" t="s">
        <v>3416</v>
      </c>
      <c r="B1209" s="2">
        <v>40.7216507248799</v>
      </c>
      <c r="C1209" s="2">
        <v>-74.0428841114044</v>
      </c>
      <c r="D1209" s="2" t="s">
        <v>93</v>
      </c>
      <c r="E1209" s="9" t="s">
        <v>3417</v>
      </c>
      <c r="F1209" s="10"/>
      <c r="G1209" s="9" t="s">
        <v>1883</v>
      </c>
      <c r="H1209" s="9">
        <v>367.0</v>
      </c>
      <c r="I1209" s="9" t="s">
        <v>2666</v>
      </c>
      <c r="J1209" s="10"/>
      <c r="K1209" s="10"/>
      <c r="L1209" s="9" t="s">
        <v>1674</v>
      </c>
      <c r="M1209" s="9" t="s">
        <v>1436</v>
      </c>
      <c r="N1209" s="9" t="s">
        <v>1437</v>
      </c>
      <c r="O1209" s="9">
        <v>7302.0</v>
      </c>
      <c r="P1209" s="2" t="s">
        <v>117</v>
      </c>
    </row>
    <row r="1210">
      <c r="A1210" s="2" t="s">
        <v>3418</v>
      </c>
      <c r="B1210" s="2">
        <v>40.67977</v>
      </c>
      <c r="C1210" s="2">
        <v>-73.9847</v>
      </c>
      <c r="D1210" s="2" t="s">
        <v>93</v>
      </c>
      <c r="E1210" s="9" t="s">
        <v>3419</v>
      </c>
      <c r="F1210" s="10"/>
      <c r="G1210" s="9" t="s">
        <v>450</v>
      </c>
      <c r="H1210" s="9">
        <v>575.0</v>
      </c>
      <c r="I1210" s="9" t="s">
        <v>385</v>
      </c>
      <c r="J1210" s="10"/>
      <c r="K1210" s="10"/>
      <c r="L1210" s="9" t="s">
        <v>99</v>
      </c>
      <c r="M1210" s="9" t="s">
        <v>100</v>
      </c>
      <c r="N1210" s="9" t="s">
        <v>101</v>
      </c>
      <c r="O1210" s="9">
        <v>11217.0</v>
      </c>
      <c r="P1210" s="7" t="str">
        <f>vlookup(O1210,'NYC Zips'!A:B,2,false)</f>
        <v>Brooklyn</v>
      </c>
    </row>
    <row r="1211">
      <c r="A1211" s="2" t="s">
        <v>3420</v>
      </c>
      <c r="B1211" s="2">
        <v>40.74454</v>
      </c>
      <c r="C1211" s="2">
        <v>-73.88112</v>
      </c>
      <c r="D1211" s="2" t="s">
        <v>93</v>
      </c>
      <c r="E1211" s="9" t="s">
        <v>3421</v>
      </c>
      <c r="F1211" s="10"/>
      <c r="G1211" s="9" t="s">
        <v>1867</v>
      </c>
      <c r="H1211" s="9" t="s">
        <v>3422</v>
      </c>
      <c r="I1211" s="9" t="s">
        <v>3423</v>
      </c>
      <c r="J1211" s="10"/>
      <c r="K1211" s="10"/>
      <c r="L1211" s="9" t="s">
        <v>1869</v>
      </c>
      <c r="M1211" s="9" t="s">
        <v>100</v>
      </c>
      <c r="N1211" s="9" t="s">
        <v>367</v>
      </c>
      <c r="O1211" s="9">
        <v>11373.0</v>
      </c>
      <c r="P1211" s="7" t="str">
        <f>vlookup(O1211,'NYC Zips'!A:B,2,false)</f>
        <v>Queens</v>
      </c>
    </row>
    <row r="1212">
      <c r="A1212" s="2" t="s">
        <v>3424</v>
      </c>
      <c r="B1212" s="2">
        <v>40.7469267568738</v>
      </c>
      <c r="C1212" s="2">
        <v>-73.9208248257637</v>
      </c>
      <c r="D1212" s="2" t="s">
        <v>93</v>
      </c>
      <c r="E1212" s="9" t="s">
        <v>3425</v>
      </c>
      <c r="F1212" s="10"/>
      <c r="G1212" s="9" t="s">
        <v>2309</v>
      </c>
      <c r="H1212" s="9" t="s">
        <v>3426</v>
      </c>
      <c r="I1212" s="9" t="s">
        <v>2906</v>
      </c>
      <c r="J1212" s="10"/>
      <c r="K1212" s="10"/>
      <c r="L1212" s="9" t="s">
        <v>2311</v>
      </c>
      <c r="M1212" s="9" t="s">
        <v>100</v>
      </c>
      <c r="N1212" s="9" t="s">
        <v>367</v>
      </c>
      <c r="O1212" s="9">
        <v>11104.0</v>
      </c>
      <c r="P1212" s="7" t="str">
        <f>vlookup(O1212,'NYC Zips'!A:B,2,false)</f>
        <v>Queens</v>
      </c>
    </row>
    <row r="1213">
      <c r="A1213" s="2" t="s">
        <v>3427</v>
      </c>
      <c r="B1213" s="2">
        <v>40.866141</v>
      </c>
      <c r="C1213" s="2">
        <v>-73.922648</v>
      </c>
      <c r="D1213" s="2" t="s">
        <v>93</v>
      </c>
      <c r="E1213" s="9" t="s">
        <v>3428</v>
      </c>
      <c r="F1213" s="10"/>
      <c r="G1213" s="9" t="s">
        <v>2447</v>
      </c>
      <c r="H1213" s="9">
        <v>90.0</v>
      </c>
      <c r="I1213" s="9" t="s">
        <v>3429</v>
      </c>
      <c r="J1213" s="10"/>
      <c r="K1213" s="10"/>
      <c r="L1213" s="9" t="s">
        <v>107</v>
      </c>
      <c r="M1213" s="9" t="s">
        <v>100</v>
      </c>
      <c r="N1213" s="9" t="s">
        <v>108</v>
      </c>
      <c r="O1213" s="9">
        <v>10034.0</v>
      </c>
      <c r="P1213" s="7" t="str">
        <f>vlookup(O1213,'NYC Zips'!A:B,2,false)</f>
        <v>Manhattan</v>
      </c>
    </row>
    <row r="1214">
      <c r="A1214" s="2" t="s">
        <v>3430</v>
      </c>
      <c r="B1214" s="2">
        <v>40.68143</v>
      </c>
      <c r="C1214" s="2">
        <v>-73.92565</v>
      </c>
      <c r="D1214" s="2" t="s">
        <v>93</v>
      </c>
      <c r="E1214" s="9" t="s">
        <v>3431</v>
      </c>
      <c r="F1214" s="10"/>
      <c r="G1214" s="9" t="s">
        <v>956</v>
      </c>
      <c r="H1214" s="9">
        <v>278.0</v>
      </c>
      <c r="I1214" s="9" t="s">
        <v>3432</v>
      </c>
      <c r="J1214" s="10"/>
      <c r="K1214" s="10"/>
      <c r="L1214" s="9" t="s">
        <v>99</v>
      </c>
      <c r="M1214" s="9" t="s">
        <v>100</v>
      </c>
      <c r="N1214" s="9" t="s">
        <v>101</v>
      </c>
      <c r="O1214" s="9">
        <v>11233.0</v>
      </c>
      <c r="P1214" s="7" t="str">
        <f>vlookup(O1214,'NYC Zips'!A:B,2,false)</f>
        <v>Brooklyn</v>
      </c>
    </row>
    <row r="1215">
      <c r="A1215" s="2" t="s">
        <v>3433</v>
      </c>
      <c r="B1215" s="2">
        <v>40.65633</v>
      </c>
      <c r="C1215" s="2">
        <v>-73.93648</v>
      </c>
      <c r="D1215" s="2" t="s">
        <v>93</v>
      </c>
      <c r="E1215" s="9" t="s">
        <v>3434</v>
      </c>
      <c r="F1215" s="10"/>
      <c r="G1215" s="9" t="s">
        <v>1904</v>
      </c>
      <c r="H1215" s="9">
        <v>681.0</v>
      </c>
      <c r="I1215" s="9" t="s">
        <v>2731</v>
      </c>
      <c r="J1215" s="10"/>
      <c r="K1215" s="10"/>
      <c r="L1215" s="9" t="s">
        <v>99</v>
      </c>
      <c r="M1215" s="9" t="s">
        <v>100</v>
      </c>
      <c r="N1215" s="9" t="s">
        <v>101</v>
      </c>
      <c r="O1215" s="9">
        <v>11203.0</v>
      </c>
      <c r="P1215" s="7" t="str">
        <f>vlookup(O1215,'NYC Zips'!A:B,2,false)</f>
        <v>Brooklyn</v>
      </c>
    </row>
    <row r="1216">
      <c r="A1216" s="2" t="s">
        <v>3435</v>
      </c>
      <c r="B1216" s="2">
        <v>40.70694</v>
      </c>
      <c r="C1216" s="2">
        <v>-73.90632</v>
      </c>
      <c r="D1216" s="2" t="s">
        <v>93</v>
      </c>
      <c r="E1216" s="9" t="s">
        <v>3436</v>
      </c>
      <c r="F1216" s="10"/>
      <c r="G1216" s="9" t="s">
        <v>1886</v>
      </c>
      <c r="H1216" s="9">
        <v>618.0</v>
      </c>
      <c r="I1216" s="9" t="s">
        <v>3437</v>
      </c>
      <c r="J1216" s="10"/>
      <c r="K1216" s="10"/>
      <c r="L1216" s="9" t="s">
        <v>1888</v>
      </c>
      <c r="M1216" s="9" t="s">
        <v>100</v>
      </c>
      <c r="N1216" s="9" t="s">
        <v>367</v>
      </c>
      <c r="O1216" s="9">
        <v>11385.0</v>
      </c>
      <c r="P1216" s="7" t="str">
        <f>vlookup(O1216,'NYC Zips'!A:B,2,false)</f>
        <v>Queens</v>
      </c>
    </row>
    <row r="1217">
      <c r="A1217" s="2" t="s">
        <v>3438</v>
      </c>
      <c r="B1217" s="2">
        <v>40.816355</v>
      </c>
      <c r="C1217" s="2">
        <v>-73.954295</v>
      </c>
      <c r="D1217" s="2" t="s">
        <v>93</v>
      </c>
      <c r="E1217" s="9" t="s">
        <v>3439</v>
      </c>
      <c r="F1217" s="10"/>
      <c r="G1217" s="9" t="s">
        <v>644</v>
      </c>
      <c r="H1217" s="9">
        <v>1437.0</v>
      </c>
      <c r="I1217" s="9" t="s">
        <v>217</v>
      </c>
      <c r="J1217" s="10"/>
      <c r="K1217" s="10"/>
      <c r="L1217" s="9" t="s">
        <v>107</v>
      </c>
      <c r="M1217" s="9" t="s">
        <v>100</v>
      </c>
      <c r="N1217" s="9" t="s">
        <v>108</v>
      </c>
      <c r="O1217" s="9">
        <v>10027.0</v>
      </c>
      <c r="P1217" s="7" t="str">
        <f>vlookup(O1217,'NYC Zips'!A:B,2,false)</f>
        <v>Manhattan</v>
      </c>
    </row>
    <row r="1218">
      <c r="A1218" s="2" t="s">
        <v>3440</v>
      </c>
      <c r="B1218" s="2">
        <v>40.7653538038586</v>
      </c>
      <c r="C1218" s="2">
        <v>-73.9398631453514</v>
      </c>
      <c r="D1218" s="2" t="s">
        <v>93</v>
      </c>
      <c r="E1218" s="9" t="s">
        <v>3441</v>
      </c>
      <c r="F1218" s="10"/>
      <c r="G1218" s="9" t="s">
        <v>363</v>
      </c>
      <c r="H1218" s="11">
        <v>45871.0</v>
      </c>
      <c r="I1218" s="9" t="s">
        <v>978</v>
      </c>
      <c r="J1218" s="10"/>
      <c r="K1218" s="10"/>
      <c r="L1218" s="9" t="s">
        <v>366</v>
      </c>
      <c r="M1218" s="9" t="s">
        <v>100</v>
      </c>
      <c r="N1218" s="9" t="s">
        <v>367</v>
      </c>
      <c r="O1218" s="9">
        <v>11106.0</v>
      </c>
      <c r="P1218" s="7" t="str">
        <f>vlookup(O1218,'NYC Zips'!A:B,2,false)</f>
        <v>Queens</v>
      </c>
    </row>
    <row r="1219">
      <c r="A1219" s="2" t="s">
        <v>3442</v>
      </c>
      <c r="B1219" s="2">
        <v>40.7617122791067</v>
      </c>
      <c r="C1219" s="2">
        <v>-73.9865510165691</v>
      </c>
      <c r="D1219" s="2" t="s">
        <v>93</v>
      </c>
      <c r="E1219" s="9" t="s">
        <v>3443</v>
      </c>
      <c r="F1219" s="10"/>
      <c r="G1219" s="9" t="s">
        <v>242</v>
      </c>
      <c r="H1219" s="9">
        <v>810.0</v>
      </c>
      <c r="I1219" s="9" t="s">
        <v>143</v>
      </c>
      <c r="J1219" s="10"/>
      <c r="K1219" s="10"/>
      <c r="L1219" s="9" t="s">
        <v>107</v>
      </c>
      <c r="M1219" s="9" t="s">
        <v>100</v>
      </c>
      <c r="N1219" s="9" t="s">
        <v>108</v>
      </c>
      <c r="O1219" s="9">
        <v>10019.0</v>
      </c>
      <c r="P1219" s="7" t="str">
        <f>vlookup(O1219,'NYC Zips'!A:B,2,false)</f>
        <v>Manhattan</v>
      </c>
    </row>
    <row r="1220">
      <c r="A1220" s="2" t="s">
        <v>3444</v>
      </c>
      <c r="B1220" s="2">
        <v>40.79338</v>
      </c>
      <c r="C1220" s="2">
        <v>-73.94329</v>
      </c>
      <c r="D1220" s="2" t="s">
        <v>93</v>
      </c>
      <c r="E1220" s="9" t="s">
        <v>3445</v>
      </c>
      <c r="F1220" s="10"/>
      <c r="G1220" s="9" t="s">
        <v>583</v>
      </c>
      <c r="H1220" s="9">
        <v>1982.0</v>
      </c>
      <c r="I1220" s="9" t="s">
        <v>527</v>
      </c>
      <c r="J1220" s="10"/>
      <c r="K1220" s="10"/>
      <c r="L1220" s="9" t="s">
        <v>107</v>
      </c>
      <c r="M1220" s="9" t="s">
        <v>100</v>
      </c>
      <c r="N1220" s="9" t="s">
        <v>108</v>
      </c>
      <c r="O1220" s="9">
        <v>10029.0</v>
      </c>
      <c r="P1220" s="7" t="str">
        <f>vlookup(O1220,'NYC Zips'!A:B,2,false)</f>
        <v>Manhattan</v>
      </c>
    </row>
    <row r="1221">
      <c r="A1221" s="2" t="s">
        <v>3446</v>
      </c>
      <c r="B1221" s="2">
        <v>40.745686</v>
      </c>
      <c r="C1221" s="2">
        <v>-74.005141</v>
      </c>
      <c r="D1221" s="2" t="s">
        <v>93</v>
      </c>
      <c r="E1221" s="9" t="s">
        <v>3447</v>
      </c>
      <c r="F1221" s="10"/>
      <c r="G1221" s="9" t="s">
        <v>123</v>
      </c>
      <c r="H1221" s="9">
        <v>415.0</v>
      </c>
      <c r="I1221" s="9" t="s">
        <v>193</v>
      </c>
      <c r="J1221" s="10"/>
      <c r="K1221" s="10"/>
      <c r="L1221" s="9" t="s">
        <v>107</v>
      </c>
      <c r="M1221" s="9" t="s">
        <v>100</v>
      </c>
      <c r="N1221" s="9" t="s">
        <v>108</v>
      </c>
      <c r="O1221" s="9">
        <v>10011.0</v>
      </c>
      <c r="P1221" s="7" t="str">
        <f>vlookup(O1221,'NYC Zips'!A:B,2,false)</f>
        <v>Manhattan</v>
      </c>
    </row>
    <row r="1222">
      <c r="A1222" s="2" t="s">
        <v>3448</v>
      </c>
      <c r="B1222" s="2">
        <v>40.65182</v>
      </c>
      <c r="C1222" s="2">
        <v>-73.93135</v>
      </c>
      <c r="D1222" s="2" t="s">
        <v>93</v>
      </c>
      <c r="E1222" s="9" t="s">
        <v>3449</v>
      </c>
      <c r="F1222" s="10"/>
      <c r="G1222" s="9" t="s">
        <v>1904</v>
      </c>
      <c r="H1222" s="9">
        <v>4901.0</v>
      </c>
      <c r="I1222" s="9" t="s">
        <v>2221</v>
      </c>
      <c r="J1222" s="10"/>
      <c r="K1222" s="10"/>
      <c r="L1222" s="9" t="s">
        <v>99</v>
      </c>
      <c r="M1222" s="9" t="s">
        <v>100</v>
      </c>
      <c r="N1222" s="9" t="s">
        <v>101</v>
      </c>
      <c r="O1222" s="9">
        <v>11203.0</v>
      </c>
      <c r="P1222" s="7" t="str">
        <f>vlookup(O1222,'NYC Zips'!A:B,2,false)</f>
        <v>Brooklyn</v>
      </c>
    </row>
    <row r="1223">
      <c r="A1223" s="2" t="s">
        <v>3450</v>
      </c>
      <c r="B1223" s="2">
        <v>40.830179</v>
      </c>
      <c r="C1223" s="2">
        <v>-73.928747</v>
      </c>
      <c r="D1223" s="2" t="s">
        <v>93</v>
      </c>
      <c r="E1223" s="9" t="s">
        <v>3451</v>
      </c>
      <c r="F1223" s="10"/>
      <c r="G1223" s="9" t="s">
        <v>1959</v>
      </c>
      <c r="H1223" s="9">
        <v>901.0</v>
      </c>
      <c r="I1223" s="9" t="s">
        <v>3452</v>
      </c>
      <c r="J1223" s="10"/>
      <c r="K1223" s="10"/>
      <c r="L1223" s="9" t="s">
        <v>102</v>
      </c>
      <c r="M1223" s="9" t="s">
        <v>100</v>
      </c>
      <c r="N1223" s="9" t="s">
        <v>1777</v>
      </c>
      <c r="O1223" s="9">
        <v>10452.0</v>
      </c>
      <c r="P1223" s="7" t="str">
        <f>vlookup(O1223,'NYC Zips'!A:B,2,false)</f>
        <v>Bronx</v>
      </c>
    </row>
    <row r="1224">
      <c r="A1224" s="2" t="s">
        <v>3190</v>
      </c>
      <c r="B1224" s="2">
        <v>40.722103786686</v>
      </c>
      <c r="C1224" s="2">
        <v>-74.071455001831</v>
      </c>
      <c r="D1224" s="2" t="s">
        <v>93</v>
      </c>
      <c r="E1224" s="9" t="s">
        <v>3453</v>
      </c>
      <c r="F1224" s="10"/>
      <c r="G1224" s="9" t="s">
        <v>2585</v>
      </c>
      <c r="H1224" s="9">
        <v>644.0</v>
      </c>
      <c r="I1224" s="9" t="s">
        <v>3190</v>
      </c>
      <c r="J1224" s="10"/>
      <c r="K1224" s="10"/>
      <c r="L1224" s="9" t="s">
        <v>1674</v>
      </c>
      <c r="M1224" s="9" t="s">
        <v>1436</v>
      </c>
      <c r="N1224" s="9" t="s">
        <v>1437</v>
      </c>
      <c r="O1224" s="9">
        <v>7304.0</v>
      </c>
      <c r="P1224" s="2" t="s">
        <v>117</v>
      </c>
    </row>
    <row r="1225">
      <c r="A1225" s="2" t="s">
        <v>3454</v>
      </c>
      <c r="B1225" s="2">
        <v>40.66598</v>
      </c>
      <c r="C1225" s="2">
        <v>-73.9284</v>
      </c>
      <c r="D1225" s="2" t="s">
        <v>93</v>
      </c>
      <c r="E1225" s="9" t="s">
        <v>3455</v>
      </c>
      <c r="F1225" s="10"/>
      <c r="G1225" s="9" t="s">
        <v>1659</v>
      </c>
      <c r="H1225" s="9">
        <v>350.0</v>
      </c>
      <c r="I1225" s="9" t="s">
        <v>3456</v>
      </c>
      <c r="J1225" s="10"/>
      <c r="K1225" s="10"/>
      <c r="L1225" s="9" t="s">
        <v>99</v>
      </c>
      <c r="M1225" s="9" t="s">
        <v>100</v>
      </c>
      <c r="N1225" s="9" t="s">
        <v>101</v>
      </c>
      <c r="O1225" s="9">
        <v>11213.0</v>
      </c>
      <c r="P1225" s="7" t="str">
        <f>vlookup(O1225,'NYC Zips'!A:B,2,false)</f>
        <v>Brooklyn</v>
      </c>
    </row>
    <row r="1226">
      <c r="A1226" s="2" t="s">
        <v>3457</v>
      </c>
      <c r="B1226" s="2">
        <v>40.7462287469419</v>
      </c>
      <c r="C1226" s="2">
        <v>-73.9161631464958</v>
      </c>
      <c r="D1226" s="2" t="s">
        <v>93</v>
      </c>
      <c r="E1226" s="9" t="s">
        <v>3458</v>
      </c>
      <c r="F1226" s="10"/>
      <c r="G1226" s="9" t="s">
        <v>2309</v>
      </c>
      <c r="H1226" s="9" t="s">
        <v>3459</v>
      </c>
      <c r="I1226" s="9" t="s">
        <v>2356</v>
      </c>
      <c r="J1226" s="10"/>
      <c r="K1226" s="10"/>
      <c r="L1226" s="9" t="s">
        <v>2311</v>
      </c>
      <c r="M1226" s="9" t="s">
        <v>100</v>
      </c>
      <c r="N1226" s="9" t="s">
        <v>367</v>
      </c>
      <c r="O1226" s="9">
        <v>11104.0</v>
      </c>
      <c r="P1226" s="7" t="str">
        <f>vlookup(O1226,'NYC Zips'!A:B,2,false)</f>
        <v>Queens</v>
      </c>
    </row>
    <row r="1227">
      <c r="A1227" s="2" t="s">
        <v>3460</v>
      </c>
      <c r="B1227" s="2">
        <v>40.74336</v>
      </c>
      <c r="C1227" s="2">
        <v>-73.85129</v>
      </c>
      <c r="D1227" s="2" t="s">
        <v>93</v>
      </c>
      <c r="E1227" s="9" t="s">
        <v>3461</v>
      </c>
      <c r="F1227" s="10"/>
      <c r="G1227" s="9" t="s">
        <v>1928</v>
      </c>
      <c r="H1227" s="9" t="s">
        <v>3462</v>
      </c>
      <c r="I1227" s="9" t="s">
        <v>3402</v>
      </c>
      <c r="J1227" s="10"/>
      <c r="K1227" s="10"/>
      <c r="L1227" s="9" t="s">
        <v>1930</v>
      </c>
      <c r="M1227" s="9" t="s">
        <v>100</v>
      </c>
      <c r="N1227" s="9" t="s">
        <v>367</v>
      </c>
      <c r="O1227" s="9">
        <v>11368.0</v>
      </c>
      <c r="P1227" s="7" t="str">
        <f>vlookup(O1227,'NYC Zips'!A:B,2,false)</f>
        <v>Queens</v>
      </c>
    </row>
    <row r="1228">
      <c r="A1228" s="2" t="s">
        <v>3463</v>
      </c>
      <c r="B1228" s="2">
        <v>40.69055</v>
      </c>
      <c r="C1228" s="2">
        <v>-73.91181</v>
      </c>
      <c r="D1228" s="2" t="s">
        <v>93</v>
      </c>
      <c r="E1228" s="9" t="s">
        <v>3464</v>
      </c>
      <c r="F1228" s="10"/>
      <c r="G1228" s="9" t="s">
        <v>773</v>
      </c>
      <c r="H1228" s="9">
        <v>175.0</v>
      </c>
      <c r="I1228" s="9" t="s">
        <v>3465</v>
      </c>
      <c r="J1228" s="10"/>
      <c r="K1228" s="10"/>
      <c r="L1228" s="9" t="s">
        <v>99</v>
      </c>
      <c r="M1228" s="9" t="s">
        <v>100</v>
      </c>
      <c r="N1228" s="9" t="s">
        <v>101</v>
      </c>
      <c r="O1228" s="9">
        <v>11221.0</v>
      </c>
      <c r="P1228" s="7" t="str">
        <f>vlookup(O1228,'NYC Zips'!A:B,2,false)</f>
        <v>Brooklyn</v>
      </c>
    </row>
    <row r="1229">
      <c r="A1229" s="2" t="s">
        <v>3466</v>
      </c>
      <c r="B1229" s="2">
        <v>40.7469450452451</v>
      </c>
      <c r="C1229" s="2">
        <v>-73.8965025544166</v>
      </c>
      <c r="D1229" s="2" t="s">
        <v>93</v>
      </c>
      <c r="E1229" s="9" t="s">
        <v>3467</v>
      </c>
      <c r="F1229" s="10"/>
      <c r="G1229" s="9" t="s">
        <v>1834</v>
      </c>
      <c r="H1229" s="9" t="s">
        <v>2599</v>
      </c>
      <c r="I1229" s="9" t="s">
        <v>3468</v>
      </c>
      <c r="J1229" s="10"/>
      <c r="K1229" s="10"/>
      <c r="L1229" s="9" t="s">
        <v>1837</v>
      </c>
      <c r="M1229" s="9" t="s">
        <v>100</v>
      </c>
      <c r="N1229" s="9" t="s">
        <v>367</v>
      </c>
      <c r="O1229" s="9">
        <v>11377.0</v>
      </c>
      <c r="P1229" s="7" t="str">
        <f>vlookup(O1229,'NYC Zips'!A:B,2,false)</f>
        <v>Queens</v>
      </c>
    </row>
    <row r="1230">
      <c r="A1230" s="2" t="s">
        <v>3469</v>
      </c>
      <c r="B1230" s="2">
        <v>40.856302</v>
      </c>
      <c r="C1230" s="2">
        <v>-73.907302</v>
      </c>
      <c r="D1230" s="2" t="s">
        <v>93</v>
      </c>
      <c r="E1230" s="9" t="s">
        <v>3470</v>
      </c>
      <c r="F1230" s="10"/>
      <c r="G1230" s="9" t="s">
        <v>1943</v>
      </c>
      <c r="H1230" s="9">
        <v>46.0</v>
      </c>
      <c r="I1230" s="9" t="s">
        <v>3471</v>
      </c>
      <c r="J1230" s="10"/>
      <c r="K1230" s="10"/>
      <c r="L1230" s="9" t="s">
        <v>102</v>
      </c>
      <c r="M1230" s="9" t="s">
        <v>100</v>
      </c>
      <c r="N1230" s="9" t="s">
        <v>1777</v>
      </c>
      <c r="O1230" s="9">
        <v>10453.0</v>
      </c>
      <c r="P1230" s="7" t="str">
        <f>vlookup(O1230,'NYC Zips'!A:B,2,false)</f>
        <v>Bronx</v>
      </c>
    </row>
    <row r="1231">
      <c r="A1231" s="2" t="s">
        <v>3472</v>
      </c>
      <c r="B1231" s="2">
        <v>40.819609</v>
      </c>
      <c r="C1231" s="2">
        <v>-73.916071</v>
      </c>
      <c r="D1231" s="2" t="s">
        <v>93</v>
      </c>
      <c r="E1231" s="9" t="s">
        <v>3473</v>
      </c>
      <c r="F1231" s="10"/>
      <c r="G1231" s="9" t="s">
        <v>2457</v>
      </c>
      <c r="H1231" s="9">
        <v>690.0</v>
      </c>
      <c r="I1231" s="9" t="s">
        <v>3339</v>
      </c>
      <c r="J1231" s="10"/>
      <c r="K1231" s="10"/>
      <c r="L1231" s="9" t="s">
        <v>102</v>
      </c>
      <c r="M1231" s="9" t="s">
        <v>100</v>
      </c>
      <c r="N1231" s="9" t="s">
        <v>1777</v>
      </c>
      <c r="O1231" s="9">
        <v>10455.0</v>
      </c>
      <c r="P1231" s="7" t="str">
        <f>vlookup(O1231,'NYC Zips'!A:B,2,false)</f>
        <v>Bronx</v>
      </c>
    </row>
    <row r="1232">
      <c r="A1232" s="2" t="s">
        <v>3474</v>
      </c>
      <c r="B1232" s="2">
        <v>40.872412</v>
      </c>
      <c r="C1232" s="2">
        <v>-73.912807</v>
      </c>
      <c r="D1232" s="2" t="s">
        <v>93</v>
      </c>
      <c r="E1232" s="9" t="s">
        <v>3475</v>
      </c>
      <c r="F1232" s="10"/>
      <c r="G1232" s="9" t="s">
        <v>2447</v>
      </c>
      <c r="H1232" s="9">
        <v>5134.0</v>
      </c>
      <c r="I1232" s="9" t="s">
        <v>120</v>
      </c>
      <c r="J1232" s="10"/>
      <c r="K1232" s="10"/>
      <c r="L1232" s="9" t="s">
        <v>107</v>
      </c>
      <c r="M1232" s="9" t="s">
        <v>100</v>
      </c>
      <c r="N1232" s="9" t="s">
        <v>108</v>
      </c>
      <c r="O1232" s="9">
        <v>10034.0</v>
      </c>
      <c r="P1232" s="7" t="str">
        <f>vlookup(O1232,'NYC Zips'!A:B,2,false)</f>
        <v>Manhattan</v>
      </c>
    </row>
    <row r="1233">
      <c r="A1233" s="2" t="s">
        <v>3476</v>
      </c>
      <c r="B1233" s="2">
        <v>40.7647528285263</v>
      </c>
      <c r="C1233" s="2">
        <v>-73.970378005102</v>
      </c>
      <c r="D1233" s="2" t="s">
        <v>93</v>
      </c>
      <c r="E1233" s="9" t="s">
        <v>3477</v>
      </c>
      <c r="F1233" s="10"/>
      <c r="G1233" s="9" t="s">
        <v>297</v>
      </c>
      <c r="H1233" s="9">
        <v>667.0</v>
      </c>
      <c r="I1233" s="9" t="s">
        <v>742</v>
      </c>
      <c r="J1233" s="10"/>
      <c r="K1233" s="10"/>
      <c r="L1233" s="9" t="s">
        <v>107</v>
      </c>
      <c r="M1233" s="9" t="s">
        <v>100</v>
      </c>
      <c r="N1233" s="9" t="s">
        <v>108</v>
      </c>
      <c r="O1233" s="9">
        <v>10065.0</v>
      </c>
      <c r="P1233" s="7" t="str">
        <f>vlookup(O1233,'NYC Zips'!A:B,2,false)</f>
        <v>Manhattan</v>
      </c>
    </row>
    <row r="1234">
      <c r="A1234" s="2" t="s">
        <v>3478</v>
      </c>
      <c r="B1234" s="2">
        <v>40.837037</v>
      </c>
      <c r="C1234" s="2">
        <v>-73.890413</v>
      </c>
      <c r="D1234" s="2" t="s">
        <v>93</v>
      </c>
      <c r="E1234" s="9" t="s">
        <v>3479</v>
      </c>
      <c r="F1234" s="10"/>
      <c r="G1234" s="9" t="s">
        <v>2178</v>
      </c>
      <c r="H1234" s="9">
        <v>1660.0</v>
      </c>
      <c r="I1234" s="9" t="s">
        <v>3480</v>
      </c>
      <c r="J1234" s="10"/>
      <c r="K1234" s="10"/>
      <c r="L1234" s="9" t="s">
        <v>102</v>
      </c>
      <c r="M1234" s="9" t="s">
        <v>100</v>
      </c>
      <c r="N1234" s="9" t="s">
        <v>1777</v>
      </c>
      <c r="O1234" s="9">
        <v>10460.0</v>
      </c>
      <c r="P1234" s="7" t="str">
        <f>vlookup(O1234,'NYC Zips'!A:B,2,false)</f>
        <v>Bronx</v>
      </c>
    </row>
    <row r="1235">
      <c r="A1235" s="2" t="s">
        <v>3481</v>
      </c>
      <c r="B1235" s="2">
        <v>40.829114</v>
      </c>
      <c r="C1235" s="2">
        <v>-73.950426</v>
      </c>
      <c r="D1235" s="2" t="s">
        <v>93</v>
      </c>
      <c r="E1235" s="9" t="s">
        <v>3482</v>
      </c>
      <c r="F1235" s="10"/>
      <c r="G1235" s="9" t="s">
        <v>1891</v>
      </c>
      <c r="H1235" s="9">
        <v>710.0</v>
      </c>
      <c r="I1235" s="9" t="s">
        <v>435</v>
      </c>
      <c r="J1235" s="10"/>
      <c r="K1235" s="10"/>
      <c r="L1235" s="9" t="s">
        <v>107</v>
      </c>
      <c r="M1235" s="9" t="s">
        <v>100</v>
      </c>
      <c r="N1235" s="9" t="s">
        <v>108</v>
      </c>
      <c r="O1235" s="9">
        <v>10031.0</v>
      </c>
      <c r="P1235" s="7" t="str">
        <f>vlookup(O1235,'NYC Zips'!A:B,2,false)</f>
        <v>Manhattan</v>
      </c>
    </row>
    <row r="1236">
      <c r="A1236" s="2" t="s">
        <v>3483</v>
      </c>
      <c r="B1236" s="2">
        <v>40.73676</v>
      </c>
      <c r="C1236" s="2">
        <v>-73.87318</v>
      </c>
      <c r="D1236" s="2" t="s">
        <v>93</v>
      </c>
      <c r="E1236" s="9" t="s">
        <v>3484</v>
      </c>
      <c r="F1236" s="10"/>
      <c r="G1236" s="9" t="s">
        <v>1867</v>
      </c>
      <c r="H1236" s="9" t="s">
        <v>3485</v>
      </c>
      <c r="I1236" s="9" t="s">
        <v>3486</v>
      </c>
      <c r="J1236" s="10"/>
      <c r="K1236" s="10"/>
      <c r="L1236" s="9" t="s">
        <v>1869</v>
      </c>
      <c r="M1236" s="9" t="s">
        <v>100</v>
      </c>
      <c r="N1236" s="9" t="s">
        <v>367</v>
      </c>
      <c r="O1236" s="9">
        <v>11373.0</v>
      </c>
      <c r="P1236" s="7" t="str">
        <f>vlookup(O1236,'NYC Zips'!A:B,2,false)</f>
        <v>Queens</v>
      </c>
    </row>
    <row r="1237">
      <c r="A1237" s="2" t="s">
        <v>3487</v>
      </c>
      <c r="B1237" s="2">
        <v>40.6555</v>
      </c>
      <c r="C1237" s="2">
        <v>-73.94975</v>
      </c>
      <c r="D1237" s="2" t="s">
        <v>93</v>
      </c>
      <c r="E1237" s="9" t="s">
        <v>3488</v>
      </c>
      <c r="F1237" s="10"/>
      <c r="G1237" s="9" t="s">
        <v>1828</v>
      </c>
      <c r="H1237" s="9">
        <v>1291.0</v>
      </c>
      <c r="I1237" s="9" t="s">
        <v>1595</v>
      </c>
      <c r="J1237" s="10"/>
      <c r="K1237" s="10"/>
      <c r="L1237" s="9" t="s">
        <v>99</v>
      </c>
      <c r="M1237" s="9" t="s">
        <v>100</v>
      </c>
      <c r="N1237" s="9" t="s">
        <v>101</v>
      </c>
      <c r="O1237" s="9">
        <v>11226.0</v>
      </c>
      <c r="P1237" s="7" t="str">
        <f>vlookup(O1237,'NYC Zips'!A:B,2,false)</f>
        <v>Brooklyn</v>
      </c>
    </row>
    <row r="1238">
      <c r="A1238" s="2" t="s">
        <v>3489</v>
      </c>
      <c r="B1238" s="2">
        <v>40.6893952</v>
      </c>
      <c r="C1238" s="2">
        <v>-73.9995126</v>
      </c>
      <c r="D1238" s="2" t="s">
        <v>93</v>
      </c>
      <c r="E1238" s="9" t="s">
        <v>3490</v>
      </c>
      <c r="F1238" s="10"/>
      <c r="G1238" s="9" t="s">
        <v>97</v>
      </c>
      <c r="H1238" s="9">
        <v>84.0</v>
      </c>
      <c r="I1238" s="9" t="s">
        <v>1669</v>
      </c>
      <c r="J1238" s="10"/>
      <c r="K1238" s="10"/>
      <c r="L1238" s="9" t="s">
        <v>99</v>
      </c>
      <c r="M1238" s="9" t="s">
        <v>100</v>
      </c>
      <c r="N1238" s="9" t="s">
        <v>101</v>
      </c>
      <c r="O1238" s="9">
        <v>11201.0</v>
      </c>
      <c r="P1238" s="7" t="str">
        <f>vlookup(O1238,'NYC Zips'!A:B,2,false)</f>
        <v>Brooklyn</v>
      </c>
    </row>
    <row r="1239">
      <c r="A1239" s="2" t="s">
        <v>3491</v>
      </c>
      <c r="B1239" s="2">
        <v>40.68995</v>
      </c>
      <c r="C1239" s="2">
        <v>-73.9365</v>
      </c>
      <c r="D1239" s="2" t="s">
        <v>93</v>
      </c>
      <c r="E1239" s="9" t="s">
        <v>3492</v>
      </c>
      <c r="F1239" s="10"/>
      <c r="G1239" s="9" t="s">
        <v>773</v>
      </c>
      <c r="H1239" s="9">
        <v>794.0</v>
      </c>
      <c r="I1239" s="9" t="s">
        <v>774</v>
      </c>
      <c r="J1239" s="10"/>
      <c r="K1239" s="10"/>
      <c r="L1239" s="9" t="s">
        <v>99</v>
      </c>
      <c r="M1239" s="9" t="s">
        <v>100</v>
      </c>
      <c r="N1239" s="9" t="s">
        <v>101</v>
      </c>
      <c r="O1239" s="9">
        <v>11221.0</v>
      </c>
      <c r="P1239" s="7" t="str">
        <f>vlookup(O1239,'NYC Zips'!A:B,2,false)</f>
        <v>Brooklyn</v>
      </c>
    </row>
    <row r="1240">
      <c r="A1240" s="2" t="s">
        <v>3493</v>
      </c>
      <c r="B1240" s="2">
        <v>40.823732</v>
      </c>
      <c r="C1240" s="2">
        <v>-73.919379</v>
      </c>
      <c r="D1240" s="2" t="s">
        <v>93</v>
      </c>
      <c r="E1240" s="9" t="s">
        <v>3494</v>
      </c>
      <c r="F1240" s="10"/>
      <c r="G1240" s="9" t="s">
        <v>2541</v>
      </c>
      <c r="H1240" s="9">
        <v>800.0</v>
      </c>
      <c r="I1240" s="9" t="s">
        <v>3495</v>
      </c>
      <c r="J1240" s="10"/>
      <c r="K1240" s="10"/>
      <c r="L1240" s="9" t="s">
        <v>102</v>
      </c>
      <c r="M1240" s="9" t="s">
        <v>100</v>
      </c>
      <c r="N1240" s="9" t="s">
        <v>1777</v>
      </c>
      <c r="O1240" s="9">
        <v>10451.0</v>
      </c>
      <c r="P1240" s="7" t="str">
        <f>vlookup(O1240,'NYC Zips'!A:B,2,false)</f>
        <v>Bronx</v>
      </c>
    </row>
    <row r="1241">
      <c r="A1241" s="2" t="s">
        <v>3496</v>
      </c>
      <c r="B1241" s="2">
        <v>40.827629</v>
      </c>
      <c r="C1241" s="2">
        <v>-73.886659</v>
      </c>
      <c r="D1241" s="2" t="s">
        <v>93</v>
      </c>
      <c r="E1241" s="9" t="s">
        <v>3497</v>
      </c>
      <c r="F1241" s="10"/>
      <c r="G1241" s="9" t="s">
        <v>1775</v>
      </c>
      <c r="H1241" s="9">
        <v>1084.0</v>
      </c>
      <c r="I1241" s="9" t="s">
        <v>3498</v>
      </c>
      <c r="J1241" s="10"/>
      <c r="K1241" s="10"/>
      <c r="L1241" s="9" t="s">
        <v>102</v>
      </c>
      <c r="M1241" s="9" t="s">
        <v>100</v>
      </c>
      <c r="N1241" s="9" t="s">
        <v>1777</v>
      </c>
      <c r="O1241" s="9">
        <v>10459.0</v>
      </c>
      <c r="P1241" s="7" t="str">
        <f>vlookup(O1241,'NYC Zips'!A:B,2,false)</f>
        <v>Bronx</v>
      </c>
    </row>
    <row r="1242">
      <c r="A1242" s="2" t="s">
        <v>3499</v>
      </c>
      <c r="B1242" s="2">
        <v>40.839278</v>
      </c>
      <c r="C1242" s="2">
        <v>-73.945446</v>
      </c>
      <c r="D1242" s="2" t="s">
        <v>93</v>
      </c>
      <c r="E1242" s="9" t="s">
        <v>3500</v>
      </c>
      <c r="F1242" s="10"/>
      <c r="G1242" s="9" t="s">
        <v>2113</v>
      </c>
      <c r="H1242" s="9">
        <v>664.0</v>
      </c>
      <c r="I1242" s="9" t="s">
        <v>3501</v>
      </c>
      <c r="J1242" s="10"/>
      <c r="K1242" s="10"/>
      <c r="L1242" s="9" t="s">
        <v>107</v>
      </c>
      <c r="M1242" s="9" t="s">
        <v>100</v>
      </c>
      <c r="N1242" s="9" t="s">
        <v>108</v>
      </c>
      <c r="O1242" s="9">
        <v>10032.0</v>
      </c>
      <c r="P1242" s="7" t="str">
        <f>vlookup(O1242,'NYC Zips'!A:B,2,false)</f>
        <v>Manhattan</v>
      </c>
    </row>
    <row r="1243">
      <c r="A1243" s="2" t="s">
        <v>3502</v>
      </c>
      <c r="B1243" s="2">
        <v>40.652657</v>
      </c>
      <c r="C1243" s="2">
        <v>-74.002356</v>
      </c>
      <c r="D1243" s="2" t="s">
        <v>93</v>
      </c>
      <c r="E1243" s="9" t="s">
        <v>3503</v>
      </c>
      <c r="F1243" s="10"/>
      <c r="G1243" s="9" t="s">
        <v>1851</v>
      </c>
      <c r="H1243" s="9">
        <v>847.0</v>
      </c>
      <c r="I1243" s="9" t="s">
        <v>146</v>
      </c>
      <c r="J1243" s="10"/>
      <c r="K1243" s="10"/>
      <c r="L1243" s="9" t="s">
        <v>99</v>
      </c>
      <c r="M1243" s="9" t="s">
        <v>100</v>
      </c>
      <c r="N1243" s="9" t="s">
        <v>101</v>
      </c>
      <c r="O1243" s="9">
        <v>11232.0</v>
      </c>
      <c r="P1243" s="7" t="str">
        <f>vlookup(O1243,'NYC Zips'!A:B,2,false)</f>
        <v>Brooklyn</v>
      </c>
    </row>
    <row r="1244">
      <c r="A1244" s="2" t="s">
        <v>3504</v>
      </c>
      <c r="B1244" s="2">
        <v>40.71113</v>
      </c>
      <c r="C1244" s="2">
        <v>-74.0789</v>
      </c>
      <c r="D1244" s="2" t="s">
        <v>93</v>
      </c>
      <c r="E1244" s="9" t="s">
        <v>3505</v>
      </c>
      <c r="F1244" s="10"/>
      <c r="G1244" s="9" t="s">
        <v>3189</v>
      </c>
      <c r="H1244" s="9">
        <v>363.0</v>
      </c>
      <c r="I1244" s="9" t="s">
        <v>3506</v>
      </c>
      <c r="J1244" s="10"/>
      <c r="K1244" s="10"/>
      <c r="L1244" s="9" t="s">
        <v>1674</v>
      </c>
      <c r="M1244" s="9" t="s">
        <v>1436</v>
      </c>
      <c r="N1244" s="9" t="s">
        <v>1437</v>
      </c>
      <c r="O1244" s="9">
        <v>7305.0</v>
      </c>
      <c r="P1244" s="2" t="s">
        <v>117</v>
      </c>
    </row>
    <row r="1245">
      <c r="A1245" s="2" t="s">
        <v>3507</v>
      </c>
      <c r="B1245" s="2">
        <v>40.7197920901383</v>
      </c>
      <c r="C1245" s="2">
        <v>-74.0052238852195</v>
      </c>
      <c r="D1245" s="2" t="s">
        <v>93</v>
      </c>
      <c r="E1245" s="9" t="s">
        <v>3508</v>
      </c>
      <c r="F1245" s="10"/>
      <c r="G1245" s="9" t="s">
        <v>149</v>
      </c>
      <c r="H1245" s="9">
        <v>3.0</v>
      </c>
      <c r="I1245" s="9" t="s">
        <v>3509</v>
      </c>
      <c r="J1245" s="10"/>
      <c r="K1245" s="10"/>
      <c r="L1245" s="9" t="s">
        <v>107</v>
      </c>
      <c r="M1245" s="9" t="s">
        <v>100</v>
      </c>
      <c r="N1245" s="9" t="s">
        <v>108</v>
      </c>
      <c r="O1245" s="9">
        <v>10013.0</v>
      </c>
      <c r="P1245" s="7" t="str">
        <f>vlookup(O1245,'NYC Zips'!A:B,2,false)</f>
        <v>Manhattan</v>
      </c>
    </row>
    <row r="1246">
      <c r="A1246" s="2" t="s">
        <v>3510</v>
      </c>
      <c r="B1246" s="2">
        <v>40.813224</v>
      </c>
      <c r="C1246" s="2">
        <v>-73.930605</v>
      </c>
      <c r="D1246" s="2" t="s">
        <v>93</v>
      </c>
      <c r="E1246" s="9" t="s">
        <v>3511</v>
      </c>
      <c r="F1246" s="10"/>
      <c r="G1246" s="9" t="s">
        <v>2541</v>
      </c>
      <c r="H1246" s="9">
        <v>115.0</v>
      </c>
      <c r="I1246" s="9" t="s">
        <v>3512</v>
      </c>
      <c r="J1246" s="10"/>
      <c r="K1246" s="10"/>
      <c r="L1246" s="9" t="s">
        <v>102</v>
      </c>
      <c r="M1246" s="9" t="s">
        <v>100</v>
      </c>
      <c r="N1246" s="9" t="s">
        <v>1777</v>
      </c>
      <c r="O1246" s="9">
        <v>10451.0</v>
      </c>
      <c r="P1246" s="7" t="str">
        <f>vlookup(O1246,'NYC Zips'!A:B,2,false)</f>
        <v>Bronx</v>
      </c>
    </row>
    <row r="1247">
      <c r="A1247" s="2" t="s">
        <v>3513</v>
      </c>
      <c r="B1247" s="2">
        <v>40.7734066</v>
      </c>
      <c r="C1247" s="2">
        <v>-73.97782542</v>
      </c>
      <c r="D1247" s="2" t="s">
        <v>93</v>
      </c>
      <c r="E1247" s="9" t="s">
        <v>3514</v>
      </c>
      <c r="F1247" s="10"/>
      <c r="G1247" s="9" t="s">
        <v>216</v>
      </c>
      <c r="H1247" s="9">
        <v>75.0</v>
      </c>
      <c r="I1247" s="9" t="s">
        <v>3515</v>
      </c>
      <c r="J1247" s="10"/>
      <c r="K1247" s="10"/>
      <c r="L1247" s="9" t="s">
        <v>107</v>
      </c>
      <c r="M1247" s="9" t="s">
        <v>100</v>
      </c>
      <c r="N1247" s="9" t="s">
        <v>108</v>
      </c>
      <c r="O1247" s="9">
        <v>10023.0</v>
      </c>
      <c r="P1247" s="7" t="str">
        <f>vlookup(O1247,'NYC Zips'!A:B,2,false)</f>
        <v>Manhattan</v>
      </c>
    </row>
    <row r="1248">
      <c r="A1248" s="2" t="s">
        <v>3516</v>
      </c>
      <c r="B1248" s="2">
        <v>40.856906</v>
      </c>
      <c r="C1248" s="2">
        <v>-73.935662</v>
      </c>
      <c r="D1248" s="2" t="s">
        <v>93</v>
      </c>
      <c r="E1248" s="9" t="s">
        <v>3517</v>
      </c>
      <c r="F1248" s="10"/>
      <c r="G1248" s="9" t="s">
        <v>1864</v>
      </c>
      <c r="H1248" s="9">
        <v>680.0</v>
      </c>
      <c r="I1248" s="9" t="s">
        <v>2614</v>
      </c>
      <c r="J1248" s="10"/>
      <c r="K1248" s="10"/>
      <c r="L1248" s="9" t="s">
        <v>107</v>
      </c>
      <c r="M1248" s="9" t="s">
        <v>100</v>
      </c>
      <c r="N1248" s="9" t="s">
        <v>108</v>
      </c>
      <c r="O1248" s="9">
        <v>10040.0</v>
      </c>
      <c r="P1248" s="7" t="str">
        <f>vlookup(O1248,'NYC Zips'!A:B,2,false)</f>
        <v>Manhattan</v>
      </c>
    </row>
    <row r="1249">
      <c r="A1249" s="2" t="s">
        <v>3518</v>
      </c>
      <c r="B1249" s="2">
        <v>40.6716</v>
      </c>
      <c r="C1249" s="2">
        <v>-73.93378</v>
      </c>
      <c r="D1249" s="2" t="s">
        <v>93</v>
      </c>
      <c r="E1249" s="9" t="s">
        <v>3519</v>
      </c>
      <c r="F1249" s="10"/>
      <c r="G1249" s="9" t="s">
        <v>1659</v>
      </c>
      <c r="H1249" s="9">
        <v>226.0</v>
      </c>
      <c r="I1249" s="9" t="s">
        <v>2736</v>
      </c>
      <c r="J1249" s="10"/>
      <c r="K1249" s="10"/>
      <c r="L1249" s="9" t="s">
        <v>99</v>
      </c>
      <c r="M1249" s="9" t="s">
        <v>100</v>
      </c>
      <c r="N1249" s="9" t="s">
        <v>101</v>
      </c>
      <c r="O1249" s="9">
        <v>11213.0</v>
      </c>
      <c r="P1249" s="7" t="str">
        <f>vlookup(O1249,'NYC Zips'!A:B,2,false)</f>
        <v>Brooklyn</v>
      </c>
    </row>
    <row r="1250">
      <c r="A1250" s="2" t="s">
        <v>3520</v>
      </c>
      <c r="B1250" s="2">
        <v>40.70108</v>
      </c>
      <c r="C1250" s="2">
        <v>-73.9179</v>
      </c>
      <c r="D1250" s="2" t="s">
        <v>93</v>
      </c>
      <c r="E1250" s="9" t="s">
        <v>3521</v>
      </c>
      <c r="F1250" s="10"/>
      <c r="G1250" s="9" t="s">
        <v>1879</v>
      </c>
      <c r="H1250" s="9">
        <v>217.0</v>
      </c>
      <c r="I1250" s="9" t="s">
        <v>2940</v>
      </c>
      <c r="J1250" s="10"/>
      <c r="K1250" s="10"/>
      <c r="L1250" s="9" t="s">
        <v>99</v>
      </c>
      <c r="M1250" s="9" t="s">
        <v>100</v>
      </c>
      <c r="N1250" s="9" t="s">
        <v>101</v>
      </c>
      <c r="O1250" s="9">
        <v>11237.0</v>
      </c>
      <c r="P1250" s="7" t="str">
        <f>vlookup(O1250,'NYC Zips'!A:B,2,false)</f>
        <v>Brooklyn</v>
      </c>
    </row>
    <row r="1251">
      <c r="A1251" s="2" t="s">
        <v>3522</v>
      </c>
      <c r="B1251" s="2">
        <v>40.74526</v>
      </c>
      <c r="C1251" s="2">
        <v>-73.99062</v>
      </c>
      <c r="D1251" s="2" t="s">
        <v>93</v>
      </c>
      <c r="E1251" s="9" t="s">
        <v>3523</v>
      </c>
      <c r="F1251" s="10"/>
      <c r="G1251" s="9" t="s">
        <v>119</v>
      </c>
      <c r="H1251" s="9">
        <v>52.0</v>
      </c>
      <c r="I1251" s="9" t="s">
        <v>1328</v>
      </c>
      <c r="J1251" s="10"/>
      <c r="K1251" s="10"/>
      <c r="L1251" s="9" t="s">
        <v>107</v>
      </c>
      <c r="M1251" s="9" t="s">
        <v>100</v>
      </c>
      <c r="N1251" s="9" t="s">
        <v>108</v>
      </c>
      <c r="O1251" s="9">
        <v>10001.0</v>
      </c>
      <c r="P1251" s="7" t="str">
        <f>vlookup(O1251,'NYC Zips'!A:B,2,false)</f>
        <v>Manhattan</v>
      </c>
    </row>
    <row r="1252">
      <c r="A1252" s="2" t="s">
        <v>3524</v>
      </c>
      <c r="B1252" s="2">
        <v>40.720253</v>
      </c>
      <c r="C1252" s="2">
        <v>-73.957082</v>
      </c>
      <c r="D1252" s="2" t="s">
        <v>93</v>
      </c>
      <c r="E1252" s="9" t="s">
        <v>3525</v>
      </c>
      <c r="F1252" s="10"/>
      <c r="G1252" s="9" t="s">
        <v>270</v>
      </c>
      <c r="H1252" s="9">
        <v>69.0</v>
      </c>
      <c r="I1252" s="9" t="s">
        <v>497</v>
      </c>
      <c r="J1252" s="10"/>
      <c r="K1252" s="10"/>
      <c r="L1252" s="9" t="s">
        <v>99</v>
      </c>
      <c r="M1252" s="9" t="s">
        <v>100</v>
      </c>
      <c r="N1252" s="9" t="s">
        <v>101</v>
      </c>
      <c r="O1252" s="9">
        <v>11249.0</v>
      </c>
      <c r="P1252" s="7" t="str">
        <f>vlookup(O1252,'NYC Zips'!A:B,2,false)</f>
        <v>Brooklyn</v>
      </c>
    </row>
    <row r="1253">
      <c r="A1253" s="2" t="s">
        <v>3526</v>
      </c>
      <c r="B1253" s="2">
        <v>40.7014046341064</v>
      </c>
      <c r="C1253" s="2">
        <v>-73.9876802265644</v>
      </c>
      <c r="D1253" s="2" t="s">
        <v>93</v>
      </c>
      <c r="E1253" s="9" t="s">
        <v>2853</v>
      </c>
      <c r="F1253" s="10"/>
      <c r="G1253" s="9" t="s">
        <v>97</v>
      </c>
      <c r="H1253" s="10"/>
      <c r="I1253" s="9" t="s">
        <v>2853</v>
      </c>
      <c r="J1253" s="10"/>
      <c r="K1253" s="10"/>
      <c r="L1253" s="9" t="s">
        <v>99</v>
      </c>
      <c r="M1253" s="9" t="s">
        <v>100</v>
      </c>
      <c r="N1253" s="9" t="s">
        <v>101</v>
      </c>
      <c r="O1253" s="9">
        <v>11201.0</v>
      </c>
      <c r="P1253" s="7" t="str">
        <f>vlookup(O1253,'NYC Zips'!A:B,2,false)</f>
        <v>Brooklyn</v>
      </c>
    </row>
    <row r="1254">
      <c r="A1254" s="2" t="s">
        <v>3527</v>
      </c>
      <c r="B1254" s="2">
        <v>40.74364</v>
      </c>
      <c r="C1254" s="2">
        <v>-73.88622</v>
      </c>
      <c r="D1254" s="2" t="s">
        <v>93</v>
      </c>
      <c r="E1254" s="9" t="s">
        <v>3528</v>
      </c>
      <c r="F1254" s="10"/>
      <c r="G1254" s="9" t="s">
        <v>1867</v>
      </c>
      <c r="H1254" s="9" t="s">
        <v>3529</v>
      </c>
      <c r="I1254" s="9" t="s">
        <v>3530</v>
      </c>
      <c r="J1254" s="10"/>
      <c r="K1254" s="10"/>
      <c r="L1254" s="9" t="s">
        <v>1869</v>
      </c>
      <c r="M1254" s="9" t="s">
        <v>100</v>
      </c>
      <c r="N1254" s="9" t="s">
        <v>367</v>
      </c>
      <c r="O1254" s="9">
        <v>11373.0</v>
      </c>
      <c r="P1254" s="7" t="str">
        <f>vlookup(O1254,'NYC Zips'!A:B,2,false)</f>
        <v>Queens</v>
      </c>
    </row>
    <row r="1255">
      <c r="A1255" s="2" t="s">
        <v>3531</v>
      </c>
      <c r="B1255" s="2">
        <v>40.69467</v>
      </c>
      <c r="C1255" s="2">
        <v>-73.90663</v>
      </c>
      <c r="D1255" s="2" t="s">
        <v>93</v>
      </c>
      <c r="E1255" s="9" t="s">
        <v>3532</v>
      </c>
      <c r="F1255" s="10"/>
      <c r="G1255" s="9" t="s">
        <v>1879</v>
      </c>
      <c r="H1255" s="9">
        <v>501.0</v>
      </c>
      <c r="I1255" s="9" t="s">
        <v>2940</v>
      </c>
      <c r="J1255" s="10"/>
      <c r="K1255" s="10"/>
      <c r="L1255" s="9" t="s">
        <v>99</v>
      </c>
      <c r="M1255" s="9" t="s">
        <v>100</v>
      </c>
      <c r="N1255" s="9" t="s">
        <v>101</v>
      </c>
      <c r="O1255" s="9">
        <v>11237.0</v>
      </c>
      <c r="P1255" s="7" t="str">
        <f>vlookup(O1255,'NYC Zips'!A:B,2,false)</f>
        <v>Brooklyn</v>
      </c>
    </row>
    <row r="1256">
      <c r="A1256" s="2" t="s">
        <v>3533</v>
      </c>
      <c r="B1256" s="2">
        <v>40.8704956</v>
      </c>
      <c r="C1256" s="2">
        <v>-73.8818756582</v>
      </c>
      <c r="D1256" s="2" t="s">
        <v>93</v>
      </c>
      <c r="E1256" s="9" t="s">
        <v>3534</v>
      </c>
      <c r="F1256" s="10"/>
      <c r="G1256" s="9" t="s">
        <v>2019</v>
      </c>
      <c r="H1256" s="9">
        <v>340.0</v>
      </c>
      <c r="I1256" s="9" t="s">
        <v>3169</v>
      </c>
      <c r="J1256" s="10"/>
      <c r="K1256" s="10"/>
      <c r="L1256" s="9" t="s">
        <v>102</v>
      </c>
      <c r="M1256" s="9" t="s">
        <v>100</v>
      </c>
      <c r="N1256" s="9" t="s">
        <v>1777</v>
      </c>
      <c r="O1256" s="9">
        <v>10458.0</v>
      </c>
      <c r="P1256" s="7" t="str">
        <f>vlookup(O1256,'NYC Zips'!A:B,2,false)</f>
        <v>Bronx</v>
      </c>
    </row>
    <row r="1257">
      <c r="A1257" s="2" t="s">
        <v>3535</v>
      </c>
      <c r="B1257" s="2">
        <v>40.69928</v>
      </c>
      <c r="C1257" s="2">
        <v>-73.953259</v>
      </c>
      <c r="D1257" s="2" t="s">
        <v>93</v>
      </c>
      <c r="E1257" s="9" t="s">
        <v>3536</v>
      </c>
      <c r="F1257" s="10"/>
      <c r="G1257" s="9" t="s">
        <v>306</v>
      </c>
      <c r="H1257" s="9">
        <v>21.0</v>
      </c>
      <c r="I1257" s="9" t="s">
        <v>1595</v>
      </c>
      <c r="J1257" s="10"/>
      <c r="K1257" s="10"/>
      <c r="L1257" s="9" t="s">
        <v>99</v>
      </c>
      <c r="M1257" s="9" t="s">
        <v>100</v>
      </c>
      <c r="N1257" s="9" t="s">
        <v>101</v>
      </c>
      <c r="O1257" s="9">
        <v>11206.0</v>
      </c>
      <c r="P1257" s="7" t="str">
        <f>vlookup(O1257,'NYC Zips'!A:B,2,false)</f>
        <v>Brooklyn</v>
      </c>
    </row>
    <row r="1258">
      <c r="A1258" s="2" t="s">
        <v>3537</v>
      </c>
      <c r="B1258" s="2">
        <v>40.73795</v>
      </c>
      <c r="C1258" s="2">
        <v>-73.98509</v>
      </c>
      <c r="D1258" s="2" t="s">
        <v>93</v>
      </c>
      <c r="E1258" s="9" t="s">
        <v>3538</v>
      </c>
      <c r="F1258" s="10"/>
      <c r="G1258" s="9" t="s">
        <v>245</v>
      </c>
      <c r="H1258" s="9">
        <v>45.0</v>
      </c>
      <c r="I1258" s="9" t="s">
        <v>3539</v>
      </c>
      <c r="J1258" s="10"/>
      <c r="K1258" s="10"/>
      <c r="L1258" s="9" t="s">
        <v>107</v>
      </c>
      <c r="M1258" s="9" t="s">
        <v>100</v>
      </c>
      <c r="N1258" s="9" t="s">
        <v>108</v>
      </c>
      <c r="O1258" s="9">
        <v>10010.0</v>
      </c>
      <c r="P1258" s="7" t="str">
        <f>vlookup(O1258,'NYC Zips'!A:B,2,false)</f>
        <v>Manhattan</v>
      </c>
    </row>
    <row r="1259">
      <c r="A1259" s="2" t="s">
        <v>3540</v>
      </c>
      <c r="B1259" s="2">
        <v>40.72158</v>
      </c>
      <c r="C1259" s="2">
        <v>-73.94546</v>
      </c>
      <c r="D1259" s="2" t="s">
        <v>93</v>
      </c>
      <c r="E1259" s="9" t="s">
        <v>3541</v>
      </c>
      <c r="F1259" s="10"/>
      <c r="G1259" s="9" t="s">
        <v>167</v>
      </c>
      <c r="H1259" s="9">
        <v>129.0</v>
      </c>
      <c r="I1259" s="9" t="s">
        <v>3542</v>
      </c>
      <c r="J1259" s="10"/>
      <c r="K1259" s="10"/>
      <c r="L1259" s="9" t="s">
        <v>99</v>
      </c>
      <c r="M1259" s="9" t="s">
        <v>100</v>
      </c>
      <c r="N1259" s="9" t="s">
        <v>101</v>
      </c>
      <c r="O1259" s="9">
        <v>11222.0</v>
      </c>
      <c r="P1259" s="7" t="str">
        <f>vlookup(O1259,'NYC Zips'!A:B,2,false)</f>
        <v>Brooklyn</v>
      </c>
    </row>
    <row r="1260">
      <c r="A1260" s="2" t="s">
        <v>3543</v>
      </c>
      <c r="B1260" s="2">
        <v>40.846011</v>
      </c>
      <c r="C1260" s="2">
        <v>-73.919637</v>
      </c>
      <c r="D1260" s="2" t="s">
        <v>93</v>
      </c>
      <c r="E1260" s="9" t="s">
        <v>3544</v>
      </c>
      <c r="F1260" s="10"/>
      <c r="G1260" s="9" t="s">
        <v>1959</v>
      </c>
      <c r="H1260" s="9">
        <v>116.0</v>
      </c>
      <c r="I1260" s="9" t="s">
        <v>3545</v>
      </c>
      <c r="J1260" s="10"/>
      <c r="K1260" s="10"/>
      <c r="L1260" s="9" t="s">
        <v>102</v>
      </c>
      <c r="M1260" s="9" t="s">
        <v>100</v>
      </c>
      <c r="N1260" s="9" t="s">
        <v>1777</v>
      </c>
      <c r="O1260" s="9">
        <v>10452.0</v>
      </c>
      <c r="P1260" s="7" t="str">
        <f>vlookup(O1260,'NYC Zips'!A:B,2,false)</f>
        <v>Bronx</v>
      </c>
    </row>
    <row r="1261">
      <c r="A1261" s="2" t="s">
        <v>3546</v>
      </c>
      <c r="B1261" s="2">
        <v>40.714731</v>
      </c>
      <c r="C1261" s="2">
        <v>-73.966612</v>
      </c>
      <c r="D1261" s="2" t="s">
        <v>93</v>
      </c>
      <c r="E1261" s="9" t="s">
        <v>3547</v>
      </c>
      <c r="F1261" s="10"/>
      <c r="G1261" s="9" t="s">
        <v>270</v>
      </c>
      <c r="H1261" s="9">
        <v>291.0</v>
      </c>
      <c r="I1261" s="9" t="s">
        <v>1629</v>
      </c>
      <c r="J1261" s="10"/>
      <c r="K1261" s="10"/>
      <c r="L1261" s="9" t="s">
        <v>99</v>
      </c>
      <c r="M1261" s="9" t="s">
        <v>100</v>
      </c>
      <c r="N1261" s="9" t="s">
        <v>101</v>
      </c>
      <c r="O1261" s="9">
        <v>11249.0</v>
      </c>
      <c r="P1261" s="7" t="str">
        <f>vlookup(O1261,'NYC Zips'!A:B,2,false)</f>
        <v>Brooklyn</v>
      </c>
    </row>
    <row r="1262">
      <c r="A1262" s="2" t="s">
        <v>3548</v>
      </c>
      <c r="B1262" s="2">
        <v>40.812191</v>
      </c>
      <c r="C1262" s="2">
        <v>-73.937838</v>
      </c>
      <c r="D1262" s="2" t="s">
        <v>93</v>
      </c>
      <c r="E1262" s="9" t="s">
        <v>3549</v>
      </c>
      <c r="F1262" s="10"/>
      <c r="G1262" s="9" t="s">
        <v>1719</v>
      </c>
      <c r="H1262" s="9">
        <v>2201.0</v>
      </c>
      <c r="I1262" s="9" t="s">
        <v>146</v>
      </c>
      <c r="J1262" s="10"/>
      <c r="K1262" s="10"/>
      <c r="L1262" s="9" t="s">
        <v>107</v>
      </c>
      <c r="M1262" s="9" t="s">
        <v>100</v>
      </c>
      <c r="N1262" s="9" t="s">
        <v>108</v>
      </c>
      <c r="O1262" s="9">
        <v>10037.0</v>
      </c>
      <c r="P1262" s="7" t="str">
        <f>vlookup(O1262,'NYC Zips'!A:B,2,false)</f>
        <v>Manhattan</v>
      </c>
    </row>
    <row r="1263">
      <c r="A1263" s="2" t="s">
        <v>3550</v>
      </c>
      <c r="B1263" s="2">
        <v>40.811314</v>
      </c>
      <c r="C1263" s="2">
        <v>-73.907729</v>
      </c>
      <c r="D1263" s="2" t="s">
        <v>93</v>
      </c>
      <c r="E1263" s="9" t="s">
        <v>3551</v>
      </c>
      <c r="F1263" s="10"/>
      <c r="G1263" s="9" t="s">
        <v>2457</v>
      </c>
      <c r="H1263" s="9">
        <v>755.0</v>
      </c>
      <c r="I1263" s="9" t="s">
        <v>3552</v>
      </c>
      <c r="J1263" s="10"/>
      <c r="K1263" s="10"/>
      <c r="L1263" s="9" t="s">
        <v>102</v>
      </c>
      <c r="M1263" s="9" t="s">
        <v>100</v>
      </c>
      <c r="N1263" s="9" t="s">
        <v>1777</v>
      </c>
      <c r="O1263" s="9">
        <v>10455.0</v>
      </c>
      <c r="P1263" s="7" t="str">
        <f>vlookup(O1263,'NYC Zips'!A:B,2,false)</f>
        <v>Bronx</v>
      </c>
    </row>
    <row r="1264">
      <c r="A1264" s="2" t="s">
        <v>3553</v>
      </c>
      <c r="B1264" s="2">
        <v>40.8038654</v>
      </c>
      <c r="C1264" s="2">
        <v>-73.9559308</v>
      </c>
      <c r="D1264" s="2" t="s">
        <v>93</v>
      </c>
      <c r="E1264" s="9" t="s">
        <v>3554</v>
      </c>
      <c r="F1264" s="10"/>
      <c r="G1264" s="9" t="s">
        <v>947</v>
      </c>
      <c r="H1264" s="9">
        <v>2131.0</v>
      </c>
      <c r="I1264" s="9" t="s">
        <v>645</v>
      </c>
      <c r="J1264" s="10"/>
      <c r="K1264" s="10"/>
      <c r="L1264" s="9" t="s">
        <v>107</v>
      </c>
      <c r="M1264" s="9" t="s">
        <v>100</v>
      </c>
      <c r="N1264" s="9" t="s">
        <v>108</v>
      </c>
      <c r="O1264" s="9">
        <v>10026.0</v>
      </c>
      <c r="P1264" s="7" t="str">
        <f>vlookup(O1264,'NYC Zips'!A:B,2,false)</f>
        <v>Manhattan</v>
      </c>
    </row>
    <row r="1265">
      <c r="A1265" s="2" t="s">
        <v>3555</v>
      </c>
      <c r="B1265" s="2">
        <v>40.816827</v>
      </c>
      <c r="C1265" s="2">
        <v>-73.917338</v>
      </c>
      <c r="D1265" s="2" t="s">
        <v>93</v>
      </c>
      <c r="E1265" s="9" t="s">
        <v>3556</v>
      </c>
      <c r="F1265" s="10"/>
      <c r="G1265" s="9" t="s">
        <v>2457</v>
      </c>
      <c r="H1265" s="9">
        <v>570.0</v>
      </c>
      <c r="I1265" s="9" t="s">
        <v>3339</v>
      </c>
      <c r="J1265" s="10"/>
      <c r="K1265" s="10"/>
      <c r="L1265" s="9" t="s">
        <v>102</v>
      </c>
      <c r="M1265" s="9" t="s">
        <v>100</v>
      </c>
      <c r="N1265" s="9" t="s">
        <v>1777</v>
      </c>
      <c r="O1265" s="9">
        <v>10455.0</v>
      </c>
      <c r="P1265" s="7" t="str">
        <f>vlookup(O1265,'NYC Zips'!A:B,2,false)</f>
        <v>Bronx</v>
      </c>
    </row>
    <row r="1266">
      <c r="A1266" s="2" t="s">
        <v>3557</v>
      </c>
      <c r="B1266" s="2">
        <v>40.7408</v>
      </c>
      <c r="C1266" s="2">
        <v>-73.84978</v>
      </c>
      <c r="D1266" s="2" t="s">
        <v>93</v>
      </c>
      <c r="E1266" s="9" t="s">
        <v>3558</v>
      </c>
      <c r="F1266" s="10"/>
      <c r="G1266" s="9" t="s">
        <v>1928</v>
      </c>
      <c r="H1266" s="9" t="s">
        <v>3559</v>
      </c>
      <c r="I1266" s="9" t="s">
        <v>2189</v>
      </c>
      <c r="J1266" s="10"/>
      <c r="K1266" s="10"/>
      <c r="L1266" s="9" t="s">
        <v>1930</v>
      </c>
      <c r="M1266" s="9" t="s">
        <v>100</v>
      </c>
      <c r="N1266" s="9" t="s">
        <v>367</v>
      </c>
      <c r="O1266" s="9">
        <v>11368.0</v>
      </c>
      <c r="P1266" s="7" t="str">
        <f>vlookup(O1266,'NYC Zips'!A:B,2,false)</f>
        <v>Queens</v>
      </c>
    </row>
    <row r="1267">
      <c r="A1267" s="2" t="s">
        <v>3560</v>
      </c>
      <c r="B1267" s="2">
        <v>40.7431399396562</v>
      </c>
      <c r="C1267" s="2">
        <v>-74.0400409698486</v>
      </c>
      <c r="D1267" s="2" t="s">
        <v>93</v>
      </c>
      <c r="E1267" s="9" t="s">
        <v>3561</v>
      </c>
      <c r="F1267" s="10"/>
      <c r="G1267" s="9" t="s">
        <v>1433</v>
      </c>
      <c r="H1267" s="9">
        <v>332.0</v>
      </c>
      <c r="I1267" s="9" t="s">
        <v>3562</v>
      </c>
      <c r="J1267" s="10"/>
      <c r="K1267" s="10"/>
      <c r="L1267" s="9" t="s">
        <v>1435</v>
      </c>
      <c r="M1267" s="9" t="s">
        <v>1436</v>
      </c>
      <c r="N1267" s="9" t="s">
        <v>1437</v>
      </c>
      <c r="O1267" s="9">
        <v>7030.0</v>
      </c>
      <c r="P1267" s="2" t="s">
        <v>117</v>
      </c>
    </row>
    <row r="1268">
      <c r="A1268" s="2" t="s">
        <v>3563</v>
      </c>
      <c r="B1268" s="2">
        <v>40.88602</v>
      </c>
      <c r="C1268" s="2">
        <v>-73.90232</v>
      </c>
      <c r="D1268" s="2" t="s">
        <v>93</v>
      </c>
      <c r="E1268" s="9" t="s">
        <v>3564</v>
      </c>
      <c r="F1268" s="10"/>
      <c r="G1268" s="9" t="s">
        <v>1855</v>
      </c>
      <c r="H1268" s="9">
        <v>288.0</v>
      </c>
      <c r="I1268" s="9" t="s">
        <v>3565</v>
      </c>
      <c r="J1268" s="10"/>
      <c r="K1268" s="10"/>
      <c r="L1268" s="9" t="s">
        <v>102</v>
      </c>
      <c r="M1268" s="9" t="s">
        <v>100</v>
      </c>
      <c r="N1268" s="9" t="s">
        <v>1777</v>
      </c>
      <c r="O1268" s="9">
        <v>10463.0</v>
      </c>
      <c r="P1268" s="7" t="str">
        <f>vlookup(O1268,'NYC Zips'!A:B,2,false)</f>
        <v>Bronx</v>
      </c>
    </row>
    <row r="1269">
      <c r="A1269" s="2" t="s">
        <v>3566</v>
      </c>
      <c r="B1269" s="2">
        <v>40.850121</v>
      </c>
      <c r="C1269" s="2">
        <v>-73.910765</v>
      </c>
      <c r="D1269" s="2" t="s">
        <v>93</v>
      </c>
      <c r="E1269" s="9" t="s">
        <v>3567</v>
      </c>
      <c r="F1269" s="10"/>
      <c r="G1269" s="9" t="s">
        <v>1943</v>
      </c>
      <c r="H1269" s="9">
        <v>1896.0</v>
      </c>
      <c r="I1269" s="9" t="s">
        <v>1895</v>
      </c>
      <c r="J1269" s="10"/>
      <c r="K1269" s="10"/>
      <c r="L1269" s="9" t="s">
        <v>102</v>
      </c>
      <c r="M1269" s="9" t="s">
        <v>100</v>
      </c>
      <c r="N1269" s="9" t="s">
        <v>1777</v>
      </c>
      <c r="O1269" s="9">
        <v>10453.0</v>
      </c>
      <c r="P1269" s="7" t="str">
        <f>vlookup(O1269,'NYC Zips'!A:B,2,false)</f>
        <v>Bronx</v>
      </c>
    </row>
    <row r="1270">
      <c r="A1270" s="2" t="s">
        <v>3568</v>
      </c>
      <c r="B1270" s="2">
        <v>40.74952</v>
      </c>
      <c r="C1270" s="2">
        <v>-73.90265</v>
      </c>
      <c r="D1270" s="2" t="s">
        <v>93</v>
      </c>
      <c r="E1270" s="9" t="s">
        <v>3569</v>
      </c>
      <c r="F1270" s="10"/>
      <c r="G1270" s="9" t="s">
        <v>1834</v>
      </c>
      <c r="H1270" s="9" t="s">
        <v>2082</v>
      </c>
      <c r="I1270" s="9" t="s">
        <v>2300</v>
      </c>
      <c r="J1270" s="10"/>
      <c r="K1270" s="10"/>
      <c r="L1270" s="9" t="s">
        <v>1837</v>
      </c>
      <c r="M1270" s="9" t="s">
        <v>100</v>
      </c>
      <c r="N1270" s="9" t="s">
        <v>367</v>
      </c>
      <c r="O1270" s="9">
        <v>11377.0</v>
      </c>
      <c r="P1270" s="7" t="str">
        <f>vlookup(O1270,'NYC Zips'!A:B,2,false)</f>
        <v>Queens</v>
      </c>
    </row>
    <row r="1271">
      <c r="A1271" s="2" t="s">
        <v>3570</v>
      </c>
      <c r="B1271" s="2">
        <v>40.75243</v>
      </c>
      <c r="C1271" s="2">
        <v>-73.86717</v>
      </c>
      <c r="D1271" s="2" t="s">
        <v>93</v>
      </c>
      <c r="E1271" s="9" t="s">
        <v>3571</v>
      </c>
      <c r="F1271" s="10"/>
      <c r="G1271" s="9" t="s">
        <v>1928</v>
      </c>
      <c r="H1271" s="9" t="s">
        <v>3572</v>
      </c>
      <c r="I1271" s="9" t="s">
        <v>1759</v>
      </c>
      <c r="J1271" s="10"/>
      <c r="K1271" s="10"/>
      <c r="L1271" s="9" t="s">
        <v>1930</v>
      </c>
      <c r="M1271" s="9" t="s">
        <v>100</v>
      </c>
      <c r="N1271" s="9" t="s">
        <v>367</v>
      </c>
      <c r="O1271" s="9">
        <v>11368.0</v>
      </c>
      <c r="P1271" s="7" t="str">
        <f>vlookup(O1271,'NYC Zips'!A:B,2,false)</f>
        <v>Queens</v>
      </c>
    </row>
    <row r="1272">
      <c r="A1272" s="2" t="s">
        <v>3573</v>
      </c>
      <c r="B1272" s="2">
        <v>40.844811</v>
      </c>
      <c r="C1272" s="2">
        <v>-73.912042</v>
      </c>
      <c r="D1272" s="2" t="s">
        <v>93</v>
      </c>
      <c r="E1272" s="9" t="s">
        <v>3574</v>
      </c>
      <c r="F1272" s="10"/>
      <c r="G1272" s="9" t="s">
        <v>1959</v>
      </c>
      <c r="H1272" s="9">
        <v>100.0</v>
      </c>
      <c r="I1272" s="9" t="s">
        <v>3218</v>
      </c>
      <c r="J1272" s="10"/>
      <c r="K1272" s="10"/>
      <c r="L1272" s="9" t="s">
        <v>102</v>
      </c>
      <c r="M1272" s="9" t="s">
        <v>100</v>
      </c>
      <c r="N1272" s="9" t="s">
        <v>1777</v>
      </c>
      <c r="O1272" s="9">
        <v>10452.0</v>
      </c>
      <c r="P1272" s="7" t="str">
        <f>vlookup(O1272,'NYC Zips'!A:B,2,false)</f>
        <v>Bronx</v>
      </c>
    </row>
    <row r="1273">
      <c r="A1273" s="2" t="s">
        <v>3575</v>
      </c>
      <c r="B1273" s="2">
        <v>40.656633</v>
      </c>
      <c r="C1273" s="2">
        <v>-73.983864</v>
      </c>
      <c r="D1273" s="2" t="s">
        <v>93</v>
      </c>
      <c r="E1273" s="9" t="s">
        <v>3576</v>
      </c>
      <c r="F1273" s="10"/>
      <c r="G1273" s="9" t="s">
        <v>127</v>
      </c>
      <c r="H1273" s="9">
        <v>310.0</v>
      </c>
      <c r="I1273" s="9" t="s">
        <v>128</v>
      </c>
      <c r="J1273" s="10"/>
      <c r="K1273" s="10"/>
      <c r="L1273" s="9" t="s">
        <v>99</v>
      </c>
      <c r="M1273" s="9" t="s">
        <v>100</v>
      </c>
      <c r="N1273" s="9" t="s">
        <v>101</v>
      </c>
      <c r="O1273" s="9">
        <v>11215.0</v>
      </c>
      <c r="P1273" s="7" t="str">
        <f>vlookup(O1273,'NYC Zips'!A:B,2,false)</f>
        <v>Brooklyn</v>
      </c>
    </row>
    <row r="1274">
      <c r="A1274" s="2" t="s">
        <v>3577</v>
      </c>
      <c r="B1274" s="2">
        <v>40.78864</v>
      </c>
      <c r="C1274" s="2">
        <v>-73.9436</v>
      </c>
      <c r="D1274" s="2" t="s">
        <v>93</v>
      </c>
      <c r="E1274" s="9" t="s">
        <v>3578</v>
      </c>
      <c r="F1274" s="10"/>
      <c r="G1274" s="9" t="s">
        <v>583</v>
      </c>
      <c r="H1274" s="9">
        <v>2000.0</v>
      </c>
      <c r="I1274" s="9" t="s">
        <v>233</v>
      </c>
      <c r="J1274" s="10"/>
      <c r="K1274" s="10"/>
      <c r="L1274" s="9" t="s">
        <v>107</v>
      </c>
      <c r="M1274" s="9" t="s">
        <v>100</v>
      </c>
      <c r="N1274" s="9" t="s">
        <v>108</v>
      </c>
      <c r="O1274" s="9">
        <v>10029.0</v>
      </c>
      <c r="P1274" s="7" t="str">
        <f>vlookup(O1274,'NYC Zips'!A:B,2,false)</f>
        <v>Manhattan</v>
      </c>
    </row>
    <row r="1275">
      <c r="A1275" s="2" t="s">
        <v>3579</v>
      </c>
      <c r="B1275" s="2">
        <v>40.7435402734286</v>
      </c>
      <c r="C1275" s="2">
        <v>-73.9243519306182</v>
      </c>
      <c r="D1275" s="2" t="s">
        <v>93</v>
      </c>
      <c r="E1275" s="9" t="s">
        <v>3580</v>
      </c>
      <c r="F1275" s="10"/>
      <c r="G1275" s="9" t="s">
        <v>2309</v>
      </c>
      <c r="H1275" s="9" t="s">
        <v>3581</v>
      </c>
      <c r="I1275" s="9" t="s">
        <v>3582</v>
      </c>
      <c r="J1275" s="10"/>
      <c r="K1275" s="10"/>
      <c r="L1275" s="9" t="s">
        <v>2311</v>
      </c>
      <c r="M1275" s="9" t="s">
        <v>100</v>
      </c>
      <c r="N1275" s="9" t="s">
        <v>367</v>
      </c>
      <c r="O1275" s="9">
        <v>11104.0</v>
      </c>
      <c r="P1275" s="7" t="str">
        <f>vlookup(O1275,'NYC Zips'!A:B,2,false)</f>
        <v>Queens</v>
      </c>
    </row>
    <row r="1276">
      <c r="A1276" s="2" t="s">
        <v>3583</v>
      </c>
      <c r="B1276" s="2">
        <v>40.651566</v>
      </c>
      <c r="C1276" s="2">
        <v>-73.972212</v>
      </c>
      <c r="D1276" s="2" t="s">
        <v>93</v>
      </c>
      <c r="E1276" s="9" t="s">
        <v>3584</v>
      </c>
      <c r="F1276" s="10"/>
      <c r="G1276" s="9" t="s">
        <v>1908</v>
      </c>
      <c r="H1276" s="9">
        <v>210.0</v>
      </c>
      <c r="I1276" s="9" t="s">
        <v>3316</v>
      </c>
      <c r="J1276" s="10"/>
      <c r="K1276" s="10"/>
      <c r="L1276" s="9" t="s">
        <v>99</v>
      </c>
      <c r="M1276" s="9" t="s">
        <v>100</v>
      </c>
      <c r="N1276" s="9" t="s">
        <v>101</v>
      </c>
      <c r="O1276" s="9">
        <v>11218.0</v>
      </c>
      <c r="P1276" s="7" t="str">
        <f>vlookup(O1276,'NYC Zips'!A:B,2,false)</f>
        <v>Brooklyn</v>
      </c>
    </row>
    <row r="1277">
      <c r="A1277" s="2" t="s">
        <v>3585</v>
      </c>
      <c r="B1277" s="2">
        <v>40.75397</v>
      </c>
      <c r="C1277" s="2">
        <v>-73.862</v>
      </c>
      <c r="D1277" s="2" t="s">
        <v>93</v>
      </c>
      <c r="E1277" s="9" t="s">
        <v>3586</v>
      </c>
      <c r="F1277" s="10"/>
      <c r="G1277" s="9" t="s">
        <v>1928</v>
      </c>
      <c r="H1277" s="9" t="s">
        <v>3587</v>
      </c>
      <c r="I1277" s="9" t="s">
        <v>1759</v>
      </c>
      <c r="J1277" s="10"/>
      <c r="K1277" s="10"/>
      <c r="L1277" s="9" t="s">
        <v>1930</v>
      </c>
      <c r="M1277" s="9" t="s">
        <v>100</v>
      </c>
      <c r="N1277" s="9" t="s">
        <v>367</v>
      </c>
      <c r="O1277" s="9">
        <v>11368.0</v>
      </c>
      <c r="P1277" s="7" t="str">
        <f>vlookup(O1277,'NYC Zips'!A:B,2,false)</f>
        <v>Queens</v>
      </c>
    </row>
    <row r="1278">
      <c r="A1278" s="2" t="s">
        <v>3588</v>
      </c>
      <c r="B1278" s="2">
        <v>40.7601773953778</v>
      </c>
      <c r="C1278" s="2">
        <v>-73.9848679304122</v>
      </c>
      <c r="D1278" s="2" t="s">
        <v>93</v>
      </c>
      <c r="E1278" s="9" t="s">
        <v>3589</v>
      </c>
      <c r="F1278" s="10"/>
      <c r="G1278" s="9" t="s">
        <v>242</v>
      </c>
      <c r="H1278" s="9">
        <v>1593.0</v>
      </c>
      <c r="I1278" s="9" t="s">
        <v>120</v>
      </c>
      <c r="J1278" s="10"/>
      <c r="K1278" s="10"/>
      <c r="L1278" s="9" t="s">
        <v>107</v>
      </c>
      <c r="M1278" s="9" t="s">
        <v>100</v>
      </c>
      <c r="N1278" s="9" t="s">
        <v>108</v>
      </c>
      <c r="O1278" s="9">
        <v>10019.0</v>
      </c>
      <c r="P1278" s="7" t="str">
        <f>vlookup(O1278,'NYC Zips'!A:B,2,false)</f>
        <v>Manhattan</v>
      </c>
    </row>
    <row r="1279">
      <c r="A1279" s="2" t="s">
        <v>3590</v>
      </c>
      <c r="B1279" s="2">
        <v>40.7654</v>
      </c>
      <c r="C1279" s="2">
        <v>-73.88256</v>
      </c>
      <c r="D1279" s="2" t="s">
        <v>93</v>
      </c>
      <c r="E1279" s="9" t="s">
        <v>3591</v>
      </c>
      <c r="F1279" s="10"/>
      <c r="G1279" s="9" t="s">
        <v>2049</v>
      </c>
      <c r="H1279" s="9" t="s">
        <v>3592</v>
      </c>
      <c r="I1279" s="9" t="s">
        <v>3593</v>
      </c>
      <c r="J1279" s="10"/>
      <c r="K1279" s="10"/>
      <c r="L1279" s="9" t="s">
        <v>2052</v>
      </c>
      <c r="M1279" s="9" t="s">
        <v>100</v>
      </c>
      <c r="N1279" s="9" t="s">
        <v>367</v>
      </c>
      <c r="O1279" s="9">
        <v>11369.0</v>
      </c>
      <c r="P1279" s="7" t="str">
        <f>vlookup(O1279,'NYC Zips'!A:B,2,false)</f>
        <v>Queens</v>
      </c>
    </row>
    <row r="1280">
      <c r="A1280" s="2" t="s">
        <v>3594</v>
      </c>
      <c r="B1280" s="2">
        <v>40.8313054926729</v>
      </c>
      <c r="C1280" s="2">
        <v>-73.9174479246139</v>
      </c>
      <c r="D1280" s="2" t="s">
        <v>93</v>
      </c>
      <c r="E1280" s="9" t="s">
        <v>3595</v>
      </c>
      <c r="F1280" s="10"/>
      <c r="G1280" s="9" t="s">
        <v>2192</v>
      </c>
      <c r="H1280" s="9">
        <v>1098.0</v>
      </c>
      <c r="I1280" s="9" t="s">
        <v>3596</v>
      </c>
      <c r="J1280" s="10"/>
      <c r="K1280" s="10"/>
      <c r="L1280" s="9" t="s">
        <v>102</v>
      </c>
      <c r="M1280" s="9" t="s">
        <v>100</v>
      </c>
      <c r="N1280" s="9" t="s">
        <v>1777</v>
      </c>
      <c r="O1280" s="9">
        <v>10456.0</v>
      </c>
      <c r="P1280" s="7" t="str">
        <f>vlookup(O1280,'NYC Zips'!A:B,2,false)</f>
        <v>Bronx</v>
      </c>
    </row>
    <row r="1281">
      <c r="A1281" s="2" t="s">
        <v>3597</v>
      </c>
      <c r="B1281" s="2">
        <v>40.8660052</v>
      </c>
      <c r="C1281" s="2">
        <v>-73.904254892</v>
      </c>
      <c r="D1281" s="2" t="s">
        <v>93</v>
      </c>
      <c r="E1281" s="9" t="s">
        <v>3598</v>
      </c>
      <c r="F1281" s="10"/>
      <c r="G1281" s="9" t="s">
        <v>1843</v>
      </c>
      <c r="H1281" s="9">
        <v>2500.0</v>
      </c>
      <c r="I1281" s="9" t="s">
        <v>3599</v>
      </c>
      <c r="J1281" s="10"/>
      <c r="K1281" s="10"/>
      <c r="L1281" s="9" t="s">
        <v>102</v>
      </c>
      <c r="M1281" s="9" t="s">
        <v>100</v>
      </c>
      <c r="N1281" s="9" t="s">
        <v>1777</v>
      </c>
      <c r="O1281" s="9">
        <v>10468.0</v>
      </c>
      <c r="P1281" s="7" t="str">
        <f>vlookup(O1281,'NYC Zips'!A:B,2,false)</f>
        <v>Bronx</v>
      </c>
    </row>
    <row r="1282">
      <c r="A1282" s="2" t="s">
        <v>3600</v>
      </c>
      <c r="B1282" s="2">
        <v>40.84552</v>
      </c>
      <c r="C1282" s="2">
        <v>-73.91722</v>
      </c>
      <c r="D1282" s="2" t="s">
        <v>93</v>
      </c>
      <c r="E1282" s="9" t="s">
        <v>3601</v>
      </c>
      <c r="F1282" s="10"/>
      <c r="G1282" s="9" t="s">
        <v>1959</v>
      </c>
      <c r="H1282" s="9">
        <v>1585.0</v>
      </c>
      <c r="I1282" s="9" t="s">
        <v>2780</v>
      </c>
      <c r="J1282" s="10"/>
      <c r="K1282" s="10"/>
      <c r="L1282" s="9" t="s">
        <v>102</v>
      </c>
      <c r="M1282" s="9" t="s">
        <v>100</v>
      </c>
      <c r="N1282" s="9" t="s">
        <v>1777</v>
      </c>
      <c r="O1282" s="9">
        <v>10452.0</v>
      </c>
      <c r="P1282" s="7" t="str">
        <f>vlookup(O1282,'NYC Zips'!A:B,2,false)</f>
        <v>Bronx</v>
      </c>
    </row>
    <row r="1283">
      <c r="A1283" s="2" t="s">
        <v>3602</v>
      </c>
      <c r="B1283" s="2">
        <v>40.769673</v>
      </c>
      <c r="C1283" s="2">
        <v>-73.906018</v>
      </c>
      <c r="D1283" s="2" t="s">
        <v>93</v>
      </c>
      <c r="E1283" s="9" t="s">
        <v>3603</v>
      </c>
      <c r="F1283" s="10"/>
      <c r="G1283" s="9" t="s">
        <v>1392</v>
      </c>
      <c r="H1283" s="9" t="s">
        <v>3604</v>
      </c>
      <c r="I1283" s="9" t="s">
        <v>1787</v>
      </c>
      <c r="J1283" s="10"/>
      <c r="K1283" s="10"/>
      <c r="L1283" s="9" t="s">
        <v>366</v>
      </c>
      <c r="M1283" s="9" t="s">
        <v>100</v>
      </c>
      <c r="N1283" s="9" t="s">
        <v>367</v>
      </c>
      <c r="O1283" s="9">
        <v>11105.0</v>
      </c>
      <c r="P1283" s="7" t="str">
        <f>vlookup(O1283,'NYC Zips'!A:B,2,false)</f>
        <v>Queens</v>
      </c>
    </row>
    <row r="1284">
      <c r="A1284" s="2" t="s">
        <v>3605</v>
      </c>
      <c r="B1284" s="2">
        <v>40.640493</v>
      </c>
      <c r="C1284" s="2">
        <v>-74.02564</v>
      </c>
      <c r="D1284" s="2" t="s">
        <v>93</v>
      </c>
      <c r="E1284" s="9" t="s">
        <v>3606</v>
      </c>
      <c r="F1284" s="10"/>
      <c r="G1284" s="9" t="s">
        <v>1936</v>
      </c>
      <c r="H1284" s="9">
        <v>6413.0</v>
      </c>
      <c r="I1284" s="9" t="s">
        <v>233</v>
      </c>
      <c r="J1284" s="10"/>
      <c r="K1284" s="10"/>
      <c r="L1284" s="9" t="s">
        <v>99</v>
      </c>
      <c r="M1284" s="9" t="s">
        <v>100</v>
      </c>
      <c r="N1284" s="9" t="s">
        <v>101</v>
      </c>
      <c r="O1284" s="9">
        <v>11220.0</v>
      </c>
      <c r="P1284" s="7" t="str">
        <f>vlookup(O1284,'NYC Zips'!A:B,2,false)</f>
        <v>Brooklyn</v>
      </c>
    </row>
    <row r="1285">
      <c r="A1285" s="2" t="s">
        <v>3607</v>
      </c>
      <c r="B1285" s="2">
        <v>40.640831</v>
      </c>
      <c r="C1285" s="2">
        <v>-74.010996</v>
      </c>
      <c r="D1285" s="2" t="s">
        <v>93</v>
      </c>
      <c r="E1285" s="9" t="s">
        <v>3608</v>
      </c>
      <c r="F1285" s="10"/>
      <c r="G1285" s="9" t="s">
        <v>1936</v>
      </c>
      <c r="H1285" s="9">
        <v>614.0</v>
      </c>
      <c r="I1285" s="9" t="s">
        <v>3609</v>
      </c>
      <c r="J1285" s="10"/>
      <c r="K1285" s="10"/>
      <c r="L1285" s="9" t="s">
        <v>99</v>
      </c>
      <c r="M1285" s="9" t="s">
        <v>100</v>
      </c>
      <c r="N1285" s="9" t="s">
        <v>101</v>
      </c>
      <c r="O1285" s="9">
        <v>11220.0</v>
      </c>
      <c r="P1285" s="7" t="str">
        <f>vlookup(O1285,'NYC Zips'!A:B,2,false)</f>
        <v>Brooklyn</v>
      </c>
    </row>
    <row r="1286">
      <c r="A1286" s="2" t="s">
        <v>3610</v>
      </c>
      <c r="B1286" s="2">
        <v>40.815077</v>
      </c>
      <c r="C1286" s="2">
        <v>-73.899939</v>
      </c>
      <c r="D1286" s="2" t="s">
        <v>93</v>
      </c>
      <c r="E1286" s="9" t="s">
        <v>3611</v>
      </c>
      <c r="F1286" s="10"/>
      <c r="G1286" s="9" t="s">
        <v>2457</v>
      </c>
      <c r="H1286" s="9">
        <v>710.0</v>
      </c>
      <c r="I1286" s="9" t="s">
        <v>3612</v>
      </c>
      <c r="J1286" s="10"/>
      <c r="K1286" s="10"/>
      <c r="L1286" s="9" t="s">
        <v>102</v>
      </c>
      <c r="M1286" s="9" t="s">
        <v>100</v>
      </c>
      <c r="N1286" s="9" t="s">
        <v>1777</v>
      </c>
      <c r="O1286" s="9">
        <v>10455.0</v>
      </c>
      <c r="P1286" s="7" t="str">
        <f>vlookup(O1286,'NYC Zips'!A:B,2,false)</f>
        <v>Bronx</v>
      </c>
    </row>
    <row r="1287">
      <c r="A1287" s="2" t="s">
        <v>3613</v>
      </c>
      <c r="B1287" s="2">
        <v>40.816343</v>
      </c>
      <c r="C1287" s="2">
        <v>-73.896447</v>
      </c>
      <c r="D1287" s="2" t="s">
        <v>93</v>
      </c>
      <c r="E1287" s="9" t="s">
        <v>3614</v>
      </c>
      <c r="F1287" s="10"/>
      <c r="G1287" s="9" t="s">
        <v>1775</v>
      </c>
      <c r="H1287" s="9" t="s">
        <v>3615</v>
      </c>
      <c r="I1287" s="9" t="s">
        <v>3616</v>
      </c>
      <c r="J1287" s="10"/>
      <c r="K1287" s="10"/>
      <c r="L1287" s="9" t="s">
        <v>102</v>
      </c>
      <c r="M1287" s="9" t="s">
        <v>100</v>
      </c>
      <c r="N1287" s="9" t="s">
        <v>1777</v>
      </c>
      <c r="O1287" s="9">
        <v>10459.0</v>
      </c>
      <c r="P1287" s="7" t="str">
        <f>vlookup(O1287,'NYC Zips'!A:B,2,false)</f>
        <v>Bronx</v>
      </c>
    </row>
    <row r="1288">
      <c r="A1288" s="2" t="s">
        <v>3617</v>
      </c>
      <c r="B1288" s="2">
        <v>40.6424313970609</v>
      </c>
      <c r="C1288" s="2">
        <v>-74.0255355834961</v>
      </c>
      <c r="D1288" s="2" t="s">
        <v>93</v>
      </c>
      <c r="E1288" s="9" t="s">
        <v>3618</v>
      </c>
      <c r="F1288" s="10"/>
      <c r="G1288" s="9" t="s">
        <v>1936</v>
      </c>
      <c r="H1288" s="9">
        <v>6230.0</v>
      </c>
      <c r="I1288" s="9" t="s">
        <v>233</v>
      </c>
      <c r="J1288" s="10"/>
      <c r="K1288" s="10"/>
      <c r="L1288" s="9" t="s">
        <v>99</v>
      </c>
      <c r="M1288" s="9" t="s">
        <v>100</v>
      </c>
      <c r="N1288" s="9" t="s">
        <v>101</v>
      </c>
      <c r="O1288" s="9">
        <v>11220.0</v>
      </c>
      <c r="P1288" s="7" t="str">
        <f>vlookup(O1288,'NYC Zips'!A:B,2,false)</f>
        <v>Brooklyn</v>
      </c>
    </row>
    <row r="1289">
      <c r="A1289" s="2" t="s">
        <v>3619</v>
      </c>
      <c r="B1289" s="2">
        <v>40.7332086265224</v>
      </c>
      <c r="C1289" s="2">
        <v>-73.9756813647</v>
      </c>
      <c r="D1289" s="2" t="s">
        <v>93</v>
      </c>
      <c r="E1289" s="9" t="s">
        <v>3620</v>
      </c>
      <c r="F1289" s="10"/>
      <c r="G1289" s="9" t="s">
        <v>238</v>
      </c>
      <c r="H1289" s="9">
        <v>540.0</v>
      </c>
      <c r="I1289" s="9" t="s">
        <v>115</v>
      </c>
      <c r="J1289" s="10"/>
      <c r="K1289" s="10"/>
      <c r="L1289" s="9" t="s">
        <v>107</v>
      </c>
      <c r="M1289" s="9" t="s">
        <v>100</v>
      </c>
      <c r="N1289" s="9" t="s">
        <v>108</v>
      </c>
      <c r="O1289" s="9">
        <v>10009.0</v>
      </c>
      <c r="P1289" s="7" t="str">
        <f>vlookup(O1289,'NYC Zips'!A:B,2,false)</f>
        <v>Manhattan</v>
      </c>
    </row>
    <row r="1290">
      <c r="A1290" s="2" t="s">
        <v>3621</v>
      </c>
      <c r="B1290" s="2">
        <v>40.846052</v>
      </c>
      <c r="C1290" s="2">
        <v>-73.937648</v>
      </c>
      <c r="D1290" s="2" t="s">
        <v>93</v>
      </c>
      <c r="E1290" s="9" t="s">
        <v>3622</v>
      </c>
      <c r="F1290" s="10"/>
      <c r="G1290" s="9" t="s">
        <v>2226</v>
      </c>
      <c r="H1290" s="9">
        <v>619.0</v>
      </c>
      <c r="I1290" s="9" t="s">
        <v>3623</v>
      </c>
      <c r="J1290" s="10"/>
      <c r="K1290" s="10"/>
      <c r="L1290" s="9" t="s">
        <v>107</v>
      </c>
      <c r="M1290" s="9" t="s">
        <v>100</v>
      </c>
      <c r="N1290" s="9" t="s">
        <v>108</v>
      </c>
      <c r="O1290" s="9">
        <v>10033.0</v>
      </c>
      <c r="P1290" s="7" t="str">
        <f>vlookup(O1290,'NYC Zips'!A:B,2,false)</f>
        <v>Manhattan</v>
      </c>
    </row>
    <row r="1291">
      <c r="A1291" s="2" t="s">
        <v>3624</v>
      </c>
      <c r="B1291" s="2">
        <v>40.73937</v>
      </c>
      <c r="C1291" s="2">
        <v>-73.87411</v>
      </c>
      <c r="D1291" s="2" t="s">
        <v>93</v>
      </c>
      <c r="E1291" s="9" t="s">
        <v>3625</v>
      </c>
      <c r="F1291" s="10"/>
      <c r="G1291" s="9" t="s">
        <v>1867</v>
      </c>
      <c r="H1291" s="9" t="s">
        <v>3626</v>
      </c>
      <c r="I1291" s="9" t="s">
        <v>3486</v>
      </c>
      <c r="J1291" s="10"/>
      <c r="K1291" s="10"/>
      <c r="L1291" s="9" t="s">
        <v>1869</v>
      </c>
      <c r="M1291" s="9" t="s">
        <v>100</v>
      </c>
      <c r="N1291" s="9" t="s">
        <v>367</v>
      </c>
      <c r="O1291" s="9">
        <v>11373.0</v>
      </c>
      <c r="P1291" s="7" t="str">
        <f>vlookup(O1291,'NYC Zips'!A:B,2,false)</f>
        <v>Queens</v>
      </c>
    </row>
    <row r="1292">
      <c r="A1292" s="2" t="s">
        <v>3627</v>
      </c>
      <c r="B1292" s="2">
        <v>40.719282200707</v>
      </c>
      <c r="C1292" s="2">
        <v>-74.0712618827819</v>
      </c>
      <c r="D1292" s="2" t="s">
        <v>93</v>
      </c>
      <c r="E1292" s="9" t="s">
        <v>3628</v>
      </c>
      <c r="F1292" s="10"/>
      <c r="G1292" s="9" t="s">
        <v>2585</v>
      </c>
      <c r="H1292" s="9">
        <v>142.0</v>
      </c>
      <c r="I1292" s="9" t="s">
        <v>3629</v>
      </c>
      <c r="J1292" s="10"/>
      <c r="K1292" s="10"/>
      <c r="L1292" s="9" t="s">
        <v>1674</v>
      </c>
      <c r="M1292" s="9" t="s">
        <v>1436</v>
      </c>
      <c r="N1292" s="9" t="s">
        <v>1437</v>
      </c>
      <c r="O1292" s="9">
        <v>7304.0</v>
      </c>
      <c r="P1292" s="2" t="s">
        <v>117</v>
      </c>
    </row>
    <row r="1293">
      <c r="A1293" s="2" t="s">
        <v>3630</v>
      </c>
      <c r="B1293" s="2">
        <v>40.66619</v>
      </c>
      <c r="C1293" s="2">
        <v>-73.93162</v>
      </c>
      <c r="D1293" s="2" t="s">
        <v>93</v>
      </c>
      <c r="E1293" s="9" t="s">
        <v>3631</v>
      </c>
      <c r="F1293" s="10"/>
      <c r="G1293" s="9" t="s">
        <v>1659</v>
      </c>
      <c r="H1293" s="9">
        <v>1645.0</v>
      </c>
      <c r="I1293" s="9" t="s">
        <v>3632</v>
      </c>
      <c r="J1293" s="10"/>
      <c r="K1293" s="10"/>
      <c r="L1293" s="9" t="s">
        <v>99</v>
      </c>
      <c r="M1293" s="9" t="s">
        <v>100</v>
      </c>
      <c r="N1293" s="9" t="s">
        <v>101</v>
      </c>
      <c r="O1293" s="9">
        <v>11213.0</v>
      </c>
      <c r="P1293" s="7" t="str">
        <f>vlookup(O1293,'NYC Zips'!A:B,2,false)</f>
        <v>Brooklyn</v>
      </c>
    </row>
    <row r="1294">
      <c r="A1294" s="2" t="s">
        <v>3633</v>
      </c>
      <c r="B1294" s="2">
        <v>40.66591</v>
      </c>
      <c r="C1294" s="2">
        <v>-73.92602</v>
      </c>
      <c r="D1294" s="2" t="s">
        <v>93</v>
      </c>
      <c r="E1294" s="9" t="s">
        <v>3634</v>
      </c>
      <c r="F1294" s="10"/>
      <c r="G1294" s="9" t="s">
        <v>3148</v>
      </c>
      <c r="H1294" s="9">
        <v>1100.0</v>
      </c>
      <c r="I1294" s="9" t="s">
        <v>2671</v>
      </c>
      <c r="J1294" s="10"/>
      <c r="K1294" s="10"/>
      <c r="L1294" s="9" t="s">
        <v>99</v>
      </c>
      <c r="M1294" s="9" t="s">
        <v>100</v>
      </c>
      <c r="N1294" s="9" t="s">
        <v>101</v>
      </c>
      <c r="O1294" s="9">
        <v>11212.0</v>
      </c>
      <c r="P1294" s="7" t="str">
        <f>vlookup(O1294,'NYC Zips'!A:B,2,false)</f>
        <v>Brooklyn</v>
      </c>
    </row>
    <row r="1295">
      <c r="A1295" s="2" t="s">
        <v>3635</v>
      </c>
      <c r="B1295" s="2">
        <v>40.843264</v>
      </c>
      <c r="C1295" s="2">
        <v>-73.904867</v>
      </c>
      <c r="D1295" s="2" t="s">
        <v>93</v>
      </c>
      <c r="E1295" s="9" t="s">
        <v>3636</v>
      </c>
      <c r="F1295" s="10"/>
      <c r="G1295" s="9" t="s">
        <v>2092</v>
      </c>
      <c r="H1295" s="9">
        <v>351.0</v>
      </c>
      <c r="I1295" s="9" t="s">
        <v>3637</v>
      </c>
      <c r="J1295" s="10"/>
      <c r="K1295" s="10"/>
      <c r="L1295" s="9" t="s">
        <v>102</v>
      </c>
      <c r="M1295" s="9" t="s">
        <v>100</v>
      </c>
      <c r="N1295" s="9" t="s">
        <v>1777</v>
      </c>
      <c r="O1295" s="9">
        <v>10457.0</v>
      </c>
      <c r="P1295" s="7" t="str">
        <f>vlookup(O1295,'NYC Zips'!A:B,2,false)</f>
        <v>Bronx</v>
      </c>
    </row>
    <row r="1296">
      <c r="A1296" s="2" t="s">
        <v>3638</v>
      </c>
      <c r="B1296" s="2">
        <v>40.71225</v>
      </c>
      <c r="C1296" s="2">
        <v>-73.89111</v>
      </c>
      <c r="D1296" s="2" t="s">
        <v>93</v>
      </c>
      <c r="E1296" s="9" t="s">
        <v>3639</v>
      </c>
      <c r="F1296" s="10"/>
      <c r="G1296" s="9" t="s">
        <v>2530</v>
      </c>
      <c r="H1296" s="9" t="s">
        <v>3640</v>
      </c>
      <c r="I1296" s="9" t="s">
        <v>1192</v>
      </c>
      <c r="J1296" s="10"/>
      <c r="K1296" s="10"/>
      <c r="L1296" s="9" t="s">
        <v>2532</v>
      </c>
      <c r="M1296" s="9" t="s">
        <v>100</v>
      </c>
      <c r="N1296" s="9" t="s">
        <v>367</v>
      </c>
      <c r="O1296" s="9">
        <v>11379.0</v>
      </c>
      <c r="P1296" s="7" t="str">
        <f>vlookup(O1296,'NYC Zips'!A:B,2,false)</f>
        <v>Queens</v>
      </c>
    </row>
    <row r="1297">
      <c r="A1297" s="2" t="s">
        <v>3641</v>
      </c>
      <c r="B1297" s="2">
        <v>40.75055</v>
      </c>
      <c r="C1297" s="2">
        <v>-73.86725</v>
      </c>
      <c r="D1297" s="2" t="s">
        <v>93</v>
      </c>
      <c r="E1297" s="9" t="s">
        <v>3642</v>
      </c>
      <c r="F1297" s="10"/>
      <c r="G1297" s="9" t="s">
        <v>1928</v>
      </c>
      <c r="H1297" s="9" t="s">
        <v>3643</v>
      </c>
      <c r="I1297" s="9" t="s">
        <v>2268</v>
      </c>
      <c r="J1297" s="10"/>
      <c r="K1297" s="10"/>
      <c r="L1297" s="9" t="s">
        <v>1930</v>
      </c>
      <c r="M1297" s="9" t="s">
        <v>100</v>
      </c>
      <c r="N1297" s="9" t="s">
        <v>367</v>
      </c>
      <c r="O1297" s="9">
        <v>11368.0</v>
      </c>
      <c r="P1297" s="7" t="str">
        <f>vlookup(O1297,'NYC Zips'!A:B,2,false)</f>
        <v>Queens</v>
      </c>
    </row>
    <row r="1298">
      <c r="A1298" s="2" t="s">
        <v>3644</v>
      </c>
      <c r="B1298" s="2">
        <v>40.69385</v>
      </c>
      <c r="C1298" s="2">
        <v>-73.90974</v>
      </c>
      <c r="D1298" s="2" t="s">
        <v>93</v>
      </c>
      <c r="E1298" s="9" t="s">
        <v>3645</v>
      </c>
      <c r="F1298" s="10"/>
      <c r="G1298" s="9" t="s">
        <v>773</v>
      </c>
      <c r="H1298" s="9">
        <v>730.0</v>
      </c>
      <c r="I1298" s="9" t="s">
        <v>2951</v>
      </c>
      <c r="J1298" s="10"/>
      <c r="K1298" s="10"/>
      <c r="L1298" s="9" t="s">
        <v>99</v>
      </c>
      <c r="M1298" s="9" t="s">
        <v>100</v>
      </c>
      <c r="N1298" s="9" t="s">
        <v>101</v>
      </c>
      <c r="O1298" s="9">
        <v>11221.0</v>
      </c>
      <c r="P1298" s="7" t="str">
        <f>vlookup(O1298,'NYC Zips'!A:B,2,false)</f>
        <v>Brooklyn</v>
      </c>
    </row>
    <row r="1299">
      <c r="A1299" s="2" t="s">
        <v>3646</v>
      </c>
      <c r="B1299" s="2">
        <v>40.65496</v>
      </c>
      <c r="C1299" s="2">
        <v>-73.93765</v>
      </c>
      <c r="D1299" s="2" t="s">
        <v>93</v>
      </c>
      <c r="E1299" s="9" t="s">
        <v>3647</v>
      </c>
      <c r="F1299" s="10"/>
      <c r="G1299" s="9" t="s">
        <v>1904</v>
      </c>
      <c r="H1299" s="9">
        <v>613.0</v>
      </c>
      <c r="I1299" s="9" t="s">
        <v>3648</v>
      </c>
      <c r="J1299" s="10"/>
      <c r="K1299" s="10"/>
      <c r="L1299" s="9" t="s">
        <v>99</v>
      </c>
      <c r="M1299" s="9" t="s">
        <v>100</v>
      </c>
      <c r="N1299" s="9" t="s">
        <v>101</v>
      </c>
      <c r="O1299" s="9">
        <v>11203.0</v>
      </c>
      <c r="P1299" s="7" t="str">
        <f>vlookup(O1299,'NYC Zips'!A:B,2,false)</f>
        <v>Brooklyn</v>
      </c>
    </row>
    <row r="1300">
      <c r="A1300" s="2" t="s">
        <v>3649</v>
      </c>
      <c r="B1300" s="2">
        <v>40.73681</v>
      </c>
      <c r="C1300" s="2">
        <v>-74.0309</v>
      </c>
      <c r="D1300" s="2" t="s">
        <v>93</v>
      </c>
      <c r="E1300" s="9" t="s">
        <v>3650</v>
      </c>
      <c r="F1300" s="10"/>
      <c r="G1300" s="9" t="s">
        <v>1433</v>
      </c>
      <c r="H1300" s="9">
        <v>91.0</v>
      </c>
      <c r="I1300" s="9" t="s">
        <v>877</v>
      </c>
      <c r="J1300" s="10"/>
      <c r="K1300" s="10"/>
      <c r="L1300" s="9" t="s">
        <v>1435</v>
      </c>
      <c r="M1300" s="9" t="s">
        <v>1436</v>
      </c>
      <c r="N1300" s="9" t="s">
        <v>1437</v>
      </c>
      <c r="O1300" s="9">
        <v>7030.0</v>
      </c>
      <c r="P1300" s="2" t="s">
        <v>117</v>
      </c>
    </row>
    <row r="1301">
      <c r="A1301" s="2" t="s">
        <v>3651</v>
      </c>
      <c r="B1301" s="2">
        <v>40.6878809396127</v>
      </c>
      <c r="C1301" s="2">
        <v>-73.9893928170204</v>
      </c>
      <c r="D1301" s="2" t="s">
        <v>93</v>
      </c>
      <c r="E1301" s="9" t="s">
        <v>3652</v>
      </c>
      <c r="F1301" s="10"/>
      <c r="G1301" s="9" t="s">
        <v>97</v>
      </c>
      <c r="H1301" s="9">
        <v>276.0</v>
      </c>
      <c r="I1301" s="9" t="s">
        <v>1802</v>
      </c>
      <c r="J1301" s="10"/>
      <c r="K1301" s="10"/>
      <c r="L1301" s="9" t="s">
        <v>99</v>
      </c>
      <c r="M1301" s="9" t="s">
        <v>100</v>
      </c>
      <c r="N1301" s="9" t="s">
        <v>101</v>
      </c>
      <c r="O1301" s="9">
        <v>11201.0</v>
      </c>
      <c r="P1301" s="7" t="str">
        <f>vlookup(O1301,'NYC Zips'!A:B,2,false)</f>
        <v>Brooklyn</v>
      </c>
    </row>
    <row r="1302">
      <c r="A1302" s="2" t="s">
        <v>3653</v>
      </c>
      <c r="B1302" s="2">
        <v>40.7241294409009</v>
      </c>
      <c r="C1302" s="2">
        <v>-73.9790126681327</v>
      </c>
      <c r="D1302" s="2" t="s">
        <v>93</v>
      </c>
      <c r="E1302" s="9" t="s">
        <v>3654</v>
      </c>
      <c r="F1302" s="10"/>
      <c r="G1302" s="9" t="s">
        <v>238</v>
      </c>
      <c r="H1302" s="9">
        <v>105.0</v>
      </c>
      <c r="I1302" s="9" t="s">
        <v>3655</v>
      </c>
      <c r="J1302" s="10"/>
      <c r="K1302" s="10"/>
      <c r="L1302" s="9" t="s">
        <v>107</v>
      </c>
      <c r="M1302" s="9" t="s">
        <v>100</v>
      </c>
      <c r="N1302" s="9" t="s">
        <v>108</v>
      </c>
      <c r="O1302" s="9">
        <v>10009.0</v>
      </c>
      <c r="P1302" s="7" t="str">
        <f>vlookup(O1302,'NYC Zips'!A:B,2,false)</f>
        <v>Manhattan</v>
      </c>
    </row>
    <row r="1303">
      <c r="A1303" s="2" t="s">
        <v>3656</v>
      </c>
      <c r="B1303" s="2">
        <v>40.69671</v>
      </c>
      <c r="C1303" s="2">
        <v>-73.92807</v>
      </c>
      <c r="D1303" s="2" t="s">
        <v>93</v>
      </c>
      <c r="E1303" s="9" t="s">
        <v>3657</v>
      </c>
      <c r="F1303" s="10"/>
      <c r="G1303" s="9" t="s">
        <v>773</v>
      </c>
      <c r="H1303" s="9">
        <v>37.0</v>
      </c>
      <c r="I1303" s="9" t="s">
        <v>3658</v>
      </c>
      <c r="J1303" s="10"/>
      <c r="K1303" s="10"/>
      <c r="L1303" s="9" t="s">
        <v>99</v>
      </c>
      <c r="M1303" s="9" t="s">
        <v>100</v>
      </c>
      <c r="N1303" s="9" t="s">
        <v>101</v>
      </c>
      <c r="O1303" s="9">
        <v>11221.0</v>
      </c>
      <c r="P1303" s="7" t="str">
        <f>vlookup(O1303,'NYC Zips'!A:B,2,false)</f>
        <v>Brooklyn</v>
      </c>
    </row>
    <row r="1304">
      <c r="A1304" s="2" t="s">
        <v>3659</v>
      </c>
      <c r="B1304" s="2">
        <v>40.755389</v>
      </c>
      <c r="C1304" s="2">
        <v>-73.911517</v>
      </c>
      <c r="D1304" s="2" t="s">
        <v>93</v>
      </c>
      <c r="E1304" s="9" t="s">
        <v>3660</v>
      </c>
      <c r="F1304" s="10"/>
      <c r="G1304" s="9" t="s">
        <v>1834</v>
      </c>
      <c r="H1304" s="9" t="s">
        <v>3661</v>
      </c>
      <c r="I1304" s="9" t="s">
        <v>120</v>
      </c>
      <c r="J1304" s="10"/>
      <c r="K1304" s="10"/>
      <c r="L1304" s="9" t="s">
        <v>1837</v>
      </c>
      <c r="M1304" s="9" t="s">
        <v>100</v>
      </c>
      <c r="N1304" s="9" t="s">
        <v>367</v>
      </c>
      <c r="O1304" s="9">
        <v>11377.0</v>
      </c>
      <c r="P1304" s="7" t="str">
        <f>vlookup(O1304,'NYC Zips'!A:B,2,false)</f>
        <v>Queens</v>
      </c>
    </row>
    <row r="1305">
      <c r="A1305" s="2" t="s">
        <v>3662</v>
      </c>
      <c r="B1305" s="2">
        <v>40.74419</v>
      </c>
      <c r="C1305" s="2">
        <v>-73.8619</v>
      </c>
      <c r="D1305" s="2" t="s">
        <v>93</v>
      </c>
      <c r="E1305" s="9" t="s">
        <v>3663</v>
      </c>
      <c r="F1305" s="10"/>
      <c r="G1305" s="9" t="s">
        <v>1928</v>
      </c>
      <c r="H1305" s="9" t="s">
        <v>3664</v>
      </c>
      <c r="I1305" s="9" t="s">
        <v>2189</v>
      </c>
      <c r="J1305" s="10"/>
      <c r="K1305" s="10"/>
      <c r="L1305" s="9" t="s">
        <v>1930</v>
      </c>
      <c r="M1305" s="9" t="s">
        <v>100</v>
      </c>
      <c r="N1305" s="9" t="s">
        <v>367</v>
      </c>
      <c r="O1305" s="9">
        <v>11368.0</v>
      </c>
      <c r="P1305" s="7" t="str">
        <f>vlookup(O1305,'NYC Zips'!A:B,2,false)</f>
        <v>Queens</v>
      </c>
    </row>
    <row r="1306">
      <c r="A1306" s="2" t="s">
        <v>3665</v>
      </c>
      <c r="B1306" s="2">
        <v>40.757525</v>
      </c>
      <c r="C1306" s="2">
        <v>-73.901614</v>
      </c>
      <c r="D1306" s="2" t="s">
        <v>93</v>
      </c>
      <c r="E1306" s="9" t="s">
        <v>3666</v>
      </c>
      <c r="F1306" s="10"/>
      <c r="G1306" s="9" t="s">
        <v>1834</v>
      </c>
      <c r="H1306" s="9" t="s">
        <v>3667</v>
      </c>
      <c r="I1306" s="9" t="s">
        <v>1252</v>
      </c>
      <c r="J1306" s="10"/>
      <c r="K1306" s="10"/>
      <c r="L1306" s="9" t="s">
        <v>1837</v>
      </c>
      <c r="M1306" s="9" t="s">
        <v>100</v>
      </c>
      <c r="N1306" s="9" t="s">
        <v>367</v>
      </c>
      <c r="O1306" s="9">
        <v>11377.0</v>
      </c>
      <c r="P1306" s="7" t="str">
        <f>vlookup(O1306,'NYC Zips'!A:B,2,false)</f>
        <v>Queens</v>
      </c>
    </row>
    <row r="1307">
      <c r="A1307" s="2" t="s">
        <v>3668</v>
      </c>
      <c r="B1307" s="2">
        <v>40.809619</v>
      </c>
      <c r="C1307" s="2">
        <v>-73.917875</v>
      </c>
      <c r="D1307" s="2" t="s">
        <v>93</v>
      </c>
      <c r="E1307" s="9" t="s">
        <v>3669</v>
      </c>
      <c r="F1307" s="10"/>
      <c r="G1307" s="9" t="s">
        <v>1993</v>
      </c>
      <c r="H1307" s="9">
        <v>342.0</v>
      </c>
      <c r="I1307" s="9" t="s">
        <v>2193</v>
      </c>
      <c r="J1307" s="10"/>
      <c r="K1307" s="10"/>
      <c r="L1307" s="9" t="s">
        <v>102</v>
      </c>
      <c r="M1307" s="9" t="s">
        <v>100</v>
      </c>
      <c r="N1307" s="9" t="s">
        <v>1777</v>
      </c>
      <c r="O1307" s="9">
        <v>10454.0</v>
      </c>
      <c r="P1307" s="7" t="str">
        <f>vlookup(O1307,'NYC Zips'!A:B,2,false)</f>
        <v>Bronx</v>
      </c>
    </row>
    <row r="1308">
      <c r="A1308" s="2" t="s">
        <v>3670</v>
      </c>
      <c r="B1308" s="2">
        <v>40.818185</v>
      </c>
      <c r="C1308" s="2">
        <v>-73.894143</v>
      </c>
      <c r="D1308" s="2" t="s">
        <v>93</v>
      </c>
      <c r="E1308" s="9" t="s">
        <v>3671</v>
      </c>
      <c r="F1308" s="10"/>
      <c r="G1308" s="9" t="s">
        <v>1775</v>
      </c>
      <c r="H1308" s="9">
        <v>864.0</v>
      </c>
      <c r="I1308" s="9" t="s">
        <v>2179</v>
      </c>
      <c r="J1308" s="10"/>
      <c r="K1308" s="10"/>
      <c r="L1308" s="9" t="s">
        <v>102</v>
      </c>
      <c r="M1308" s="9" t="s">
        <v>100</v>
      </c>
      <c r="N1308" s="9" t="s">
        <v>1777</v>
      </c>
      <c r="O1308" s="9">
        <v>10459.0</v>
      </c>
      <c r="P1308" s="7" t="str">
        <f>vlookup(O1308,'NYC Zips'!A:B,2,false)</f>
        <v>Bronx</v>
      </c>
    </row>
    <row r="1309">
      <c r="A1309" s="2" t="s">
        <v>3672</v>
      </c>
      <c r="B1309" s="2">
        <v>40.70229</v>
      </c>
      <c r="C1309" s="2">
        <v>-73.90145</v>
      </c>
      <c r="D1309" s="2" t="s">
        <v>93</v>
      </c>
      <c r="E1309" s="9" t="s">
        <v>3673</v>
      </c>
      <c r="F1309" s="10"/>
      <c r="G1309" s="9" t="s">
        <v>1886</v>
      </c>
      <c r="H1309" s="9" t="s">
        <v>3674</v>
      </c>
      <c r="I1309" s="9" t="s">
        <v>3675</v>
      </c>
      <c r="J1309" s="10"/>
      <c r="K1309" s="10"/>
      <c r="L1309" s="9" t="s">
        <v>1888</v>
      </c>
      <c r="M1309" s="9" t="s">
        <v>100</v>
      </c>
      <c r="N1309" s="9" t="s">
        <v>367</v>
      </c>
      <c r="O1309" s="9">
        <v>11385.0</v>
      </c>
      <c r="P1309" s="7" t="str">
        <f>vlookup(O1309,'NYC Zips'!A:B,2,false)</f>
        <v>Queens</v>
      </c>
    </row>
    <row r="1310">
      <c r="A1310" s="2" t="s">
        <v>3676</v>
      </c>
      <c r="B1310" s="2">
        <v>40.861382</v>
      </c>
      <c r="C1310" s="2">
        <v>-73.925591</v>
      </c>
      <c r="D1310" s="2" t="s">
        <v>93</v>
      </c>
      <c r="E1310" s="9" t="s">
        <v>3677</v>
      </c>
      <c r="F1310" s="10"/>
      <c r="G1310" s="9" t="s">
        <v>1864</v>
      </c>
      <c r="H1310" s="9">
        <v>148.0</v>
      </c>
      <c r="I1310" s="9" t="s">
        <v>3186</v>
      </c>
      <c r="J1310" s="10"/>
      <c r="K1310" s="10"/>
      <c r="L1310" s="9" t="s">
        <v>107</v>
      </c>
      <c r="M1310" s="9" t="s">
        <v>100</v>
      </c>
      <c r="N1310" s="9" t="s">
        <v>108</v>
      </c>
      <c r="O1310" s="9">
        <v>10040.0</v>
      </c>
      <c r="P1310" s="7" t="str">
        <f>vlookup(O1310,'NYC Zips'!A:B,2,false)</f>
        <v>Manhattan</v>
      </c>
    </row>
    <row r="1311">
      <c r="A1311" s="2" t="s">
        <v>3678</v>
      </c>
      <c r="B1311" s="2">
        <v>40.7398137231184</v>
      </c>
      <c r="C1311" s="2">
        <v>-74.0369041264057</v>
      </c>
      <c r="D1311" s="2" t="s">
        <v>93</v>
      </c>
      <c r="E1311" s="9" t="s">
        <v>3679</v>
      </c>
      <c r="F1311" s="10"/>
      <c r="G1311" s="9" t="s">
        <v>1433</v>
      </c>
      <c r="H1311" s="9">
        <v>132.0</v>
      </c>
      <c r="I1311" s="9" t="s">
        <v>3680</v>
      </c>
      <c r="J1311" s="10"/>
      <c r="K1311" s="10"/>
      <c r="L1311" s="9" t="s">
        <v>1435</v>
      </c>
      <c r="M1311" s="9" t="s">
        <v>1436</v>
      </c>
      <c r="N1311" s="9" t="s">
        <v>1437</v>
      </c>
      <c r="O1311" s="9">
        <v>7030.0</v>
      </c>
      <c r="P1311" s="2" t="s">
        <v>117</v>
      </c>
    </row>
    <row r="1312">
      <c r="A1312" s="2" t="s">
        <v>3681</v>
      </c>
      <c r="B1312" s="2">
        <v>40.76521</v>
      </c>
      <c r="C1312" s="2">
        <v>-73.86483</v>
      </c>
      <c r="D1312" s="2" t="s">
        <v>93</v>
      </c>
      <c r="E1312" s="9" t="s">
        <v>3682</v>
      </c>
      <c r="F1312" s="10"/>
      <c r="G1312" s="9" t="s">
        <v>2049</v>
      </c>
      <c r="H1312" s="9" t="s">
        <v>3683</v>
      </c>
      <c r="I1312" s="9" t="s">
        <v>1524</v>
      </c>
      <c r="J1312" s="10"/>
      <c r="K1312" s="10"/>
      <c r="L1312" s="9" t="s">
        <v>2052</v>
      </c>
      <c r="M1312" s="9" t="s">
        <v>100</v>
      </c>
      <c r="N1312" s="9" t="s">
        <v>367</v>
      </c>
      <c r="O1312" s="9">
        <v>11369.0</v>
      </c>
      <c r="P1312" s="7" t="str">
        <f>vlookup(O1312,'NYC Zips'!A:B,2,false)</f>
        <v>Queens</v>
      </c>
    </row>
    <row r="1313">
      <c r="A1313" s="2" t="s">
        <v>3684</v>
      </c>
      <c r="B1313" s="2">
        <v>40.644367</v>
      </c>
      <c r="C1313" s="2">
        <v>-73.984276</v>
      </c>
      <c r="D1313" s="2" t="s">
        <v>93</v>
      </c>
      <c r="E1313" s="9" t="s">
        <v>3685</v>
      </c>
      <c r="F1313" s="10"/>
      <c r="G1313" s="9" t="s">
        <v>1908</v>
      </c>
      <c r="H1313" s="9">
        <v>51.0</v>
      </c>
      <c r="I1313" s="9" t="s">
        <v>3686</v>
      </c>
      <c r="J1313" s="10"/>
      <c r="K1313" s="10"/>
      <c r="L1313" s="9" t="s">
        <v>99</v>
      </c>
      <c r="M1313" s="9" t="s">
        <v>100</v>
      </c>
      <c r="N1313" s="9" t="s">
        <v>101</v>
      </c>
      <c r="O1313" s="9">
        <v>11218.0</v>
      </c>
      <c r="P1313" s="7" t="str">
        <f>vlookup(O1313,'NYC Zips'!A:B,2,false)</f>
        <v>Brooklyn</v>
      </c>
    </row>
    <row r="1314">
      <c r="A1314" s="2" t="s">
        <v>3687</v>
      </c>
      <c r="B1314" s="2">
        <v>40.7523</v>
      </c>
      <c r="C1314" s="2">
        <v>-73.88093</v>
      </c>
      <c r="D1314" s="2" t="s">
        <v>93</v>
      </c>
      <c r="E1314" s="9" t="s">
        <v>3688</v>
      </c>
      <c r="F1314" s="10"/>
      <c r="G1314" s="9" t="s">
        <v>1858</v>
      </c>
      <c r="H1314" s="9" t="s">
        <v>3689</v>
      </c>
      <c r="I1314" s="9" t="s">
        <v>1321</v>
      </c>
      <c r="J1314" s="10"/>
      <c r="K1314" s="10"/>
      <c r="L1314" s="9" t="s">
        <v>1861</v>
      </c>
      <c r="M1314" s="9" t="s">
        <v>100</v>
      </c>
      <c r="N1314" s="9" t="s">
        <v>367</v>
      </c>
      <c r="O1314" s="9">
        <v>11372.0</v>
      </c>
      <c r="P1314" s="7" t="str">
        <f>vlookup(O1314,'NYC Zips'!A:B,2,false)</f>
        <v>Queens</v>
      </c>
    </row>
    <row r="1315">
      <c r="A1315" s="2" t="s">
        <v>3690</v>
      </c>
      <c r="B1315" s="2">
        <v>40.7427517964899</v>
      </c>
      <c r="C1315" s="2">
        <v>-73.9847157150507</v>
      </c>
      <c r="D1315" s="2" t="s">
        <v>93</v>
      </c>
      <c r="E1315" s="9" t="s">
        <v>3691</v>
      </c>
      <c r="F1315" s="10"/>
      <c r="G1315" s="9" t="s">
        <v>145</v>
      </c>
      <c r="H1315" s="9">
        <v>386.0</v>
      </c>
      <c r="I1315" s="9" t="s">
        <v>469</v>
      </c>
      <c r="J1315" s="10"/>
      <c r="K1315" s="10"/>
      <c r="L1315" s="9" t="s">
        <v>107</v>
      </c>
      <c r="M1315" s="9" t="s">
        <v>100</v>
      </c>
      <c r="N1315" s="9" t="s">
        <v>108</v>
      </c>
      <c r="O1315" s="9">
        <v>10016.0</v>
      </c>
      <c r="P1315" s="7" t="str">
        <f>vlookup(O1315,'NYC Zips'!A:B,2,false)</f>
        <v>Manhattan</v>
      </c>
    </row>
    <row r="1316">
      <c r="A1316" s="2" t="s">
        <v>3692</v>
      </c>
      <c r="B1316" s="2">
        <v>40.74955</v>
      </c>
      <c r="C1316" s="2">
        <v>-73.85464</v>
      </c>
      <c r="D1316" s="2" t="s">
        <v>93</v>
      </c>
      <c r="E1316" s="9" t="s">
        <v>3693</v>
      </c>
      <c r="F1316" s="10"/>
      <c r="G1316" s="9" t="s">
        <v>1928</v>
      </c>
      <c r="H1316" s="9" t="s">
        <v>3559</v>
      </c>
      <c r="I1316" s="9" t="s">
        <v>863</v>
      </c>
      <c r="J1316" s="10"/>
      <c r="K1316" s="10"/>
      <c r="L1316" s="9" t="s">
        <v>1930</v>
      </c>
      <c r="M1316" s="9" t="s">
        <v>100</v>
      </c>
      <c r="N1316" s="9" t="s">
        <v>367</v>
      </c>
      <c r="O1316" s="9">
        <v>11368.0</v>
      </c>
      <c r="P1316" s="7" t="str">
        <f>vlookup(O1316,'NYC Zips'!A:B,2,false)</f>
        <v>Queens</v>
      </c>
    </row>
    <row r="1317">
      <c r="A1317" s="2" t="s">
        <v>3694</v>
      </c>
      <c r="B1317" s="2">
        <v>40.64621</v>
      </c>
      <c r="C1317" s="2">
        <v>-73.93067</v>
      </c>
      <c r="D1317" s="2" t="s">
        <v>93</v>
      </c>
      <c r="E1317" s="9" t="s">
        <v>3695</v>
      </c>
      <c r="F1317" s="10"/>
      <c r="G1317" s="9" t="s">
        <v>1904</v>
      </c>
      <c r="H1317" s="9">
        <v>631.0</v>
      </c>
      <c r="I1317" s="9" t="s">
        <v>3696</v>
      </c>
      <c r="J1317" s="10"/>
      <c r="K1317" s="10"/>
      <c r="L1317" s="9" t="s">
        <v>99</v>
      </c>
      <c r="M1317" s="9" t="s">
        <v>100</v>
      </c>
      <c r="N1317" s="9" t="s">
        <v>101</v>
      </c>
      <c r="O1317" s="9">
        <v>11203.0</v>
      </c>
      <c r="P1317" s="7" t="str">
        <f>vlookup(O1317,'NYC Zips'!A:B,2,false)</f>
        <v>Brooklyn</v>
      </c>
    </row>
    <row r="1318">
      <c r="A1318" s="2" t="s">
        <v>3697</v>
      </c>
      <c r="B1318" s="2">
        <v>40.820578</v>
      </c>
      <c r="C1318" s="2">
        <v>-73.888271</v>
      </c>
      <c r="D1318" s="2" t="s">
        <v>93</v>
      </c>
      <c r="E1318" s="9" t="s">
        <v>3698</v>
      </c>
      <c r="F1318" s="10"/>
      <c r="G1318" s="9" t="s">
        <v>2990</v>
      </c>
      <c r="H1318" s="9">
        <v>924.0</v>
      </c>
      <c r="I1318" s="9" t="s">
        <v>3699</v>
      </c>
      <c r="J1318" s="10"/>
      <c r="K1318" s="10"/>
      <c r="L1318" s="9" t="s">
        <v>102</v>
      </c>
      <c r="M1318" s="9" t="s">
        <v>100</v>
      </c>
      <c r="N1318" s="9" t="s">
        <v>1777</v>
      </c>
      <c r="O1318" s="9">
        <v>10474.0</v>
      </c>
      <c r="P1318" s="7" t="str">
        <f>vlookup(O1318,'NYC Zips'!A:B,2,false)</f>
        <v>Bronx</v>
      </c>
    </row>
    <row r="1319">
      <c r="A1319" s="2" t="s">
        <v>3700</v>
      </c>
      <c r="B1319" s="2">
        <v>40.76894</v>
      </c>
      <c r="C1319" s="2">
        <v>-73.86832</v>
      </c>
      <c r="D1319" s="2" t="s">
        <v>93</v>
      </c>
      <c r="E1319" s="9" t="s">
        <v>3701</v>
      </c>
      <c r="F1319" s="10"/>
      <c r="G1319" s="9" t="s">
        <v>2049</v>
      </c>
      <c r="H1319" s="9" t="s">
        <v>3702</v>
      </c>
      <c r="I1319" s="9" t="s">
        <v>1394</v>
      </c>
      <c r="J1319" s="10"/>
      <c r="K1319" s="10"/>
      <c r="L1319" s="9" t="s">
        <v>2052</v>
      </c>
      <c r="M1319" s="9" t="s">
        <v>100</v>
      </c>
      <c r="N1319" s="9" t="s">
        <v>367</v>
      </c>
      <c r="O1319" s="9">
        <v>11369.0</v>
      </c>
      <c r="P1319" s="7" t="str">
        <f>vlookup(O1319,'NYC Zips'!A:B,2,false)</f>
        <v>Queens</v>
      </c>
    </row>
    <row r="1320">
      <c r="A1320" s="2" t="s">
        <v>3703</v>
      </c>
      <c r="B1320" s="2">
        <v>40.82281</v>
      </c>
      <c r="C1320" s="2">
        <v>-73.937413</v>
      </c>
      <c r="D1320" s="2" t="s">
        <v>93</v>
      </c>
      <c r="E1320" s="9" t="s">
        <v>3704</v>
      </c>
      <c r="F1320" s="10"/>
      <c r="G1320" s="9" t="s">
        <v>1749</v>
      </c>
      <c r="H1320" s="9">
        <v>100.0</v>
      </c>
      <c r="I1320" s="9" t="s">
        <v>3705</v>
      </c>
      <c r="J1320" s="10"/>
      <c r="K1320" s="10"/>
      <c r="L1320" s="9" t="s">
        <v>107</v>
      </c>
      <c r="M1320" s="9" t="s">
        <v>100</v>
      </c>
      <c r="N1320" s="9" t="s">
        <v>108</v>
      </c>
      <c r="O1320" s="9">
        <v>10039.0</v>
      </c>
      <c r="P1320" s="7" t="str">
        <f>vlookup(O1320,'NYC Zips'!A:B,2,false)</f>
        <v>Manhattan</v>
      </c>
    </row>
    <row r="1321">
      <c r="A1321" s="2" t="s">
        <v>3706</v>
      </c>
      <c r="B1321" s="2">
        <v>40.8238836644176</v>
      </c>
      <c r="C1321" s="2">
        <v>-73.8974027708582</v>
      </c>
      <c r="D1321" s="2" t="s">
        <v>93</v>
      </c>
      <c r="E1321" s="9" t="s">
        <v>3707</v>
      </c>
      <c r="F1321" s="10"/>
      <c r="G1321" s="9" t="s">
        <v>1775</v>
      </c>
      <c r="H1321" s="9">
        <v>1010.0</v>
      </c>
      <c r="I1321" s="9" t="s">
        <v>3708</v>
      </c>
      <c r="J1321" s="10"/>
      <c r="K1321" s="10"/>
      <c r="L1321" s="9" t="s">
        <v>102</v>
      </c>
      <c r="M1321" s="9" t="s">
        <v>100</v>
      </c>
      <c r="N1321" s="9" t="s">
        <v>1777</v>
      </c>
      <c r="O1321" s="9">
        <v>10459.0</v>
      </c>
      <c r="P1321" s="7" t="str">
        <f>vlookup(O1321,'NYC Zips'!A:B,2,false)</f>
        <v>Bronx</v>
      </c>
    </row>
    <row r="1322">
      <c r="A1322" s="2" t="s">
        <v>3709</v>
      </c>
      <c r="B1322" s="2">
        <v>40.74324</v>
      </c>
      <c r="C1322" s="2">
        <v>-73.908</v>
      </c>
      <c r="D1322" s="2" t="s">
        <v>93</v>
      </c>
      <c r="E1322" s="9" t="s">
        <v>3710</v>
      </c>
      <c r="F1322" s="10"/>
      <c r="G1322" s="9" t="s">
        <v>1834</v>
      </c>
      <c r="H1322" s="9" t="s">
        <v>3711</v>
      </c>
      <c r="I1322" s="9" t="s">
        <v>3011</v>
      </c>
      <c r="J1322" s="10"/>
      <c r="K1322" s="10"/>
      <c r="L1322" s="9" t="s">
        <v>1837</v>
      </c>
      <c r="M1322" s="9" t="s">
        <v>100</v>
      </c>
      <c r="N1322" s="9" t="s">
        <v>367</v>
      </c>
      <c r="O1322" s="9">
        <v>11377.0</v>
      </c>
      <c r="P1322" s="7" t="str">
        <f>vlookup(O1322,'NYC Zips'!A:B,2,false)</f>
        <v>Queens</v>
      </c>
    </row>
    <row r="1323">
      <c r="A1323" s="2" t="s">
        <v>3712</v>
      </c>
      <c r="B1323" s="2">
        <v>40.7537733683603</v>
      </c>
      <c r="C1323" s="2">
        <v>-73.9993759989738</v>
      </c>
      <c r="D1323" s="2" t="s">
        <v>93</v>
      </c>
      <c r="E1323" s="9" t="s">
        <v>3713</v>
      </c>
      <c r="F1323" s="10"/>
      <c r="G1323" s="9" t="s">
        <v>119</v>
      </c>
      <c r="H1323" s="9">
        <v>457.0</v>
      </c>
      <c r="I1323" s="9" t="s">
        <v>696</v>
      </c>
      <c r="J1323" s="10"/>
      <c r="K1323" s="10"/>
      <c r="L1323" s="9" t="s">
        <v>107</v>
      </c>
      <c r="M1323" s="9" t="s">
        <v>100</v>
      </c>
      <c r="N1323" s="9" t="s">
        <v>108</v>
      </c>
      <c r="O1323" s="9">
        <v>10001.0</v>
      </c>
      <c r="P1323" s="7" t="str">
        <f>vlookup(O1323,'NYC Zips'!A:B,2,false)</f>
        <v>Manhattan</v>
      </c>
    </row>
    <row r="1324">
      <c r="A1324" s="2" t="s">
        <v>3714</v>
      </c>
      <c r="B1324" s="2">
        <v>40.824013</v>
      </c>
      <c r="C1324" s="2">
        <v>-73.954743</v>
      </c>
      <c r="D1324" s="2" t="s">
        <v>93</v>
      </c>
      <c r="E1324" s="9" t="s">
        <v>3715</v>
      </c>
      <c r="F1324" s="10"/>
      <c r="G1324" s="9" t="s">
        <v>1891</v>
      </c>
      <c r="H1324" s="9">
        <v>629.0</v>
      </c>
      <c r="I1324" s="9" t="s">
        <v>3716</v>
      </c>
      <c r="J1324" s="10"/>
      <c r="K1324" s="10"/>
      <c r="L1324" s="9" t="s">
        <v>107</v>
      </c>
      <c r="M1324" s="9" t="s">
        <v>100</v>
      </c>
      <c r="N1324" s="9" t="s">
        <v>108</v>
      </c>
      <c r="O1324" s="9">
        <v>10031.0</v>
      </c>
      <c r="P1324" s="7" t="str">
        <f>vlookup(O1324,'NYC Zips'!A:B,2,false)</f>
        <v>Manhattan</v>
      </c>
    </row>
    <row r="1325">
      <c r="A1325" s="2" t="s">
        <v>3717</v>
      </c>
      <c r="B1325" s="2">
        <v>40.806896</v>
      </c>
      <c r="C1325" s="2">
        <v>-73.911837</v>
      </c>
      <c r="D1325" s="2" t="s">
        <v>93</v>
      </c>
      <c r="E1325" s="9" t="s">
        <v>3718</v>
      </c>
      <c r="F1325" s="10"/>
      <c r="G1325" s="9" t="s">
        <v>1993</v>
      </c>
      <c r="H1325" s="9">
        <v>315.0</v>
      </c>
      <c r="I1325" s="9" t="s">
        <v>1144</v>
      </c>
      <c r="J1325" s="10"/>
      <c r="K1325" s="10"/>
      <c r="L1325" s="9" t="s">
        <v>102</v>
      </c>
      <c r="M1325" s="9" t="s">
        <v>100</v>
      </c>
      <c r="N1325" s="9" t="s">
        <v>1777</v>
      </c>
      <c r="O1325" s="9">
        <v>10454.0</v>
      </c>
      <c r="P1325" s="7" t="str">
        <f>vlookup(O1325,'NYC Zips'!A:B,2,false)</f>
        <v>Bronx</v>
      </c>
    </row>
    <row r="1326">
      <c r="A1326" s="2" t="s">
        <v>3719</v>
      </c>
      <c r="B1326" s="2">
        <v>40.78294</v>
      </c>
      <c r="C1326" s="2">
        <v>-73.93077</v>
      </c>
      <c r="D1326" s="2" t="s">
        <v>93</v>
      </c>
      <c r="E1326" s="9" t="s">
        <v>3720</v>
      </c>
      <c r="F1326" s="10"/>
      <c r="G1326" s="9" t="s">
        <v>793</v>
      </c>
      <c r="H1326" s="9">
        <v>1.0</v>
      </c>
      <c r="I1326" s="9" t="s">
        <v>3721</v>
      </c>
      <c r="J1326" s="10"/>
      <c r="K1326" s="10"/>
      <c r="L1326" s="9" t="s">
        <v>107</v>
      </c>
      <c r="M1326" s="9" t="s">
        <v>100</v>
      </c>
      <c r="N1326" s="9" t="s">
        <v>108</v>
      </c>
      <c r="O1326" s="9">
        <v>10035.0</v>
      </c>
      <c r="P1326" s="7" t="str">
        <f>vlookup(O1326,'NYC Zips'!A:B,2,false)</f>
        <v>Manhattan</v>
      </c>
    </row>
    <row r="1327">
      <c r="A1327" s="2" t="s">
        <v>3722</v>
      </c>
      <c r="B1327" s="2">
        <v>40.814046</v>
      </c>
      <c r="C1327" s="2">
        <v>-73.91186</v>
      </c>
      <c r="D1327" s="2" t="s">
        <v>93</v>
      </c>
      <c r="E1327" s="9" t="s">
        <v>3723</v>
      </c>
      <c r="F1327" s="10"/>
      <c r="G1327" s="9" t="s">
        <v>2457</v>
      </c>
      <c r="H1327" s="9">
        <v>601.0</v>
      </c>
      <c r="I1327" s="9" t="s">
        <v>2458</v>
      </c>
      <c r="J1327" s="10"/>
      <c r="K1327" s="10"/>
      <c r="L1327" s="9" t="s">
        <v>102</v>
      </c>
      <c r="M1327" s="9" t="s">
        <v>100</v>
      </c>
      <c r="N1327" s="9" t="s">
        <v>1777</v>
      </c>
      <c r="O1327" s="9">
        <v>10455.0</v>
      </c>
      <c r="P1327" s="7" t="str">
        <f>vlookup(O1327,'NYC Zips'!A:B,2,false)</f>
        <v>Bronx</v>
      </c>
    </row>
    <row r="1328">
      <c r="A1328" s="2" t="s">
        <v>3724</v>
      </c>
      <c r="B1328" s="2">
        <v>40.745627</v>
      </c>
      <c r="C1328" s="2">
        <v>-73.945661</v>
      </c>
      <c r="D1328" s="2" t="s">
        <v>93</v>
      </c>
      <c r="E1328" s="9" t="s">
        <v>3725</v>
      </c>
      <c r="F1328" s="10"/>
      <c r="G1328" s="9" t="s">
        <v>460</v>
      </c>
      <c r="H1328" s="9" t="s">
        <v>3726</v>
      </c>
      <c r="I1328" s="9" t="s">
        <v>1144</v>
      </c>
      <c r="J1328" s="10"/>
      <c r="K1328" s="10"/>
      <c r="L1328" s="9" t="s">
        <v>463</v>
      </c>
      <c r="M1328" s="9" t="s">
        <v>100</v>
      </c>
      <c r="N1328" s="9" t="s">
        <v>367</v>
      </c>
      <c r="O1328" s="9">
        <v>11101.0</v>
      </c>
      <c r="P1328" s="7" t="str">
        <f>vlookup(O1328,'NYC Zips'!A:B,2,false)</f>
        <v>Queens</v>
      </c>
    </row>
    <row r="1329">
      <c r="A1329" s="2" t="s">
        <v>3727</v>
      </c>
      <c r="B1329" s="2">
        <v>40.64034</v>
      </c>
      <c r="C1329" s="2">
        <v>-73.96603</v>
      </c>
      <c r="D1329" s="2" t="s">
        <v>93</v>
      </c>
      <c r="E1329" s="9" t="s">
        <v>3728</v>
      </c>
      <c r="F1329" s="10"/>
      <c r="G1329" s="9" t="s">
        <v>1828</v>
      </c>
      <c r="H1329" s="9">
        <v>1310.0</v>
      </c>
      <c r="I1329" s="9" t="s">
        <v>3729</v>
      </c>
      <c r="J1329" s="10"/>
      <c r="K1329" s="10"/>
      <c r="L1329" s="9" t="s">
        <v>99</v>
      </c>
      <c r="M1329" s="9" t="s">
        <v>100</v>
      </c>
      <c r="N1329" s="9" t="s">
        <v>101</v>
      </c>
      <c r="O1329" s="9">
        <v>11226.0</v>
      </c>
      <c r="P1329" s="7" t="str">
        <f>vlookup(O1329,'NYC Zips'!A:B,2,false)</f>
        <v>Brooklyn</v>
      </c>
    </row>
    <row r="1330">
      <c r="A1330" s="2" t="s">
        <v>3730</v>
      </c>
      <c r="B1330" s="2">
        <v>40.67709</v>
      </c>
      <c r="C1330" s="2">
        <v>-73.9008</v>
      </c>
      <c r="D1330" s="2" t="s">
        <v>93</v>
      </c>
      <c r="E1330" s="9" t="s">
        <v>3731</v>
      </c>
      <c r="F1330" s="10"/>
      <c r="G1330" s="9" t="s">
        <v>1920</v>
      </c>
      <c r="H1330" s="9">
        <v>2501.0</v>
      </c>
      <c r="I1330" s="9" t="s">
        <v>734</v>
      </c>
      <c r="J1330" s="10"/>
      <c r="K1330" s="10"/>
      <c r="L1330" s="9" t="s">
        <v>99</v>
      </c>
      <c r="M1330" s="9" t="s">
        <v>100</v>
      </c>
      <c r="N1330" s="9" t="s">
        <v>101</v>
      </c>
      <c r="O1330" s="9">
        <v>11207.0</v>
      </c>
      <c r="P1330" s="7" t="str">
        <f>vlookup(O1330,'NYC Zips'!A:B,2,false)</f>
        <v>Brooklyn</v>
      </c>
    </row>
    <row r="1331">
      <c r="A1331" s="2" t="s">
        <v>3732</v>
      </c>
      <c r="B1331" s="2">
        <v>40.81449</v>
      </c>
      <c r="C1331" s="2">
        <v>-73.936153</v>
      </c>
      <c r="D1331" s="2" t="s">
        <v>93</v>
      </c>
      <c r="E1331" s="9" t="s">
        <v>3733</v>
      </c>
      <c r="F1331" s="10"/>
      <c r="G1331" s="9" t="s">
        <v>1719</v>
      </c>
      <c r="H1331" s="9">
        <v>2255.0</v>
      </c>
      <c r="I1331" s="9" t="s">
        <v>146</v>
      </c>
      <c r="J1331" s="10"/>
      <c r="K1331" s="10"/>
      <c r="L1331" s="9" t="s">
        <v>107</v>
      </c>
      <c r="M1331" s="9" t="s">
        <v>100</v>
      </c>
      <c r="N1331" s="9" t="s">
        <v>108</v>
      </c>
      <c r="O1331" s="9">
        <v>10037.0</v>
      </c>
      <c r="P1331" s="7" t="str">
        <f>vlookup(O1331,'NYC Zips'!A:B,2,false)</f>
        <v>Manhattan</v>
      </c>
    </row>
    <row r="1332">
      <c r="A1332" s="2" t="s">
        <v>3734</v>
      </c>
      <c r="B1332" s="2">
        <v>40.858498</v>
      </c>
      <c r="C1332" s="2">
        <v>-73.89637</v>
      </c>
      <c r="D1332" s="2" t="s">
        <v>93</v>
      </c>
      <c r="E1332" s="9" t="s">
        <v>3735</v>
      </c>
      <c r="F1332" s="10"/>
      <c r="G1332" s="9" t="s">
        <v>2019</v>
      </c>
      <c r="H1332" s="9">
        <v>333.0</v>
      </c>
      <c r="I1332" s="9" t="s">
        <v>3736</v>
      </c>
      <c r="J1332" s="10"/>
      <c r="K1332" s="10"/>
      <c r="L1332" s="9" t="s">
        <v>102</v>
      </c>
      <c r="M1332" s="9" t="s">
        <v>100</v>
      </c>
      <c r="N1332" s="9" t="s">
        <v>1777</v>
      </c>
      <c r="O1332" s="9">
        <v>10458.0</v>
      </c>
      <c r="P1332" s="7" t="str">
        <f>vlookup(O1332,'NYC Zips'!A:B,2,false)</f>
        <v>Bronx</v>
      </c>
    </row>
    <row r="1333">
      <c r="A1333" s="2" t="s">
        <v>3737</v>
      </c>
      <c r="B1333" s="2">
        <v>40.6988</v>
      </c>
      <c r="C1333" s="2">
        <v>-73.9007</v>
      </c>
      <c r="D1333" s="2" t="s">
        <v>93</v>
      </c>
      <c r="E1333" s="9" t="s">
        <v>3738</v>
      </c>
      <c r="F1333" s="10"/>
      <c r="G1333" s="9" t="s">
        <v>1886</v>
      </c>
      <c r="H1333" s="9">
        <v>1025.0</v>
      </c>
      <c r="I1333" s="9" t="s">
        <v>2060</v>
      </c>
      <c r="J1333" s="10"/>
      <c r="K1333" s="10"/>
      <c r="L1333" s="9" t="s">
        <v>1888</v>
      </c>
      <c r="M1333" s="9" t="s">
        <v>100</v>
      </c>
      <c r="N1333" s="9" t="s">
        <v>367</v>
      </c>
      <c r="O1333" s="9">
        <v>11385.0</v>
      </c>
      <c r="P1333" s="7" t="str">
        <f>vlookup(O1333,'NYC Zips'!A:B,2,false)</f>
        <v>Queens</v>
      </c>
    </row>
    <row r="1334">
      <c r="A1334" s="2" t="s">
        <v>3739</v>
      </c>
      <c r="B1334" s="2">
        <v>40.69969</v>
      </c>
      <c r="C1334" s="2">
        <v>-73.9022</v>
      </c>
      <c r="D1334" s="2" t="s">
        <v>93</v>
      </c>
      <c r="E1334" s="9" t="s">
        <v>3740</v>
      </c>
      <c r="F1334" s="10"/>
      <c r="G1334" s="9" t="s">
        <v>1886</v>
      </c>
      <c r="H1334" s="9">
        <v>969.0</v>
      </c>
      <c r="I1334" s="9" t="s">
        <v>2060</v>
      </c>
      <c r="J1334" s="10"/>
      <c r="K1334" s="10"/>
      <c r="L1334" s="9" t="s">
        <v>1888</v>
      </c>
      <c r="M1334" s="9" t="s">
        <v>100</v>
      </c>
      <c r="N1334" s="9" t="s">
        <v>367</v>
      </c>
      <c r="O1334" s="9">
        <v>11385.0</v>
      </c>
      <c r="P1334" s="7" t="str">
        <f>vlookup(O1334,'NYC Zips'!A:B,2,false)</f>
        <v>Queens</v>
      </c>
    </row>
    <row r="1335">
      <c r="A1335" s="2" t="s">
        <v>3741</v>
      </c>
      <c r="B1335" s="2">
        <v>40.818743</v>
      </c>
      <c r="C1335" s="2">
        <v>-73.890247</v>
      </c>
      <c r="D1335" s="2" t="s">
        <v>93</v>
      </c>
      <c r="E1335" s="9" t="s">
        <v>3742</v>
      </c>
      <c r="F1335" s="10"/>
      <c r="G1335" s="9" t="s">
        <v>2990</v>
      </c>
      <c r="H1335" s="9">
        <v>1002.0</v>
      </c>
      <c r="I1335" s="9" t="s">
        <v>3743</v>
      </c>
      <c r="J1335" s="10"/>
      <c r="K1335" s="10"/>
      <c r="L1335" s="9" t="s">
        <v>102</v>
      </c>
      <c r="M1335" s="9" t="s">
        <v>100</v>
      </c>
      <c r="N1335" s="9" t="s">
        <v>1777</v>
      </c>
      <c r="O1335" s="9">
        <v>10474.0</v>
      </c>
      <c r="P1335" s="7" t="str">
        <f>vlookup(O1335,'NYC Zips'!A:B,2,false)</f>
        <v>Bronx</v>
      </c>
    </row>
    <row r="1336">
      <c r="A1336" s="2" t="s">
        <v>3744</v>
      </c>
      <c r="B1336" s="2">
        <v>40.6998714088298</v>
      </c>
      <c r="C1336" s="2">
        <v>-73.9117187261581</v>
      </c>
      <c r="D1336" s="2" t="s">
        <v>93</v>
      </c>
      <c r="E1336" s="9" t="s">
        <v>3745</v>
      </c>
      <c r="F1336" s="10"/>
      <c r="G1336" s="9" t="s">
        <v>1886</v>
      </c>
      <c r="H1336" s="9">
        <v>321.0</v>
      </c>
      <c r="I1336" s="9" t="s">
        <v>1887</v>
      </c>
      <c r="J1336" s="10"/>
      <c r="K1336" s="10"/>
      <c r="L1336" s="9" t="s">
        <v>1888</v>
      </c>
      <c r="M1336" s="9" t="s">
        <v>100</v>
      </c>
      <c r="N1336" s="9" t="s">
        <v>367</v>
      </c>
      <c r="O1336" s="9">
        <v>11385.0</v>
      </c>
      <c r="P1336" s="7" t="str">
        <f>vlookup(O1336,'NYC Zips'!A:B,2,false)</f>
        <v>Queens</v>
      </c>
    </row>
    <row r="1337">
      <c r="A1337" s="2" t="s">
        <v>3746</v>
      </c>
      <c r="B1337" s="2">
        <v>40.742677141</v>
      </c>
      <c r="C1337" s="2">
        <v>-74.051788633</v>
      </c>
      <c r="D1337" s="2" t="s">
        <v>93</v>
      </c>
      <c r="E1337" s="9" t="s">
        <v>3747</v>
      </c>
      <c r="F1337" s="10"/>
      <c r="G1337" s="9" t="s">
        <v>1672</v>
      </c>
      <c r="H1337" s="9">
        <v>226.0</v>
      </c>
      <c r="I1337" s="9" t="s">
        <v>1947</v>
      </c>
      <c r="J1337" s="10"/>
      <c r="K1337" s="10"/>
      <c r="L1337" s="9" t="s">
        <v>1674</v>
      </c>
      <c r="M1337" s="9" t="s">
        <v>1436</v>
      </c>
      <c r="N1337" s="9" t="s">
        <v>1437</v>
      </c>
      <c r="O1337" s="9">
        <v>7307.0</v>
      </c>
      <c r="P1337" s="2" t="s">
        <v>117</v>
      </c>
    </row>
    <row r="1338">
      <c r="A1338" s="2" t="s">
        <v>3748</v>
      </c>
      <c r="B1338" s="2">
        <v>40.8511815549965</v>
      </c>
      <c r="C1338" s="2">
        <v>-73.9146505897844</v>
      </c>
      <c r="D1338" s="2" t="s">
        <v>93</v>
      </c>
      <c r="E1338" s="9" t="s">
        <v>3749</v>
      </c>
      <c r="F1338" s="10"/>
      <c r="G1338" s="9" t="s">
        <v>1943</v>
      </c>
      <c r="H1338" s="9">
        <v>1821.0</v>
      </c>
      <c r="I1338" s="9" t="s">
        <v>1844</v>
      </c>
      <c r="J1338" s="10"/>
      <c r="K1338" s="10"/>
      <c r="L1338" s="9" t="s">
        <v>102</v>
      </c>
      <c r="M1338" s="9" t="s">
        <v>100</v>
      </c>
      <c r="N1338" s="9" t="s">
        <v>1777</v>
      </c>
      <c r="O1338" s="9">
        <v>10453.0</v>
      </c>
      <c r="P1338" s="7" t="str">
        <f>vlookup(O1338,'NYC Zips'!A:B,2,false)</f>
        <v>Bronx</v>
      </c>
    </row>
    <row r="1339">
      <c r="A1339" s="2" t="s">
        <v>3750</v>
      </c>
      <c r="B1339" s="2">
        <v>40.77813</v>
      </c>
      <c r="C1339" s="2">
        <v>-73.90842</v>
      </c>
      <c r="D1339" s="2" t="s">
        <v>93</v>
      </c>
      <c r="E1339" s="9" t="s">
        <v>3751</v>
      </c>
      <c r="F1339" s="10"/>
      <c r="G1339" s="9" t="s">
        <v>1392</v>
      </c>
      <c r="H1339" s="9" t="s">
        <v>3752</v>
      </c>
      <c r="I1339" s="9" t="s">
        <v>3248</v>
      </c>
      <c r="J1339" s="10"/>
      <c r="K1339" s="10"/>
      <c r="L1339" s="9" t="s">
        <v>366</v>
      </c>
      <c r="M1339" s="9" t="s">
        <v>100</v>
      </c>
      <c r="N1339" s="9" t="s">
        <v>367</v>
      </c>
      <c r="O1339" s="9">
        <v>11105.0</v>
      </c>
      <c r="P1339" s="7" t="str">
        <f>vlookup(O1339,'NYC Zips'!A:B,2,false)</f>
        <v>Queens</v>
      </c>
    </row>
    <row r="1340">
      <c r="A1340" s="2" t="s">
        <v>3753</v>
      </c>
      <c r="B1340" s="2">
        <v>40.7496526847284</v>
      </c>
      <c r="C1340" s="2">
        <v>-73.9952078461647</v>
      </c>
      <c r="D1340" s="2" t="s">
        <v>93</v>
      </c>
      <c r="E1340" s="9" t="s">
        <v>3754</v>
      </c>
      <c r="F1340" s="10"/>
      <c r="G1340" s="9" t="s">
        <v>119</v>
      </c>
      <c r="H1340" s="9">
        <v>267.0</v>
      </c>
      <c r="I1340" s="9" t="s">
        <v>3272</v>
      </c>
      <c r="J1340" s="10"/>
      <c r="K1340" s="10"/>
      <c r="L1340" s="9" t="s">
        <v>107</v>
      </c>
      <c r="M1340" s="9" t="s">
        <v>100</v>
      </c>
      <c r="N1340" s="9" t="s">
        <v>108</v>
      </c>
      <c r="O1340" s="9">
        <v>10001.0</v>
      </c>
      <c r="P1340" s="7" t="str">
        <f>vlookup(O1340,'NYC Zips'!A:B,2,false)</f>
        <v>Manhattan</v>
      </c>
    </row>
    <row r="1341">
      <c r="A1341" s="2" t="s">
        <v>3755</v>
      </c>
      <c r="B1341" s="2">
        <v>40.7417235109747</v>
      </c>
      <c r="C1341" s="2">
        <v>-73.9780926704406</v>
      </c>
      <c r="D1341" s="2" t="s">
        <v>93</v>
      </c>
      <c r="E1341" s="9" t="s">
        <v>3756</v>
      </c>
      <c r="F1341" s="10"/>
      <c r="G1341" s="9" t="s">
        <v>145</v>
      </c>
      <c r="H1341" s="9">
        <v>519.0</v>
      </c>
      <c r="I1341" s="9" t="s">
        <v>233</v>
      </c>
      <c r="J1341" s="10"/>
      <c r="K1341" s="10"/>
      <c r="L1341" s="9" t="s">
        <v>107</v>
      </c>
      <c r="M1341" s="9" t="s">
        <v>100</v>
      </c>
      <c r="N1341" s="9" t="s">
        <v>108</v>
      </c>
      <c r="O1341" s="9">
        <v>10016.0</v>
      </c>
      <c r="P1341" s="7" t="str">
        <f>vlookup(O1341,'NYC Zips'!A:B,2,false)</f>
        <v>Manhattan</v>
      </c>
    </row>
    <row r="1342">
      <c r="A1342" s="2" t="s">
        <v>3757</v>
      </c>
      <c r="B1342" s="2">
        <v>40.648169</v>
      </c>
      <c r="C1342" s="2">
        <v>-74.000057</v>
      </c>
      <c r="D1342" s="2" t="s">
        <v>93</v>
      </c>
      <c r="E1342" s="9" t="s">
        <v>3758</v>
      </c>
      <c r="F1342" s="10"/>
      <c r="G1342" s="9" t="s">
        <v>1851</v>
      </c>
      <c r="H1342" s="9">
        <v>3924.0</v>
      </c>
      <c r="I1342" s="9" t="s">
        <v>360</v>
      </c>
      <c r="J1342" s="10"/>
      <c r="K1342" s="10"/>
      <c r="L1342" s="9" t="s">
        <v>99</v>
      </c>
      <c r="M1342" s="9" t="s">
        <v>100</v>
      </c>
      <c r="N1342" s="9" t="s">
        <v>101</v>
      </c>
      <c r="O1342" s="9">
        <v>11232.0</v>
      </c>
      <c r="P1342" s="7" t="str">
        <f>vlookup(O1342,'NYC Zips'!A:B,2,false)</f>
        <v>Brooklyn</v>
      </c>
    </row>
    <row r="1343">
      <c r="A1343" s="2" t="s">
        <v>3759</v>
      </c>
      <c r="B1343" s="2">
        <v>40.718169694542</v>
      </c>
      <c r="C1343" s="2">
        <v>-73.955201357603</v>
      </c>
      <c r="D1343" s="2" t="s">
        <v>93</v>
      </c>
      <c r="E1343" s="9" t="s">
        <v>3760</v>
      </c>
      <c r="F1343" s="10"/>
      <c r="G1343" s="9" t="s">
        <v>337</v>
      </c>
      <c r="H1343" s="9">
        <v>504.0</v>
      </c>
      <c r="I1343" s="9" t="s">
        <v>516</v>
      </c>
      <c r="J1343" s="10"/>
      <c r="K1343" s="10"/>
      <c r="L1343" s="9" t="s">
        <v>99</v>
      </c>
      <c r="M1343" s="9" t="s">
        <v>100</v>
      </c>
      <c r="N1343" s="9" t="s">
        <v>101</v>
      </c>
      <c r="O1343" s="9">
        <v>11211.0</v>
      </c>
      <c r="P1343" s="7" t="str">
        <f>vlookup(O1343,'NYC Zips'!A:B,2,false)</f>
        <v>Brooklyn</v>
      </c>
    </row>
    <row r="1344">
      <c r="A1344" s="2" t="s">
        <v>3761</v>
      </c>
      <c r="B1344" s="2">
        <v>40.84096</v>
      </c>
      <c r="C1344" s="2">
        <v>-73.87923</v>
      </c>
      <c r="D1344" s="2" t="s">
        <v>93</v>
      </c>
      <c r="E1344" s="9" t="s">
        <v>3762</v>
      </c>
      <c r="F1344" s="10"/>
      <c r="G1344" s="9" t="s">
        <v>2178</v>
      </c>
      <c r="H1344" s="9">
        <v>2044.0</v>
      </c>
      <c r="I1344" s="9" t="s">
        <v>3763</v>
      </c>
      <c r="J1344" s="10"/>
      <c r="K1344" s="10"/>
      <c r="L1344" s="9" t="s">
        <v>102</v>
      </c>
      <c r="M1344" s="9" t="s">
        <v>100</v>
      </c>
      <c r="N1344" s="9" t="s">
        <v>1777</v>
      </c>
      <c r="O1344" s="9">
        <v>10460.0</v>
      </c>
      <c r="P1344" s="7" t="str">
        <f>vlookup(O1344,'NYC Zips'!A:B,2,false)</f>
        <v>Bronx</v>
      </c>
    </row>
    <row r="1345">
      <c r="A1345" s="2" t="s">
        <v>3764</v>
      </c>
      <c r="B1345" s="2">
        <v>40.849629</v>
      </c>
      <c r="C1345" s="2">
        <v>-73.919205</v>
      </c>
      <c r="D1345" s="2" t="s">
        <v>93</v>
      </c>
      <c r="E1345" s="9" t="s">
        <v>3765</v>
      </c>
      <c r="F1345" s="10"/>
      <c r="G1345" s="9" t="s">
        <v>1943</v>
      </c>
      <c r="H1345" s="9">
        <v>137.0</v>
      </c>
      <c r="I1345" s="9" t="s">
        <v>3766</v>
      </c>
      <c r="J1345" s="10"/>
      <c r="K1345" s="10"/>
      <c r="L1345" s="9" t="s">
        <v>102</v>
      </c>
      <c r="M1345" s="9" t="s">
        <v>100</v>
      </c>
      <c r="N1345" s="9" t="s">
        <v>1777</v>
      </c>
      <c r="O1345" s="9">
        <v>10453.0</v>
      </c>
      <c r="P1345" s="7" t="str">
        <f>vlookup(O1345,'NYC Zips'!A:B,2,false)</f>
        <v>Bronx</v>
      </c>
    </row>
    <row r="1346">
      <c r="A1346" s="2" t="s">
        <v>3767</v>
      </c>
      <c r="B1346" s="2">
        <v>40.7378169988119</v>
      </c>
      <c r="C1346" s="2">
        <v>-73.9302407205104</v>
      </c>
      <c r="D1346" s="2" t="s">
        <v>93</v>
      </c>
      <c r="E1346" s="9" t="s">
        <v>3768</v>
      </c>
      <c r="F1346" s="10"/>
      <c r="G1346" s="9" t="s">
        <v>460</v>
      </c>
      <c r="H1346" s="9" t="s">
        <v>3769</v>
      </c>
      <c r="I1346" s="9" t="s">
        <v>2686</v>
      </c>
      <c r="J1346" s="10"/>
      <c r="K1346" s="10"/>
      <c r="L1346" s="9" t="s">
        <v>463</v>
      </c>
      <c r="M1346" s="9" t="s">
        <v>100</v>
      </c>
      <c r="N1346" s="9" t="s">
        <v>367</v>
      </c>
      <c r="O1346" s="9">
        <v>11101.0</v>
      </c>
      <c r="P1346" s="7" t="str">
        <f>vlookup(O1346,'NYC Zips'!A:B,2,false)</f>
        <v>Queens</v>
      </c>
    </row>
    <row r="1347">
      <c r="A1347" s="2" t="s">
        <v>3770</v>
      </c>
      <c r="B1347" s="2">
        <v>40.68452</v>
      </c>
      <c r="C1347" s="2">
        <v>-73.92011</v>
      </c>
      <c r="D1347" s="2" t="s">
        <v>93</v>
      </c>
      <c r="E1347" s="9" t="s">
        <v>3771</v>
      </c>
      <c r="F1347" s="10"/>
      <c r="G1347" s="9" t="s">
        <v>956</v>
      </c>
      <c r="H1347" s="9">
        <v>762.0</v>
      </c>
      <c r="I1347" s="9" t="s">
        <v>485</v>
      </c>
      <c r="J1347" s="10"/>
      <c r="K1347" s="10"/>
      <c r="L1347" s="9" t="s">
        <v>99</v>
      </c>
      <c r="M1347" s="9" t="s">
        <v>100</v>
      </c>
      <c r="N1347" s="9" t="s">
        <v>101</v>
      </c>
      <c r="O1347" s="9">
        <v>11233.0</v>
      </c>
      <c r="P1347" s="7" t="str">
        <f>vlookup(O1347,'NYC Zips'!A:B,2,false)</f>
        <v>Brooklyn</v>
      </c>
    </row>
    <row r="1348">
      <c r="A1348" s="2" t="s">
        <v>3772</v>
      </c>
      <c r="B1348" s="2">
        <v>40.754691750226</v>
      </c>
      <c r="C1348" s="2">
        <v>-73.9974018931388</v>
      </c>
      <c r="D1348" s="2" t="s">
        <v>93</v>
      </c>
      <c r="E1348" s="9" t="s">
        <v>3773</v>
      </c>
      <c r="F1348" s="10"/>
      <c r="G1348" s="9" t="s">
        <v>119</v>
      </c>
      <c r="H1348" s="9">
        <v>444.0</v>
      </c>
      <c r="I1348" s="9" t="s">
        <v>3774</v>
      </c>
      <c r="J1348" s="10"/>
      <c r="K1348" s="10"/>
      <c r="L1348" s="9" t="s">
        <v>107</v>
      </c>
      <c r="M1348" s="9" t="s">
        <v>100</v>
      </c>
      <c r="N1348" s="9" t="s">
        <v>108</v>
      </c>
      <c r="O1348" s="9">
        <v>10001.0</v>
      </c>
      <c r="P1348" s="7" t="str">
        <f>vlookup(O1348,'NYC Zips'!A:B,2,false)</f>
        <v>Manhattan</v>
      </c>
    </row>
    <row r="1349">
      <c r="A1349" s="2" t="s">
        <v>3775</v>
      </c>
      <c r="B1349" s="2">
        <v>40.65563</v>
      </c>
      <c r="C1349" s="2">
        <v>-73.95968</v>
      </c>
      <c r="D1349" s="2" t="s">
        <v>93</v>
      </c>
      <c r="E1349" s="9" t="s">
        <v>3776</v>
      </c>
      <c r="F1349" s="10"/>
      <c r="G1349" s="9" t="s">
        <v>1828</v>
      </c>
      <c r="H1349" s="9">
        <v>715.0</v>
      </c>
      <c r="I1349" s="9" t="s">
        <v>641</v>
      </c>
      <c r="J1349" s="10"/>
      <c r="K1349" s="10"/>
      <c r="L1349" s="9" t="s">
        <v>99</v>
      </c>
      <c r="M1349" s="9" t="s">
        <v>100</v>
      </c>
      <c r="N1349" s="9" t="s">
        <v>101</v>
      </c>
      <c r="O1349" s="9">
        <v>11226.0</v>
      </c>
      <c r="P1349" s="7" t="str">
        <f>vlookup(O1349,'NYC Zips'!A:B,2,false)</f>
        <v>Brooklyn</v>
      </c>
    </row>
    <row r="1350">
      <c r="A1350" s="2" t="s">
        <v>3777</v>
      </c>
      <c r="B1350" s="2">
        <v>40.857157813919</v>
      </c>
      <c r="C1350" s="2">
        <v>-73.9271736145019</v>
      </c>
      <c r="D1350" s="2" t="s">
        <v>93</v>
      </c>
      <c r="E1350" s="9" t="s">
        <v>3778</v>
      </c>
      <c r="F1350" s="10"/>
      <c r="G1350" s="9" t="s">
        <v>1864</v>
      </c>
      <c r="H1350" s="9">
        <v>133.0</v>
      </c>
      <c r="I1350" s="9" t="s">
        <v>3779</v>
      </c>
      <c r="J1350" s="10"/>
      <c r="K1350" s="10"/>
      <c r="L1350" s="9" t="s">
        <v>107</v>
      </c>
      <c r="M1350" s="9" t="s">
        <v>100</v>
      </c>
      <c r="N1350" s="9" t="s">
        <v>108</v>
      </c>
      <c r="O1350" s="9">
        <v>10040.0</v>
      </c>
      <c r="P1350" s="7" t="str">
        <f>vlookup(O1350,'NYC Zips'!A:B,2,false)</f>
        <v>Manhattan</v>
      </c>
    </row>
    <row r="1351">
      <c r="A1351" s="2" t="s">
        <v>3780</v>
      </c>
      <c r="B1351" s="2">
        <v>40.817802</v>
      </c>
      <c r="C1351" s="2">
        <v>-73.905203</v>
      </c>
      <c r="D1351" s="2" t="s">
        <v>93</v>
      </c>
      <c r="E1351" s="9" t="s">
        <v>3781</v>
      </c>
      <c r="F1351" s="10"/>
      <c r="G1351" s="9" t="s">
        <v>2457</v>
      </c>
      <c r="H1351" s="9">
        <v>787.0</v>
      </c>
      <c r="I1351" s="9" t="s">
        <v>3782</v>
      </c>
      <c r="J1351" s="10"/>
      <c r="K1351" s="10"/>
      <c r="L1351" s="9" t="s">
        <v>102</v>
      </c>
      <c r="M1351" s="9" t="s">
        <v>100</v>
      </c>
      <c r="N1351" s="9" t="s">
        <v>1777</v>
      </c>
      <c r="O1351" s="9">
        <v>10455.0</v>
      </c>
      <c r="P1351" s="7" t="str">
        <f>vlookup(O1351,'NYC Zips'!A:B,2,false)</f>
        <v>Bronx</v>
      </c>
    </row>
    <row r="1352">
      <c r="A1352" s="2" t="s">
        <v>3783</v>
      </c>
      <c r="B1352" s="2">
        <v>40.86156</v>
      </c>
      <c r="C1352" s="2">
        <v>-73.91219</v>
      </c>
      <c r="D1352" s="2" t="s">
        <v>93</v>
      </c>
      <c r="E1352" s="9" t="s">
        <v>3784</v>
      </c>
      <c r="F1352" s="10"/>
      <c r="G1352" s="9" t="s">
        <v>1843</v>
      </c>
      <c r="H1352" s="9">
        <v>296.0</v>
      </c>
      <c r="I1352" s="9" t="s">
        <v>3090</v>
      </c>
      <c r="J1352" s="10"/>
      <c r="K1352" s="10"/>
      <c r="L1352" s="9" t="s">
        <v>102</v>
      </c>
      <c r="M1352" s="9" t="s">
        <v>100</v>
      </c>
      <c r="N1352" s="9" t="s">
        <v>1777</v>
      </c>
      <c r="O1352" s="9">
        <v>10468.0</v>
      </c>
      <c r="P1352" s="7" t="str">
        <f>vlookup(O1352,'NYC Zips'!A:B,2,false)</f>
        <v>Bronx</v>
      </c>
    </row>
    <row r="1353">
      <c r="A1353" s="2" t="s">
        <v>3785</v>
      </c>
      <c r="B1353" s="2">
        <v>40.858472</v>
      </c>
      <c r="C1353" s="2">
        <v>-73.90266</v>
      </c>
      <c r="D1353" s="2" t="s">
        <v>93</v>
      </c>
      <c r="E1353" s="9" t="s">
        <v>3786</v>
      </c>
      <c r="F1353" s="10"/>
      <c r="G1353" s="9" t="s">
        <v>1943</v>
      </c>
      <c r="H1353" s="9">
        <v>51.0</v>
      </c>
      <c r="I1353" s="9" t="s">
        <v>2182</v>
      </c>
      <c r="J1353" s="10"/>
      <c r="K1353" s="10"/>
      <c r="L1353" s="9" t="s">
        <v>102</v>
      </c>
      <c r="M1353" s="9" t="s">
        <v>100</v>
      </c>
      <c r="N1353" s="9" t="s">
        <v>1777</v>
      </c>
      <c r="O1353" s="9">
        <v>10453.0</v>
      </c>
      <c r="P1353" s="7" t="str">
        <f>vlookup(O1353,'NYC Zips'!A:B,2,false)</f>
        <v>Bronx</v>
      </c>
    </row>
    <row r="1354">
      <c r="A1354" s="2" t="s">
        <v>3787</v>
      </c>
      <c r="B1354" s="2">
        <v>40.8863</v>
      </c>
      <c r="C1354" s="2">
        <v>-73.8997</v>
      </c>
      <c r="D1354" s="2" t="s">
        <v>93</v>
      </c>
      <c r="E1354" s="9" t="s">
        <v>3788</v>
      </c>
      <c r="F1354" s="10"/>
      <c r="G1354" s="9" t="s">
        <v>1855</v>
      </c>
      <c r="H1354" s="9">
        <v>180.0</v>
      </c>
      <c r="I1354" s="9" t="s">
        <v>3789</v>
      </c>
      <c r="J1354" s="10"/>
      <c r="K1354" s="10"/>
      <c r="L1354" s="9" t="s">
        <v>102</v>
      </c>
      <c r="M1354" s="9" t="s">
        <v>100</v>
      </c>
      <c r="N1354" s="9" t="s">
        <v>1777</v>
      </c>
      <c r="O1354" s="9">
        <v>10463.0</v>
      </c>
      <c r="P1354" s="7" t="str">
        <f>vlookup(O1354,'NYC Zips'!A:B,2,false)</f>
        <v>Bronx</v>
      </c>
    </row>
    <row r="1355">
      <c r="A1355" s="2" t="s">
        <v>3790</v>
      </c>
      <c r="B1355" s="2">
        <v>40.7208736</v>
      </c>
      <c r="C1355" s="2">
        <v>-73.98085795</v>
      </c>
      <c r="D1355" s="2" t="s">
        <v>93</v>
      </c>
      <c r="E1355" s="9" t="s">
        <v>3791</v>
      </c>
      <c r="F1355" s="10"/>
      <c r="G1355" s="9" t="s">
        <v>238</v>
      </c>
      <c r="H1355" s="9">
        <v>262.0</v>
      </c>
      <c r="I1355" s="9" t="s">
        <v>3792</v>
      </c>
      <c r="J1355" s="10"/>
      <c r="K1355" s="10"/>
      <c r="L1355" s="9" t="s">
        <v>107</v>
      </c>
      <c r="M1355" s="9" t="s">
        <v>100</v>
      </c>
      <c r="N1355" s="9" t="s">
        <v>108</v>
      </c>
      <c r="O1355" s="9">
        <v>10009.0</v>
      </c>
      <c r="P1355" s="7" t="str">
        <f>vlookup(O1355,'NYC Zips'!A:B,2,false)</f>
        <v>Manhattan</v>
      </c>
    </row>
    <row r="1356">
      <c r="A1356" s="2" t="s">
        <v>3793</v>
      </c>
      <c r="B1356" s="2">
        <v>40.820302</v>
      </c>
      <c r="C1356" s="2">
        <v>-73.903944</v>
      </c>
      <c r="D1356" s="2" t="s">
        <v>93</v>
      </c>
      <c r="E1356" s="9" t="s">
        <v>3794</v>
      </c>
      <c r="F1356" s="10"/>
      <c r="G1356" s="9" t="s">
        <v>2192</v>
      </c>
      <c r="H1356" s="9">
        <v>834.0</v>
      </c>
      <c r="I1356" s="9" t="s">
        <v>3795</v>
      </c>
      <c r="J1356" s="10"/>
      <c r="K1356" s="10"/>
      <c r="L1356" s="9" t="s">
        <v>102</v>
      </c>
      <c r="M1356" s="9" t="s">
        <v>100</v>
      </c>
      <c r="N1356" s="9" t="s">
        <v>1777</v>
      </c>
      <c r="O1356" s="9">
        <v>10456.0</v>
      </c>
      <c r="P1356" s="7" t="str">
        <f>vlookup(O1356,'NYC Zips'!A:B,2,false)</f>
        <v>Bronx</v>
      </c>
    </row>
    <row r="1357">
      <c r="A1357" s="2" t="s">
        <v>3796</v>
      </c>
      <c r="B1357" s="2">
        <v>40.8209090382773</v>
      </c>
      <c r="C1357" s="2">
        <v>-73.9275384524507</v>
      </c>
      <c r="D1357" s="2" t="s">
        <v>93</v>
      </c>
      <c r="E1357" s="9" t="s">
        <v>3797</v>
      </c>
      <c r="F1357" s="10"/>
      <c r="G1357" s="9" t="s">
        <v>2541</v>
      </c>
      <c r="H1357" s="9">
        <v>150.0</v>
      </c>
      <c r="I1357" s="9" t="s">
        <v>3798</v>
      </c>
      <c r="J1357" s="10"/>
      <c r="K1357" s="10"/>
      <c r="L1357" s="9" t="s">
        <v>102</v>
      </c>
      <c r="M1357" s="9" t="s">
        <v>100</v>
      </c>
      <c r="N1357" s="9" t="s">
        <v>1777</v>
      </c>
      <c r="O1357" s="9">
        <v>10451.0</v>
      </c>
      <c r="P1357" s="7" t="str">
        <f>vlookup(O1357,'NYC Zips'!A:B,2,false)</f>
        <v>Bronx</v>
      </c>
    </row>
    <row r="1358">
      <c r="A1358" s="2" t="s">
        <v>3799</v>
      </c>
      <c r="B1358" s="2">
        <v>40.76086</v>
      </c>
      <c r="C1358" s="2">
        <v>-73.87308</v>
      </c>
      <c r="D1358" s="2" t="s">
        <v>93</v>
      </c>
      <c r="E1358" s="9" t="s">
        <v>3800</v>
      </c>
      <c r="F1358" s="10"/>
      <c r="G1358" s="9" t="s">
        <v>2049</v>
      </c>
      <c r="H1358" s="9" t="s">
        <v>3801</v>
      </c>
      <c r="I1358" s="9" t="s">
        <v>1252</v>
      </c>
      <c r="J1358" s="10"/>
      <c r="K1358" s="10"/>
      <c r="L1358" s="9" t="s">
        <v>2052</v>
      </c>
      <c r="M1358" s="9" t="s">
        <v>100</v>
      </c>
      <c r="N1358" s="9" t="s">
        <v>367</v>
      </c>
      <c r="O1358" s="9">
        <v>11369.0</v>
      </c>
      <c r="P1358" s="7" t="str">
        <f>vlookup(O1358,'NYC Zips'!A:B,2,false)</f>
        <v>Queens</v>
      </c>
    </row>
    <row r="1359">
      <c r="A1359" s="2" t="s">
        <v>3802</v>
      </c>
      <c r="B1359" s="2">
        <v>40.807466</v>
      </c>
      <c r="C1359" s="2">
        <v>-73.927107</v>
      </c>
      <c r="D1359" s="2" t="s">
        <v>93</v>
      </c>
      <c r="E1359" s="9" t="s">
        <v>3803</v>
      </c>
      <c r="F1359" s="10"/>
      <c r="G1359" s="9" t="s">
        <v>1993</v>
      </c>
      <c r="H1359" s="9">
        <v>141.0</v>
      </c>
      <c r="I1359" s="9" t="s">
        <v>3804</v>
      </c>
      <c r="J1359" s="10"/>
      <c r="K1359" s="10"/>
      <c r="L1359" s="9" t="s">
        <v>102</v>
      </c>
      <c r="M1359" s="9" t="s">
        <v>100</v>
      </c>
      <c r="N1359" s="9" t="s">
        <v>1777</v>
      </c>
      <c r="O1359" s="9">
        <v>10454.0</v>
      </c>
      <c r="P1359" s="7" t="str">
        <f>vlookup(O1359,'NYC Zips'!A:B,2,false)</f>
        <v>Bronx</v>
      </c>
    </row>
    <row r="1360">
      <c r="A1360" s="2" t="s">
        <v>3805</v>
      </c>
      <c r="B1360" s="2">
        <v>40.68186</v>
      </c>
      <c r="C1360" s="2">
        <v>-73.959432</v>
      </c>
      <c r="D1360" s="2" t="s">
        <v>93</v>
      </c>
      <c r="E1360" s="9" t="s">
        <v>3806</v>
      </c>
      <c r="F1360" s="10"/>
      <c r="G1360" s="9" t="s">
        <v>493</v>
      </c>
      <c r="H1360" s="9">
        <v>1057.0</v>
      </c>
      <c r="I1360" s="9" t="s">
        <v>734</v>
      </c>
      <c r="J1360" s="10"/>
      <c r="K1360" s="10"/>
      <c r="L1360" s="9" t="s">
        <v>99</v>
      </c>
      <c r="M1360" s="9" t="s">
        <v>100</v>
      </c>
      <c r="N1360" s="9" t="s">
        <v>101</v>
      </c>
      <c r="O1360" s="9">
        <v>11238.0</v>
      </c>
      <c r="P1360" s="7" t="str">
        <f>vlookup(O1360,'NYC Zips'!A:B,2,false)</f>
        <v>Brooklyn</v>
      </c>
    </row>
    <row r="1361">
      <c r="A1361" s="2" t="s">
        <v>3807</v>
      </c>
      <c r="B1361" s="2">
        <v>40.85556</v>
      </c>
      <c r="C1361" s="2">
        <v>-73.89615</v>
      </c>
      <c r="D1361" s="2" t="s">
        <v>93</v>
      </c>
      <c r="E1361" s="9" t="s">
        <v>3808</v>
      </c>
      <c r="F1361" s="10"/>
      <c r="G1361" s="9" t="s">
        <v>2092</v>
      </c>
      <c r="H1361" s="9">
        <v>2249.0</v>
      </c>
      <c r="I1361" s="9" t="s">
        <v>2364</v>
      </c>
      <c r="J1361" s="10"/>
      <c r="K1361" s="10"/>
      <c r="L1361" s="9" t="s">
        <v>102</v>
      </c>
      <c r="M1361" s="9" t="s">
        <v>100</v>
      </c>
      <c r="N1361" s="9" t="s">
        <v>1777</v>
      </c>
      <c r="O1361" s="9">
        <v>10457.0</v>
      </c>
      <c r="P1361" s="7" t="str">
        <f>vlookup(O1361,'NYC Zips'!A:B,2,false)</f>
        <v>Bronx</v>
      </c>
    </row>
    <row r="1362">
      <c r="A1362" s="2" t="s">
        <v>3809</v>
      </c>
      <c r="B1362" s="2">
        <v>40.865364</v>
      </c>
      <c r="C1362" s="2">
        <v>-73.92791</v>
      </c>
      <c r="D1362" s="2" t="s">
        <v>93</v>
      </c>
      <c r="E1362" s="9" t="s">
        <v>3810</v>
      </c>
      <c r="F1362" s="10"/>
      <c r="G1362" s="9" t="s">
        <v>1864</v>
      </c>
      <c r="H1362" s="9">
        <v>4746.0</v>
      </c>
      <c r="I1362" s="9" t="s">
        <v>120</v>
      </c>
      <c r="J1362" s="10"/>
      <c r="K1362" s="10"/>
      <c r="L1362" s="9" t="s">
        <v>107</v>
      </c>
      <c r="M1362" s="9" t="s">
        <v>100</v>
      </c>
      <c r="N1362" s="9" t="s">
        <v>108</v>
      </c>
      <c r="O1362" s="9">
        <v>10040.0</v>
      </c>
      <c r="P1362" s="7" t="str">
        <f>vlookup(O1362,'NYC Zips'!A:B,2,false)</f>
        <v>Manhattan</v>
      </c>
    </row>
    <row r="1363">
      <c r="A1363" s="2" t="s">
        <v>3811</v>
      </c>
      <c r="B1363" s="2">
        <v>40.74462</v>
      </c>
      <c r="C1363" s="2">
        <v>-73.91143</v>
      </c>
      <c r="D1363" s="2" t="s">
        <v>93</v>
      </c>
      <c r="E1363" s="9" t="s">
        <v>3812</v>
      </c>
      <c r="F1363" s="10"/>
      <c r="G1363" s="9" t="s">
        <v>1834</v>
      </c>
      <c r="H1363" s="9" t="s">
        <v>3813</v>
      </c>
      <c r="I1363" s="9" t="s">
        <v>2472</v>
      </c>
      <c r="J1363" s="10"/>
      <c r="K1363" s="10"/>
      <c r="L1363" s="9" t="s">
        <v>1837</v>
      </c>
      <c r="M1363" s="9" t="s">
        <v>100</v>
      </c>
      <c r="N1363" s="9" t="s">
        <v>367</v>
      </c>
      <c r="O1363" s="9">
        <v>11377.0</v>
      </c>
      <c r="P1363" s="7" t="str">
        <f>vlookup(O1363,'NYC Zips'!A:B,2,false)</f>
        <v>Queens</v>
      </c>
    </row>
    <row r="1364">
      <c r="A1364" s="2" t="s">
        <v>3814</v>
      </c>
      <c r="B1364" s="2">
        <v>40.71019</v>
      </c>
      <c r="C1364" s="2">
        <v>-73.93734</v>
      </c>
      <c r="D1364" s="2" t="s">
        <v>93</v>
      </c>
      <c r="E1364" s="9" t="s">
        <v>3815</v>
      </c>
      <c r="F1364" s="10"/>
      <c r="G1364" s="9" t="s">
        <v>306</v>
      </c>
      <c r="H1364" s="9">
        <v>301.0</v>
      </c>
      <c r="I1364" s="9" t="s">
        <v>2205</v>
      </c>
      <c r="J1364" s="10"/>
      <c r="K1364" s="10"/>
      <c r="L1364" s="9" t="s">
        <v>99</v>
      </c>
      <c r="M1364" s="9" t="s">
        <v>100</v>
      </c>
      <c r="N1364" s="9" t="s">
        <v>101</v>
      </c>
      <c r="O1364" s="9">
        <v>11206.0</v>
      </c>
      <c r="P1364" s="7" t="str">
        <f>vlookup(O1364,'NYC Zips'!A:B,2,false)</f>
        <v>Brooklyn</v>
      </c>
    </row>
    <row r="1365">
      <c r="A1365" s="2" t="s">
        <v>3816</v>
      </c>
      <c r="B1365" s="2">
        <v>40.704876</v>
      </c>
      <c r="C1365" s="2">
        <v>-73.919911</v>
      </c>
      <c r="D1365" s="2" t="s">
        <v>93</v>
      </c>
      <c r="E1365" s="9" t="s">
        <v>3817</v>
      </c>
      <c r="F1365" s="10"/>
      <c r="G1365" s="9" t="s">
        <v>1879</v>
      </c>
      <c r="H1365" s="9">
        <v>97.0</v>
      </c>
      <c r="I1365" s="9" t="s">
        <v>1887</v>
      </c>
      <c r="J1365" s="10"/>
      <c r="K1365" s="10"/>
      <c r="L1365" s="9" t="s">
        <v>99</v>
      </c>
      <c r="M1365" s="9" t="s">
        <v>100</v>
      </c>
      <c r="N1365" s="9" t="s">
        <v>101</v>
      </c>
      <c r="O1365" s="9">
        <v>11237.0</v>
      </c>
      <c r="P1365" s="7" t="str">
        <f>vlookup(O1365,'NYC Zips'!A:B,2,false)</f>
        <v>Brooklyn</v>
      </c>
    </row>
    <row r="1366">
      <c r="A1366" s="2" t="s">
        <v>3818</v>
      </c>
      <c r="B1366" s="2">
        <v>40.84467</v>
      </c>
      <c r="C1366" s="2">
        <v>-73.88507</v>
      </c>
      <c r="D1366" s="2" t="s">
        <v>93</v>
      </c>
      <c r="E1366" s="9" t="s">
        <v>3819</v>
      </c>
      <c r="F1366" s="10"/>
      <c r="G1366" s="9" t="s">
        <v>2178</v>
      </c>
      <c r="H1366" s="9">
        <v>2060.0</v>
      </c>
      <c r="I1366" s="9" t="s">
        <v>3378</v>
      </c>
      <c r="J1366" s="10"/>
      <c r="K1366" s="10"/>
      <c r="L1366" s="9" t="s">
        <v>102</v>
      </c>
      <c r="M1366" s="9" t="s">
        <v>100</v>
      </c>
      <c r="N1366" s="9" t="s">
        <v>1777</v>
      </c>
      <c r="O1366" s="9">
        <v>10460.0</v>
      </c>
      <c r="P1366" s="7" t="str">
        <f>vlookup(O1366,'NYC Zips'!A:B,2,false)</f>
        <v>Bronx</v>
      </c>
    </row>
    <row r="1367">
      <c r="A1367" s="2" t="s">
        <v>3820</v>
      </c>
      <c r="B1367" s="2">
        <v>40.7183551982321</v>
      </c>
      <c r="C1367" s="2">
        <v>-74.0389144420623</v>
      </c>
      <c r="D1367" s="2" t="s">
        <v>93</v>
      </c>
      <c r="E1367" s="9" t="s">
        <v>3821</v>
      </c>
      <c r="F1367" s="10"/>
      <c r="G1367" s="9" t="s">
        <v>1883</v>
      </c>
      <c r="H1367" s="9">
        <v>50.0</v>
      </c>
      <c r="I1367" s="9" t="s">
        <v>3822</v>
      </c>
      <c r="J1367" s="10"/>
      <c r="K1367" s="10"/>
      <c r="L1367" s="9" t="s">
        <v>1674</v>
      </c>
      <c r="M1367" s="9" t="s">
        <v>1436</v>
      </c>
      <c r="N1367" s="9" t="s">
        <v>1437</v>
      </c>
      <c r="O1367" s="9">
        <v>7302.0</v>
      </c>
      <c r="P1367" s="2" t="s">
        <v>117</v>
      </c>
    </row>
    <row r="1368">
      <c r="A1368" s="2" t="s">
        <v>3823</v>
      </c>
      <c r="B1368" s="2">
        <v>40.649037</v>
      </c>
      <c r="C1368" s="2">
        <v>-73.97673</v>
      </c>
      <c r="D1368" s="2" t="s">
        <v>93</v>
      </c>
      <c r="E1368" s="9" t="s">
        <v>3824</v>
      </c>
      <c r="F1368" s="10"/>
      <c r="G1368" s="9" t="s">
        <v>1908</v>
      </c>
      <c r="H1368" s="9">
        <v>2805.0</v>
      </c>
      <c r="I1368" s="9" t="s">
        <v>3825</v>
      </c>
      <c r="J1368" s="10"/>
      <c r="K1368" s="10"/>
      <c r="L1368" s="9" t="s">
        <v>99</v>
      </c>
      <c r="M1368" s="9" t="s">
        <v>100</v>
      </c>
      <c r="N1368" s="9" t="s">
        <v>101</v>
      </c>
      <c r="O1368" s="9">
        <v>11218.0</v>
      </c>
      <c r="P1368" s="7" t="str">
        <f>vlookup(O1368,'NYC Zips'!A:B,2,false)</f>
        <v>Brooklyn</v>
      </c>
    </row>
    <row r="1369">
      <c r="A1369" s="2" t="s">
        <v>3826</v>
      </c>
      <c r="B1369" s="2">
        <v>40.8564873352357</v>
      </c>
      <c r="C1369" s="2">
        <v>-73.9329698681831</v>
      </c>
      <c r="D1369" s="2" t="s">
        <v>93</v>
      </c>
      <c r="E1369" s="9" t="s">
        <v>3827</v>
      </c>
      <c r="F1369" s="10"/>
      <c r="G1369" s="9" t="s">
        <v>1864</v>
      </c>
      <c r="H1369" s="9">
        <v>711.0</v>
      </c>
      <c r="I1369" s="9" t="s">
        <v>3036</v>
      </c>
      <c r="J1369" s="10"/>
      <c r="K1369" s="10"/>
      <c r="L1369" s="9" t="s">
        <v>107</v>
      </c>
      <c r="M1369" s="9" t="s">
        <v>100</v>
      </c>
      <c r="N1369" s="9" t="s">
        <v>108</v>
      </c>
      <c r="O1369" s="9">
        <v>10040.0</v>
      </c>
      <c r="P1369" s="7" t="str">
        <f>vlookup(O1369,'NYC Zips'!A:B,2,false)</f>
        <v>Manhattan</v>
      </c>
    </row>
    <row r="1370">
      <c r="A1370" s="2" t="s">
        <v>3828</v>
      </c>
      <c r="B1370" s="2">
        <v>40.74638</v>
      </c>
      <c r="C1370" s="2">
        <v>-73.88322</v>
      </c>
      <c r="D1370" s="2" t="s">
        <v>93</v>
      </c>
      <c r="E1370" s="9" t="s">
        <v>3829</v>
      </c>
      <c r="F1370" s="10"/>
      <c r="G1370" s="9" t="s">
        <v>1867</v>
      </c>
      <c r="H1370" s="9" t="s">
        <v>3198</v>
      </c>
      <c r="I1370" s="9" t="s">
        <v>3830</v>
      </c>
      <c r="J1370" s="10"/>
      <c r="K1370" s="10"/>
      <c r="L1370" s="9" t="s">
        <v>1869</v>
      </c>
      <c r="M1370" s="9" t="s">
        <v>100</v>
      </c>
      <c r="N1370" s="9" t="s">
        <v>367</v>
      </c>
      <c r="O1370" s="9">
        <v>11373.0</v>
      </c>
      <c r="P1370" s="7" t="str">
        <f>vlookup(O1370,'NYC Zips'!A:B,2,false)</f>
        <v>Queens</v>
      </c>
    </row>
    <row r="1371">
      <c r="A1371" s="2" t="s">
        <v>3831</v>
      </c>
      <c r="B1371" s="2">
        <v>40.848793</v>
      </c>
      <c r="C1371" s="2">
        <v>-73.903178</v>
      </c>
      <c r="D1371" s="2" t="s">
        <v>93</v>
      </c>
      <c r="E1371" s="9" t="s">
        <v>3832</v>
      </c>
      <c r="F1371" s="10"/>
      <c r="G1371" s="9" t="s">
        <v>2092</v>
      </c>
      <c r="H1371" s="9">
        <v>301.0</v>
      </c>
      <c r="I1371" s="9" t="s">
        <v>2998</v>
      </c>
      <c r="J1371" s="10"/>
      <c r="K1371" s="10"/>
      <c r="L1371" s="9" t="s">
        <v>102</v>
      </c>
      <c r="M1371" s="9" t="s">
        <v>100</v>
      </c>
      <c r="N1371" s="9" t="s">
        <v>1777</v>
      </c>
      <c r="O1371" s="9">
        <v>10457.0</v>
      </c>
      <c r="P1371" s="7" t="str">
        <f>vlookup(O1371,'NYC Zips'!A:B,2,false)</f>
        <v>Bronx</v>
      </c>
    </row>
    <row r="1372">
      <c r="A1372" s="2" t="s">
        <v>3833</v>
      </c>
      <c r="B1372" s="2">
        <v>40.71391</v>
      </c>
      <c r="C1372" s="2">
        <v>-73.90299</v>
      </c>
      <c r="D1372" s="2" t="s">
        <v>93</v>
      </c>
      <c r="E1372" s="9" t="s">
        <v>3834</v>
      </c>
      <c r="F1372" s="10"/>
      <c r="G1372" s="9" t="s">
        <v>1898</v>
      </c>
      <c r="H1372" s="9" t="s">
        <v>3835</v>
      </c>
      <c r="I1372" s="9" t="s">
        <v>3836</v>
      </c>
      <c r="J1372" s="10"/>
      <c r="K1372" s="10"/>
      <c r="L1372" s="9" t="s">
        <v>1901</v>
      </c>
      <c r="M1372" s="9" t="s">
        <v>100</v>
      </c>
      <c r="N1372" s="9" t="s">
        <v>367</v>
      </c>
      <c r="O1372" s="9">
        <v>11378.0</v>
      </c>
      <c r="P1372" s="7" t="str">
        <f>vlookup(O1372,'NYC Zips'!A:B,2,false)</f>
        <v>Queens</v>
      </c>
    </row>
    <row r="1373">
      <c r="A1373" s="2" t="s">
        <v>3837</v>
      </c>
      <c r="B1373" s="2">
        <v>40.8271338042355</v>
      </c>
      <c r="C1373" s="2">
        <v>-73.9227358996868</v>
      </c>
      <c r="D1373" s="2" t="s">
        <v>93</v>
      </c>
      <c r="E1373" s="9" t="s">
        <v>3838</v>
      </c>
      <c r="F1373" s="10"/>
      <c r="G1373" s="9" t="s">
        <v>2541</v>
      </c>
      <c r="H1373" s="9">
        <v>172.0</v>
      </c>
      <c r="I1373" s="9" t="s">
        <v>3839</v>
      </c>
      <c r="J1373" s="10"/>
      <c r="K1373" s="10"/>
      <c r="L1373" s="9" t="s">
        <v>102</v>
      </c>
      <c r="M1373" s="9" t="s">
        <v>100</v>
      </c>
      <c r="N1373" s="9" t="s">
        <v>1777</v>
      </c>
      <c r="O1373" s="9">
        <v>10451.0</v>
      </c>
      <c r="P1373" s="7" t="str">
        <f>vlookup(O1373,'NYC Zips'!A:B,2,false)</f>
        <v>Bronx</v>
      </c>
    </row>
    <row r="1374">
      <c r="A1374" s="2" t="s">
        <v>3840</v>
      </c>
      <c r="B1374" s="2">
        <v>40.7405642363395</v>
      </c>
      <c r="C1374" s="2">
        <v>-73.9985257387161</v>
      </c>
      <c r="D1374" s="2" t="s">
        <v>93</v>
      </c>
      <c r="E1374" s="9" t="s">
        <v>3841</v>
      </c>
      <c r="F1374" s="10"/>
      <c r="G1374" s="9" t="s">
        <v>123</v>
      </c>
      <c r="H1374" s="9">
        <v>201.0</v>
      </c>
      <c r="I1374" s="9" t="s">
        <v>1352</v>
      </c>
      <c r="J1374" s="10"/>
      <c r="K1374" s="10"/>
      <c r="L1374" s="9" t="s">
        <v>107</v>
      </c>
      <c r="M1374" s="9" t="s">
        <v>100</v>
      </c>
      <c r="N1374" s="9" t="s">
        <v>108</v>
      </c>
      <c r="O1374" s="9">
        <v>10011.0</v>
      </c>
      <c r="P1374" s="7" t="str">
        <f>vlookup(O1374,'NYC Zips'!A:B,2,false)</f>
        <v>Manhattan</v>
      </c>
    </row>
    <row r="1375">
      <c r="A1375" s="2" t="s">
        <v>3842</v>
      </c>
      <c r="B1375" s="2">
        <v>40.690065</v>
      </c>
      <c r="C1375" s="2">
        <v>-73.978776</v>
      </c>
      <c r="D1375" s="2" t="s">
        <v>93</v>
      </c>
      <c r="E1375" s="9" t="s">
        <v>3843</v>
      </c>
      <c r="F1375" s="10"/>
      <c r="G1375" s="9" t="s">
        <v>97</v>
      </c>
      <c r="H1375" s="9">
        <v>102.0</v>
      </c>
      <c r="I1375" s="9" t="s">
        <v>1446</v>
      </c>
      <c r="J1375" s="10"/>
      <c r="K1375" s="10"/>
      <c r="L1375" s="9" t="s">
        <v>99</v>
      </c>
      <c r="M1375" s="9" t="s">
        <v>100</v>
      </c>
      <c r="N1375" s="9" t="s">
        <v>101</v>
      </c>
      <c r="O1375" s="9">
        <v>11201.0</v>
      </c>
      <c r="P1375" s="7" t="str">
        <f>vlookup(O1375,'NYC Zips'!A:B,2,false)</f>
        <v>Brooklyn</v>
      </c>
    </row>
    <row r="1376">
      <c r="A1376" s="2" t="s">
        <v>3844</v>
      </c>
      <c r="B1376" s="2">
        <v>40.6705</v>
      </c>
      <c r="C1376" s="2">
        <v>-73.9308</v>
      </c>
      <c r="D1376" s="2" t="s">
        <v>93</v>
      </c>
      <c r="E1376" s="9" t="s">
        <v>3845</v>
      </c>
      <c r="F1376" s="10"/>
      <c r="G1376" s="9" t="s">
        <v>1659</v>
      </c>
      <c r="H1376" s="9">
        <v>237.0</v>
      </c>
      <c r="I1376" s="9" t="s">
        <v>1820</v>
      </c>
      <c r="J1376" s="10"/>
      <c r="K1376" s="10"/>
      <c r="L1376" s="9" t="s">
        <v>99</v>
      </c>
      <c r="M1376" s="9" t="s">
        <v>100</v>
      </c>
      <c r="N1376" s="9" t="s">
        <v>101</v>
      </c>
      <c r="O1376" s="9">
        <v>11213.0</v>
      </c>
      <c r="P1376" s="7" t="str">
        <f>vlookup(O1376,'NYC Zips'!A:B,2,false)</f>
        <v>Brooklyn</v>
      </c>
    </row>
    <row r="1377">
      <c r="A1377" s="2" t="s">
        <v>3846</v>
      </c>
      <c r="B1377" s="2">
        <v>40.87869</v>
      </c>
      <c r="C1377" s="2">
        <v>-73.89862</v>
      </c>
      <c r="D1377" s="2" t="s">
        <v>93</v>
      </c>
      <c r="E1377" s="9" t="s">
        <v>3847</v>
      </c>
      <c r="F1377" s="10"/>
      <c r="G1377" s="9" t="s">
        <v>1855</v>
      </c>
      <c r="H1377" s="9">
        <v>3300.0</v>
      </c>
      <c r="I1377" s="9" t="s">
        <v>3848</v>
      </c>
      <c r="J1377" s="10"/>
      <c r="K1377" s="10"/>
      <c r="L1377" s="9" t="s">
        <v>102</v>
      </c>
      <c r="M1377" s="9" t="s">
        <v>100</v>
      </c>
      <c r="N1377" s="9" t="s">
        <v>1777</v>
      </c>
      <c r="O1377" s="9">
        <v>10463.0</v>
      </c>
      <c r="P1377" s="7" t="str">
        <f>vlookup(O1377,'NYC Zips'!A:B,2,false)</f>
        <v>Bronx</v>
      </c>
    </row>
    <row r="1378">
      <c r="A1378" s="2" t="s">
        <v>3849</v>
      </c>
      <c r="B1378" s="2">
        <v>40.7333</v>
      </c>
      <c r="C1378" s="2">
        <v>-74.00858</v>
      </c>
      <c r="D1378" s="2" t="s">
        <v>93</v>
      </c>
      <c r="E1378" s="9" t="s">
        <v>3850</v>
      </c>
      <c r="F1378" s="10"/>
      <c r="G1378" s="9" t="s">
        <v>226</v>
      </c>
      <c r="H1378" s="9">
        <v>661.0</v>
      </c>
      <c r="I1378" s="9" t="s">
        <v>877</v>
      </c>
      <c r="J1378" s="10"/>
      <c r="K1378" s="10"/>
      <c r="L1378" s="9" t="s">
        <v>107</v>
      </c>
      <c r="M1378" s="9" t="s">
        <v>100</v>
      </c>
      <c r="N1378" s="9" t="s">
        <v>108</v>
      </c>
      <c r="O1378" s="9">
        <v>10014.0</v>
      </c>
      <c r="P1378" s="7" t="str">
        <f>vlookup(O1378,'NYC Zips'!A:B,2,false)</f>
        <v>Manhattan</v>
      </c>
    </row>
    <row r="1379">
      <c r="A1379" s="2" t="s">
        <v>3851</v>
      </c>
      <c r="B1379" s="2">
        <v>40.662564</v>
      </c>
      <c r="C1379" s="2">
        <v>-73.945565</v>
      </c>
      <c r="D1379" s="2" t="s">
        <v>93</v>
      </c>
      <c r="E1379" s="9" t="s">
        <v>3852</v>
      </c>
      <c r="F1379" s="10"/>
      <c r="G1379" s="9" t="s">
        <v>478</v>
      </c>
      <c r="H1379" s="9">
        <v>480.0</v>
      </c>
      <c r="I1379" s="9" t="s">
        <v>3853</v>
      </c>
      <c r="J1379" s="10"/>
      <c r="K1379" s="10"/>
      <c r="L1379" s="9" t="s">
        <v>99</v>
      </c>
      <c r="M1379" s="9" t="s">
        <v>100</v>
      </c>
      <c r="N1379" s="9" t="s">
        <v>101</v>
      </c>
      <c r="O1379" s="9">
        <v>11225.0</v>
      </c>
      <c r="P1379" s="7" t="str">
        <f>vlookup(O1379,'NYC Zips'!A:B,2,false)</f>
        <v>Brooklyn</v>
      </c>
    </row>
    <row r="1380">
      <c r="A1380" s="2" t="s">
        <v>3854</v>
      </c>
      <c r="B1380" s="2">
        <v>40.86012</v>
      </c>
      <c r="C1380" s="2">
        <v>-73.928489</v>
      </c>
      <c r="D1380" s="2" t="s">
        <v>93</v>
      </c>
      <c r="E1380" s="9" t="s">
        <v>3855</v>
      </c>
      <c r="F1380" s="10"/>
      <c r="G1380" s="9" t="s">
        <v>1864</v>
      </c>
      <c r="H1380" s="9">
        <v>69.0</v>
      </c>
      <c r="I1380" s="9" t="s">
        <v>3186</v>
      </c>
      <c r="J1380" s="10"/>
      <c r="K1380" s="10"/>
      <c r="L1380" s="9" t="s">
        <v>107</v>
      </c>
      <c r="M1380" s="9" t="s">
        <v>100</v>
      </c>
      <c r="N1380" s="9" t="s">
        <v>108</v>
      </c>
      <c r="O1380" s="9">
        <v>10040.0</v>
      </c>
      <c r="P1380" s="7" t="str">
        <f>vlookup(O1380,'NYC Zips'!A:B,2,false)</f>
        <v>Manhattan</v>
      </c>
    </row>
    <row r="1381">
      <c r="A1381" s="2" t="s">
        <v>3856</v>
      </c>
      <c r="B1381" s="2">
        <v>40.88524</v>
      </c>
      <c r="C1381" s="2">
        <v>-73.90077</v>
      </c>
      <c r="D1381" s="2" t="s">
        <v>93</v>
      </c>
      <c r="E1381" s="9" t="s">
        <v>3857</v>
      </c>
      <c r="F1381" s="10"/>
      <c r="G1381" s="9" t="s">
        <v>1855</v>
      </c>
      <c r="H1381" s="9">
        <v>5820.0</v>
      </c>
      <c r="I1381" s="9" t="s">
        <v>120</v>
      </c>
      <c r="J1381" s="10"/>
      <c r="K1381" s="10"/>
      <c r="L1381" s="9" t="s">
        <v>102</v>
      </c>
      <c r="M1381" s="9" t="s">
        <v>100</v>
      </c>
      <c r="N1381" s="9" t="s">
        <v>1777</v>
      </c>
      <c r="O1381" s="9">
        <v>10463.0</v>
      </c>
      <c r="P1381" s="7" t="str">
        <f>vlookup(O1381,'NYC Zips'!A:B,2,false)</f>
        <v>Bronx</v>
      </c>
    </row>
    <row r="1382">
      <c r="A1382" s="2" t="s">
        <v>3858</v>
      </c>
      <c r="B1382" s="2">
        <v>40.6776</v>
      </c>
      <c r="C1382" s="2">
        <v>-73.94963</v>
      </c>
      <c r="D1382" s="2" t="s">
        <v>93</v>
      </c>
      <c r="E1382" s="9" t="s">
        <v>3859</v>
      </c>
      <c r="F1382" s="10"/>
      <c r="G1382" s="9" t="s">
        <v>484</v>
      </c>
      <c r="H1382" s="9">
        <v>575.0</v>
      </c>
      <c r="I1382" s="9" t="s">
        <v>1595</v>
      </c>
      <c r="J1382" s="10"/>
      <c r="K1382" s="10"/>
      <c r="L1382" s="9" t="s">
        <v>99</v>
      </c>
      <c r="M1382" s="9" t="s">
        <v>100</v>
      </c>
      <c r="N1382" s="9" t="s">
        <v>101</v>
      </c>
      <c r="O1382" s="9">
        <v>11216.0</v>
      </c>
      <c r="P1382" s="7" t="str">
        <f>vlookup(O1382,'NYC Zips'!A:B,2,false)</f>
        <v>Brooklyn</v>
      </c>
    </row>
    <row r="1383">
      <c r="A1383" s="2" t="s">
        <v>3860</v>
      </c>
      <c r="B1383" s="2">
        <v>40.842173</v>
      </c>
      <c r="C1383" s="2">
        <v>-73.935111</v>
      </c>
      <c r="D1383" s="2" t="s">
        <v>93</v>
      </c>
      <c r="E1383" s="9" t="s">
        <v>3861</v>
      </c>
      <c r="F1383" s="10"/>
      <c r="G1383" s="9" t="s">
        <v>2113</v>
      </c>
      <c r="H1383" s="9">
        <v>2244.0</v>
      </c>
      <c r="I1383" s="9" t="s">
        <v>217</v>
      </c>
      <c r="J1383" s="10"/>
      <c r="K1383" s="10"/>
      <c r="L1383" s="9" t="s">
        <v>107</v>
      </c>
      <c r="M1383" s="9" t="s">
        <v>100</v>
      </c>
      <c r="N1383" s="9" t="s">
        <v>108</v>
      </c>
      <c r="O1383" s="9">
        <v>10032.0</v>
      </c>
      <c r="P1383" s="7" t="str">
        <f>vlookup(O1383,'NYC Zips'!A:B,2,false)</f>
        <v>Manhattan</v>
      </c>
    </row>
    <row r="1384">
      <c r="A1384" s="2" t="s">
        <v>3862</v>
      </c>
      <c r="B1384" s="2">
        <v>40.713811</v>
      </c>
      <c r="C1384" s="2">
        <v>-73.93515</v>
      </c>
      <c r="D1384" s="2" t="s">
        <v>93</v>
      </c>
      <c r="E1384" s="9" t="s">
        <v>3863</v>
      </c>
      <c r="F1384" s="10"/>
      <c r="G1384" s="9" t="s">
        <v>337</v>
      </c>
      <c r="H1384" s="9">
        <v>275.0</v>
      </c>
      <c r="I1384" s="9" t="s">
        <v>3864</v>
      </c>
      <c r="J1384" s="10"/>
      <c r="K1384" s="10"/>
      <c r="L1384" s="9" t="s">
        <v>99</v>
      </c>
      <c r="M1384" s="9" t="s">
        <v>100</v>
      </c>
      <c r="N1384" s="9" t="s">
        <v>101</v>
      </c>
      <c r="O1384" s="9">
        <v>11211.0</v>
      </c>
      <c r="P1384" s="7" t="str">
        <f>vlookup(O1384,'NYC Zips'!A:B,2,false)</f>
        <v>Brooklyn</v>
      </c>
    </row>
    <row r="1385">
      <c r="A1385" s="2" t="s">
        <v>3865</v>
      </c>
      <c r="B1385" s="2">
        <v>40.747968</v>
      </c>
      <c r="C1385" s="2">
        <v>-73.996637</v>
      </c>
      <c r="D1385" s="2" t="s">
        <v>93</v>
      </c>
      <c r="E1385" s="9" t="s">
        <v>3866</v>
      </c>
      <c r="F1385" s="10"/>
      <c r="G1385" s="9" t="s">
        <v>119</v>
      </c>
      <c r="H1385" s="9">
        <v>345.0</v>
      </c>
      <c r="I1385" s="9" t="s">
        <v>143</v>
      </c>
      <c r="J1385" s="10"/>
      <c r="K1385" s="10"/>
      <c r="L1385" s="9" t="s">
        <v>107</v>
      </c>
      <c r="M1385" s="9" t="s">
        <v>100</v>
      </c>
      <c r="N1385" s="9" t="s">
        <v>108</v>
      </c>
      <c r="O1385" s="9">
        <v>10001.0</v>
      </c>
      <c r="P1385" s="7" t="str">
        <f>vlookup(O1385,'NYC Zips'!A:B,2,false)</f>
        <v>Manhattan</v>
      </c>
    </row>
    <row r="1386">
      <c r="A1386" s="2" t="s">
        <v>3867</v>
      </c>
      <c r="B1386" s="2">
        <v>40.83094</v>
      </c>
      <c r="C1386" s="2">
        <v>-73.91125</v>
      </c>
      <c r="D1386" s="2" t="s">
        <v>93</v>
      </c>
      <c r="E1386" s="9" t="s">
        <v>3868</v>
      </c>
      <c r="F1386" s="10"/>
      <c r="G1386" s="9" t="s">
        <v>2192</v>
      </c>
      <c r="H1386" s="9">
        <v>385.0</v>
      </c>
      <c r="I1386" s="9" t="s">
        <v>3869</v>
      </c>
      <c r="J1386" s="10"/>
      <c r="K1386" s="10"/>
      <c r="L1386" s="9" t="s">
        <v>102</v>
      </c>
      <c r="M1386" s="9" t="s">
        <v>100</v>
      </c>
      <c r="N1386" s="9" t="s">
        <v>1777</v>
      </c>
      <c r="O1386" s="9">
        <v>10456.0</v>
      </c>
      <c r="P1386" s="7" t="str">
        <f>vlookup(O1386,'NYC Zips'!A:B,2,false)</f>
        <v>Bronx</v>
      </c>
    </row>
    <row r="1387">
      <c r="A1387" s="2" t="s">
        <v>3870</v>
      </c>
      <c r="B1387" s="2">
        <v>40.75874</v>
      </c>
      <c r="C1387" s="2">
        <v>-73.87535</v>
      </c>
      <c r="D1387" s="2" t="s">
        <v>93</v>
      </c>
      <c r="E1387" s="9" t="s">
        <v>3871</v>
      </c>
      <c r="F1387" s="10"/>
      <c r="G1387" s="9" t="s">
        <v>2049</v>
      </c>
      <c r="H1387" s="9" t="s">
        <v>3872</v>
      </c>
      <c r="I1387" s="9" t="s">
        <v>2576</v>
      </c>
      <c r="J1387" s="10"/>
      <c r="K1387" s="10"/>
      <c r="L1387" s="9" t="s">
        <v>2052</v>
      </c>
      <c r="M1387" s="9" t="s">
        <v>100</v>
      </c>
      <c r="N1387" s="9" t="s">
        <v>367</v>
      </c>
      <c r="O1387" s="9">
        <v>11369.0</v>
      </c>
      <c r="P1387" s="7" t="str">
        <f>vlookup(O1387,'NYC Zips'!A:B,2,false)</f>
        <v>Queens</v>
      </c>
    </row>
    <row r="1388">
      <c r="A1388" s="2" t="s">
        <v>3873</v>
      </c>
      <c r="B1388" s="2">
        <v>40.813539</v>
      </c>
      <c r="C1388" s="2">
        <v>-73.94521</v>
      </c>
      <c r="D1388" s="2" t="s">
        <v>93</v>
      </c>
      <c r="E1388" s="9" t="s">
        <v>3874</v>
      </c>
      <c r="F1388" s="10"/>
      <c r="G1388" s="9" t="s">
        <v>644</v>
      </c>
      <c r="H1388" s="9">
        <v>2244.0</v>
      </c>
      <c r="I1388" s="9" t="s">
        <v>1183</v>
      </c>
      <c r="J1388" s="10"/>
      <c r="K1388" s="10"/>
      <c r="L1388" s="9" t="s">
        <v>107</v>
      </c>
      <c r="M1388" s="9" t="s">
        <v>100</v>
      </c>
      <c r="N1388" s="9" t="s">
        <v>108</v>
      </c>
      <c r="O1388" s="9">
        <v>10027.0</v>
      </c>
      <c r="P1388" s="7" t="str">
        <f>vlookup(O1388,'NYC Zips'!A:B,2,false)</f>
        <v>Manhattan</v>
      </c>
    </row>
    <row r="1389">
      <c r="A1389" s="2" t="s">
        <v>3875</v>
      </c>
      <c r="B1389" s="2">
        <v>40.64672</v>
      </c>
      <c r="C1389" s="2">
        <v>-73.96637</v>
      </c>
      <c r="D1389" s="2" t="s">
        <v>93</v>
      </c>
      <c r="E1389" s="9" t="s">
        <v>3876</v>
      </c>
      <c r="F1389" s="10"/>
      <c r="G1389" s="9" t="s">
        <v>1828</v>
      </c>
      <c r="H1389" s="9">
        <v>114.0</v>
      </c>
      <c r="I1389" s="9" t="s">
        <v>3877</v>
      </c>
      <c r="J1389" s="10"/>
      <c r="K1389" s="10"/>
      <c r="L1389" s="9" t="s">
        <v>99</v>
      </c>
      <c r="M1389" s="9" t="s">
        <v>100</v>
      </c>
      <c r="N1389" s="9" t="s">
        <v>101</v>
      </c>
      <c r="O1389" s="9">
        <v>11226.0</v>
      </c>
      <c r="P1389" s="7" t="str">
        <f>vlookup(O1389,'NYC Zips'!A:B,2,false)</f>
        <v>Brooklyn</v>
      </c>
    </row>
    <row r="1390">
      <c r="A1390" s="2" t="s">
        <v>3878</v>
      </c>
      <c r="B1390" s="2">
        <v>40.7667405590595</v>
      </c>
      <c r="C1390" s="2">
        <v>-73.9790689945221</v>
      </c>
      <c r="D1390" s="2" t="s">
        <v>93</v>
      </c>
      <c r="E1390" s="9" t="s">
        <v>3879</v>
      </c>
      <c r="F1390" s="10"/>
      <c r="G1390" s="9" t="s">
        <v>242</v>
      </c>
      <c r="H1390" s="9">
        <v>925.0</v>
      </c>
      <c r="I1390" s="9" t="s">
        <v>360</v>
      </c>
      <c r="J1390" s="10"/>
      <c r="K1390" s="10"/>
      <c r="L1390" s="9" t="s">
        <v>107</v>
      </c>
      <c r="M1390" s="9" t="s">
        <v>100</v>
      </c>
      <c r="N1390" s="9" t="s">
        <v>108</v>
      </c>
      <c r="O1390" s="9">
        <v>10019.0</v>
      </c>
      <c r="P1390" s="7" t="str">
        <f>vlookup(O1390,'NYC Zips'!A:B,2,false)</f>
        <v>Manhattan</v>
      </c>
    </row>
    <row r="1391">
      <c r="A1391" s="2" t="s">
        <v>3880</v>
      </c>
      <c r="B1391" s="2">
        <v>40.67738</v>
      </c>
      <c r="C1391" s="2">
        <v>-73.90829</v>
      </c>
      <c r="D1391" s="2" t="s">
        <v>93</v>
      </c>
      <c r="E1391" s="9" t="s">
        <v>3881</v>
      </c>
      <c r="F1391" s="10"/>
      <c r="G1391" s="9" t="s">
        <v>956</v>
      </c>
      <c r="H1391" s="9">
        <v>1368.0</v>
      </c>
      <c r="I1391" s="9" t="s">
        <v>3183</v>
      </c>
      <c r="J1391" s="10"/>
      <c r="K1391" s="10"/>
      <c r="L1391" s="9" t="s">
        <v>99</v>
      </c>
      <c r="M1391" s="9" t="s">
        <v>100</v>
      </c>
      <c r="N1391" s="9" t="s">
        <v>101</v>
      </c>
      <c r="O1391" s="9">
        <v>11233.0</v>
      </c>
      <c r="P1391" s="7" t="str">
        <f>vlookup(O1391,'NYC Zips'!A:B,2,false)</f>
        <v>Brooklyn</v>
      </c>
    </row>
    <row r="1392">
      <c r="A1392" s="2" t="s">
        <v>3882</v>
      </c>
      <c r="B1392" s="2">
        <v>40.854788</v>
      </c>
      <c r="C1392" s="2">
        <v>-73.929513</v>
      </c>
      <c r="D1392" s="2" t="s">
        <v>93</v>
      </c>
      <c r="E1392" s="9" t="s">
        <v>3883</v>
      </c>
      <c r="F1392" s="10"/>
      <c r="G1392" s="9" t="s">
        <v>1864</v>
      </c>
      <c r="H1392" s="9">
        <v>578.0</v>
      </c>
      <c r="I1392" s="9" t="s">
        <v>3036</v>
      </c>
      <c r="J1392" s="10"/>
      <c r="K1392" s="10"/>
      <c r="L1392" s="9" t="s">
        <v>107</v>
      </c>
      <c r="M1392" s="9" t="s">
        <v>100</v>
      </c>
      <c r="N1392" s="9" t="s">
        <v>108</v>
      </c>
      <c r="O1392" s="9">
        <v>10040.0</v>
      </c>
      <c r="P1392" s="7" t="str">
        <f>vlookup(O1392,'NYC Zips'!A:B,2,false)</f>
        <v>Manhattan</v>
      </c>
    </row>
    <row r="1393">
      <c r="A1393" s="2" t="s">
        <v>3884</v>
      </c>
      <c r="B1393" s="2">
        <v>40.838191</v>
      </c>
      <c r="C1393" s="2">
        <v>-73.936085</v>
      </c>
      <c r="D1393" s="2" t="s">
        <v>93</v>
      </c>
      <c r="E1393" s="9" t="s">
        <v>3885</v>
      </c>
      <c r="F1393" s="10"/>
      <c r="G1393" s="9" t="s">
        <v>2113</v>
      </c>
      <c r="H1393" s="9">
        <v>444.0</v>
      </c>
      <c r="I1393" s="9" t="s">
        <v>3886</v>
      </c>
      <c r="J1393" s="10"/>
      <c r="K1393" s="10"/>
      <c r="L1393" s="9" t="s">
        <v>107</v>
      </c>
      <c r="M1393" s="9" t="s">
        <v>100</v>
      </c>
      <c r="N1393" s="9" t="s">
        <v>108</v>
      </c>
      <c r="O1393" s="9">
        <v>10032.0</v>
      </c>
      <c r="P1393" s="7" t="str">
        <f>vlookup(O1393,'NYC Zips'!A:B,2,false)</f>
        <v>Manhattan</v>
      </c>
    </row>
    <row r="1394">
      <c r="A1394" s="2" t="s">
        <v>3887</v>
      </c>
      <c r="B1394" s="2">
        <v>40.642703</v>
      </c>
      <c r="C1394" s="2">
        <v>-74.009441</v>
      </c>
      <c r="D1394" s="2" t="s">
        <v>93</v>
      </c>
      <c r="E1394" s="9" t="s">
        <v>3888</v>
      </c>
      <c r="F1394" s="10"/>
      <c r="G1394" s="9" t="s">
        <v>1936</v>
      </c>
      <c r="H1394" s="9">
        <v>5202.0</v>
      </c>
      <c r="I1394" s="9" t="s">
        <v>513</v>
      </c>
      <c r="J1394" s="10"/>
      <c r="K1394" s="10"/>
      <c r="L1394" s="9" t="s">
        <v>99</v>
      </c>
      <c r="M1394" s="9" t="s">
        <v>100</v>
      </c>
      <c r="N1394" s="9" t="s">
        <v>101</v>
      </c>
      <c r="O1394" s="9">
        <v>11220.0</v>
      </c>
      <c r="P1394" s="7" t="str">
        <f>vlookup(O1394,'NYC Zips'!A:B,2,false)</f>
        <v>Brooklyn</v>
      </c>
    </row>
    <row r="1395">
      <c r="A1395" s="2" t="s">
        <v>3889</v>
      </c>
      <c r="B1395" s="2">
        <v>40.68197</v>
      </c>
      <c r="C1395" s="2">
        <v>-73.98034</v>
      </c>
      <c r="D1395" s="2" t="s">
        <v>93</v>
      </c>
      <c r="E1395" s="9" t="s">
        <v>3890</v>
      </c>
      <c r="F1395" s="10"/>
      <c r="G1395" s="9" t="s">
        <v>450</v>
      </c>
      <c r="H1395" s="9">
        <v>68.0</v>
      </c>
      <c r="I1395" s="9" t="s">
        <v>400</v>
      </c>
      <c r="J1395" s="10"/>
      <c r="K1395" s="10"/>
      <c r="L1395" s="9" t="s">
        <v>99</v>
      </c>
      <c r="M1395" s="9" t="s">
        <v>100</v>
      </c>
      <c r="N1395" s="9" t="s">
        <v>101</v>
      </c>
      <c r="O1395" s="9">
        <v>11217.0</v>
      </c>
      <c r="P1395" s="7" t="str">
        <f>vlookup(O1395,'NYC Zips'!A:B,2,false)</f>
        <v>Brooklyn</v>
      </c>
    </row>
    <row r="1396">
      <c r="A1396" s="2" t="s">
        <v>3891</v>
      </c>
      <c r="B1396" s="2">
        <v>40.76196</v>
      </c>
      <c r="C1396" s="2">
        <v>-73.87042</v>
      </c>
      <c r="D1396" s="2" t="s">
        <v>93</v>
      </c>
      <c r="E1396" s="9" t="s">
        <v>3892</v>
      </c>
      <c r="F1396" s="10"/>
      <c r="G1396" s="9" t="s">
        <v>2049</v>
      </c>
      <c r="H1396" s="9" t="s">
        <v>3893</v>
      </c>
      <c r="I1396" s="9" t="s">
        <v>1450</v>
      </c>
      <c r="J1396" s="10"/>
      <c r="K1396" s="10"/>
      <c r="L1396" s="9" t="s">
        <v>2052</v>
      </c>
      <c r="M1396" s="9" t="s">
        <v>100</v>
      </c>
      <c r="N1396" s="9" t="s">
        <v>367</v>
      </c>
      <c r="O1396" s="9">
        <v>11369.0</v>
      </c>
      <c r="P1396" s="7" t="str">
        <f>vlookup(O1396,'NYC Zips'!A:B,2,false)</f>
        <v>Queens</v>
      </c>
    </row>
    <row r="1397">
      <c r="A1397" s="2" t="s">
        <v>3894</v>
      </c>
      <c r="B1397" s="2">
        <v>40.8408960319304</v>
      </c>
      <c r="C1397" s="2">
        <v>-73.9397209882736</v>
      </c>
      <c r="D1397" s="2" t="s">
        <v>93</v>
      </c>
      <c r="E1397" s="9" t="s">
        <v>3895</v>
      </c>
      <c r="F1397" s="10"/>
      <c r="G1397" s="9" t="s">
        <v>2113</v>
      </c>
      <c r="H1397" s="9">
        <v>1150.0</v>
      </c>
      <c r="I1397" s="9" t="s">
        <v>669</v>
      </c>
      <c r="J1397" s="10"/>
      <c r="K1397" s="10"/>
      <c r="L1397" s="9" t="s">
        <v>107</v>
      </c>
      <c r="M1397" s="9" t="s">
        <v>100</v>
      </c>
      <c r="N1397" s="9" t="s">
        <v>108</v>
      </c>
      <c r="O1397" s="9">
        <v>10032.0</v>
      </c>
      <c r="P1397" s="7" t="str">
        <f>vlookup(O1397,'NYC Zips'!A:B,2,false)</f>
        <v>Manhattan</v>
      </c>
    </row>
    <row r="1398">
      <c r="A1398" s="2" t="s">
        <v>3896</v>
      </c>
      <c r="B1398" s="2">
        <v>40.875531</v>
      </c>
      <c r="C1398" s="2">
        <v>-73.8863864831</v>
      </c>
      <c r="D1398" s="2" t="s">
        <v>93</v>
      </c>
      <c r="E1398" s="9" t="s">
        <v>3897</v>
      </c>
      <c r="F1398" s="10"/>
      <c r="G1398" s="9" t="s">
        <v>1843</v>
      </c>
      <c r="H1398" s="9">
        <v>3137.0</v>
      </c>
      <c r="I1398" s="9" t="s">
        <v>2199</v>
      </c>
      <c r="J1398" s="10"/>
      <c r="K1398" s="10"/>
      <c r="L1398" s="9" t="s">
        <v>102</v>
      </c>
      <c r="M1398" s="9" t="s">
        <v>100</v>
      </c>
      <c r="N1398" s="9" t="s">
        <v>1777</v>
      </c>
      <c r="O1398" s="9">
        <v>10468.0</v>
      </c>
      <c r="P1398" s="7" t="str">
        <f>vlookup(O1398,'NYC Zips'!A:B,2,false)</f>
        <v>Bronx</v>
      </c>
    </row>
    <row r="1399">
      <c r="A1399" s="2" t="s">
        <v>3898</v>
      </c>
      <c r="B1399" s="2">
        <v>40.807347437082</v>
      </c>
      <c r="C1399" s="2">
        <v>-73.908097743988</v>
      </c>
      <c r="D1399" s="2" t="s">
        <v>93</v>
      </c>
      <c r="E1399" s="9" t="s">
        <v>3899</v>
      </c>
      <c r="F1399" s="10"/>
      <c r="G1399" s="9" t="s">
        <v>1993</v>
      </c>
      <c r="H1399" s="9">
        <v>359.0</v>
      </c>
      <c r="I1399" s="9" t="s">
        <v>2179</v>
      </c>
      <c r="J1399" s="10"/>
      <c r="K1399" s="10"/>
      <c r="L1399" s="9" t="s">
        <v>102</v>
      </c>
      <c r="M1399" s="9" t="s">
        <v>100</v>
      </c>
      <c r="N1399" s="9" t="s">
        <v>1777</v>
      </c>
      <c r="O1399" s="9">
        <v>10454.0</v>
      </c>
      <c r="P1399" s="7" t="str">
        <f>vlookup(O1399,'NYC Zips'!A:B,2,false)</f>
        <v>Bronx</v>
      </c>
    </row>
    <row r="1400">
      <c r="A1400" s="2" t="s">
        <v>3900</v>
      </c>
      <c r="B1400" s="2">
        <v>40.7261</v>
      </c>
      <c r="C1400" s="2">
        <v>-73.90917</v>
      </c>
      <c r="D1400" s="2" t="s">
        <v>93</v>
      </c>
      <c r="E1400" s="9" t="s">
        <v>3901</v>
      </c>
      <c r="F1400" s="10"/>
      <c r="G1400" s="9" t="s">
        <v>1898</v>
      </c>
      <c r="H1400" s="9" t="s">
        <v>3902</v>
      </c>
      <c r="I1400" s="9" t="s">
        <v>3903</v>
      </c>
      <c r="J1400" s="10"/>
      <c r="K1400" s="10"/>
      <c r="L1400" s="9" t="s">
        <v>1901</v>
      </c>
      <c r="M1400" s="9" t="s">
        <v>100</v>
      </c>
      <c r="N1400" s="9" t="s">
        <v>367</v>
      </c>
      <c r="O1400" s="9">
        <v>11378.0</v>
      </c>
      <c r="P1400" s="7" t="str">
        <f>vlookup(O1400,'NYC Zips'!A:B,2,false)</f>
        <v>Queens</v>
      </c>
    </row>
    <row r="1401">
      <c r="A1401" s="2" t="s">
        <v>3904</v>
      </c>
      <c r="B1401" s="2">
        <v>40.73736</v>
      </c>
      <c r="C1401" s="2">
        <v>-74.03097</v>
      </c>
      <c r="D1401" s="2" t="s">
        <v>93</v>
      </c>
      <c r="E1401" s="9" t="s">
        <v>3905</v>
      </c>
      <c r="F1401" s="10"/>
      <c r="G1401" s="9" t="s">
        <v>1433</v>
      </c>
      <c r="H1401" s="9">
        <v>101.0</v>
      </c>
      <c r="I1401" s="9" t="s">
        <v>3232</v>
      </c>
      <c r="J1401" s="10"/>
      <c r="K1401" s="10"/>
      <c r="L1401" s="9" t="s">
        <v>1435</v>
      </c>
      <c r="M1401" s="9" t="s">
        <v>1436</v>
      </c>
      <c r="N1401" s="9" t="s">
        <v>1437</v>
      </c>
      <c r="O1401" s="9">
        <v>7030.0</v>
      </c>
      <c r="P1401" s="2" t="s">
        <v>117</v>
      </c>
    </row>
    <row r="1402">
      <c r="A1402" s="2" t="s">
        <v>3906</v>
      </c>
      <c r="B1402" s="2">
        <v>40.72084</v>
      </c>
      <c r="C1402" s="2">
        <v>-73.94844</v>
      </c>
      <c r="D1402" s="2" t="s">
        <v>93</v>
      </c>
      <c r="E1402" s="9" t="s">
        <v>3907</v>
      </c>
      <c r="F1402" s="10"/>
      <c r="G1402" s="9" t="s">
        <v>167</v>
      </c>
      <c r="H1402" s="9">
        <v>76.0</v>
      </c>
      <c r="I1402" s="9" t="s">
        <v>3542</v>
      </c>
      <c r="J1402" s="10"/>
      <c r="K1402" s="10"/>
      <c r="L1402" s="9" t="s">
        <v>99</v>
      </c>
      <c r="M1402" s="9" t="s">
        <v>100</v>
      </c>
      <c r="N1402" s="9" t="s">
        <v>101</v>
      </c>
      <c r="O1402" s="9">
        <v>11222.0</v>
      </c>
      <c r="P1402" s="7" t="str">
        <f>vlookup(O1402,'NYC Zips'!A:B,2,false)</f>
        <v>Brooklyn</v>
      </c>
    </row>
    <row r="1403">
      <c r="A1403" s="2" t="s">
        <v>3908</v>
      </c>
      <c r="B1403" s="2">
        <v>40.826881</v>
      </c>
      <c r="C1403" s="2">
        <v>-73.941427</v>
      </c>
      <c r="D1403" s="2" t="s">
        <v>93</v>
      </c>
      <c r="E1403" s="9" t="s">
        <v>3909</v>
      </c>
      <c r="F1403" s="10"/>
      <c r="G1403" s="9" t="s">
        <v>1891</v>
      </c>
      <c r="H1403" s="9">
        <v>345.0</v>
      </c>
      <c r="I1403" s="9" t="s">
        <v>2114</v>
      </c>
      <c r="J1403" s="10"/>
      <c r="K1403" s="10"/>
      <c r="L1403" s="9" t="s">
        <v>107</v>
      </c>
      <c r="M1403" s="9" t="s">
        <v>100</v>
      </c>
      <c r="N1403" s="9" t="s">
        <v>108</v>
      </c>
      <c r="O1403" s="9">
        <v>10031.0</v>
      </c>
      <c r="P1403" s="7" t="str">
        <f>vlookup(O1403,'NYC Zips'!A:B,2,false)</f>
        <v>Manhattan</v>
      </c>
    </row>
    <row r="1404">
      <c r="A1404" s="2" t="s">
        <v>3910</v>
      </c>
      <c r="B1404" s="2">
        <v>40.751581</v>
      </c>
      <c r="C1404" s="2">
        <v>-73.97791</v>
      </c>
      <c r="D1404" s="2" t="s">
        <v>93</v>
      </c>
      <c r="E1404" s="9" t="s">
        <v>3911</v>
      </c>
      <c r="F1404" s="10"/>
      <c r="G1404" s="9" t="s">
        <v>219</v>
      </c>
      <c r="H1404" s="9">
        <v>125.0</v>
      </c>
      <c r="I1404" s="9" t="s">
        <v>298</v>
      </c>
      <c r="J1404" s="10"/>
      <c r="K1404" s="10"/>
      <c r="L1404" s="9" t="s">
        <v>107</v>
      </c>
      <c r="M1404" s="9" t="s">
        <v>100</v>
      </c>
      <c r="N1404" s="9" t="s">
        <v>108</v>
      </c>
      <c r="O1404" s="9">
        <v>10017.0</v>
      </c>
      <c r="P1404" s="7" t="str">
        <f>vlookup(O1404,'NYC Zips'!A:B,2,false)</f>
        <v>Manhattan</v>
      </c>
    </row>
    <row r="1405">
      <c r="A1405" s="2" t="s">
        <v>3912</v>
      </c>
      <c r="B1405" s="2">
        <v>40.80046</v>
      </c>
      <c r="C1405" s="2">
        <v>-73.92404</v>
      </c>
      <c r="D1405" s="2" t="s">
        <v>93</v>
      </c>
      <c r="E1405" s="9" t="s">
        <v>3913</v>
      </c>
      <c r="F1405" s="10"/>
      <c r="G1405" s="9" t="s">
        <v>793</v>
      </c>
      <c r="H1405" s="9">
        <v>25.0</v>
      </c>
      <c r="I1405" s="9" t="s">
        <v>3914</v>
      </c>
      <c r="J1405" s="10"/>
      <c r="K1405" s="10"/>
      <c r="L1405" s="9" t="s">
        <v>107</v>
      </c>
      <c r="M1405" s="9" t="s">
        <v>100</v>
      </c>
      <c r="N1405" s="9" t="s">
        <v>108</v>
      </c>
      <c r="O1405" s="9">
        <v>10035.0</v>
      </c>
      <c r="P1405" s="7" t="str">
        <f>vlookup(O1405,'NYC Zips'!A:B,2,false)</f>
        <v>Manhattan</v>
      </c>
    </row>
    <row r="1406">
      <c r="A1406" s="2" t="s">
        <v>3915</v>
      </c>
      <c r="B1406" s="2">
        <v>40.70311</v>
      </c>
      <c r="C1406" s="2">
        <v>-73.89547</v>
      </c>
      <c r="D1406" s="2" t="s">
        <v>93</v>
      </c>
      <c r="E1406" s="9" t="s">
        <v>3916</v>
      </c>
      <c r="F1406" s="10"/>
      <c r="G1406" s="9" t="s">
        <v>1886</v>
      </c>
      <c r="H1406" s="9" t="s">
        <v>3917</v>
      </c>
      <c r="I1406" s="9" t="s">
        <v>3918</v>
      </c>
      <c r="J1406" s="10"/>
      <c r="K1406" s="10"/>
      <c r="L1406" s="9" t="s">
        <v>1888</v>
      </c>
      <c r="M1406" s="9" t="s">
        <v>100</v>
      </c>
      <c r="N1406" s="9" t="s">
        <v>367</v>
      </c>
      <c r="O1406" s="9">
        <v>11385.0</v>
      </c>
      <c r="P1406" s="7" t="str">
        <f>vlookup(O1406,'NYC Zips'!A:B,2,false)</f>
        <v>Queens</v>
      </c>
    </row>
    <row r="1407">
      <c r="A1407" s="2" t="s">
        <v>3919</v>
      </c>
      <c r="B1407" s="2">
        <v>40.828199</v>
      </c>
      <c r="C1407" s="2">
        <v>-73.903719</v>
      </c>
      <c r="D1407" s="2" t="s">
        <v>93</v>
      </c>
      <c r="E1407" s="9" t="s">
        <v>3920</v>
      </c>
      <c r="F1407" s="10"/>
      <c r="G1407" s="9" t="s">
        <v>2192</v>
      </c>
      <c r="H1407" s="9">
        <v>1145.0</v>
      </c>
      <c r="I1407" s="9" t="s">
        <v>3763</v>
      </c>
      <c r="J1407" s="10"/>
      <c r="K1407" s="10"/>
      <c r="L1407" s="9" t="s">
        <v>102</v>
      </c>
      <c r="M1407" s="9" t="s">
        <v>100</v>
      </c>
      <c r="N1407" s="9" t="s">
        <v>1777</v>
      </c>
      <c r="O1407" s="9">
        <v>10456.0</v>
      </c>
      <c r="P1407" s="7" t="str">
        <f>vlookup(O1407,'NYC Zips'!A:B,2,false)</f>
        <v>Bronx</v>
      </c>
    </row>
    <row r="1408">
      <c r="A1408" s="2" t="s">
        <v>3921</v>
      </c>
      <c r="B1408" s="2">
        <v>40.697926</v>
      </c>
      <c r="C1408" s="2">
        <v>-73.97663</v>
      </c>
      <c r="D1408" s="2" t="s">
        <v>93</v>
      </c>
      <c r="E1408" s="9" t="s">
        <v>3922</v>
      </c>
      <c r="F1408" s="10"/>
      <c r="G1408" s="9" t="s">
        <v>352</v>
      </c>
      <c r="H1408" s="9">
        <v>4.0</v>
      </c>
      <c r="I1408" s="9" t="s">
        <v>3923</v>
      </c>
      <c r="J1408" s="10"/>
      <c r="K1408" s="10"/>
      <c r="L1408" s="9" t="s">
        <v>99</v>
      </c>
      <c r="M1408" s="9" t="s">
        <v>100</v>
      </c>
      <c r="N1408" s="9" t="s">
        <v>101</v>
      </c>
      <c r="O1408" s="9">
        <v>11205.0</v>
      </c>
      <c r="P1408" s="7" t="str">
        <f>vlookup(O1408,'NYC Zips'!A:B,2,false)</f>
        <v>Brooklyn</v>
      </c>
    </row>
    <row r="1409">
      <c r="A1409" s="2" t="s">
        <v>3924</v>
      </c>
      <c r="B1409" s="2">
        <v>40.702709</v>
      </c>
      <c r="C1409" s="2">
        <v>-73.99253</v>
      </c>
      <c r="D1409" s="2" t="s">
        <v>93</v>
      </c>
      <c r="E1409" s="9" t="s">
        <v>3925</v>
      </c>
      <c r="F1409" s="10"/>
      <c r="G1409" s="9" t="s">
        <v>97</v>
      </c>
      <c r="H1409" s="9">
        <v>11.0</v>
      </c>
      <c r="I1409" s="9" t="s">
        <v>575</v>
      </c>
      <c r="J1409" s="10"/>
      <c r="K1409" s="10"/>
      <c r="L1409" s="9" t="s">
        <v>99</v>
      </c>
      <c r="M1409" s="9" t="s">
        <v>100</v>
      </c>
      <c r="N1409" s="9" t="s">
        <v>101</v>
      </c>
      <c r="O1409" s="9">
        <v>11201.0</v>
      </c>
      <c r="P1409" s="7" t="str">
        <f>vlookup(O1409,'NYC Zips'!A:B,2,false)</f>
        <v>Brooklyn</v>
      </c>
    </row>
    <row r="1410">
      <c r="A1410" s="2" t="s">
        <v>3926</v>
      </c>
      <c r="B1410" s="2">
        <v>40.7134638266919</v>
      </c>
      <c r="C1410" s="2">
        <v>-74.0628585219383</v>
      </c>
      <c r="D1410" s="2" t="s">
        <v>93</v>
      </c>
      <c r="E1410" s="9" t="s">
        <v>3927</v>
      </c>
      <c r="F1410" s="10"/>
      <c r="G1410" s="9" t="s">
        <v>2585</v>
      </c>
      <c r="H1410" s="9">
        <v>121.0</v>
      </c>
      <c r="I1410" s="9" t="s">
        <v>294</v>
      </c>
      <c r="J1410" s="10"/>
      <c r="K1410" s="10"/>
      <c r="L1410" s="9" t="s">
        <v>1674</v>
      </c>
      <c r="M1410" s="9" t="s">
        <v>1436</v>
      </c>
      <c r="N1410" s="9" t="s">
        <v>1437</v>
      </c>
      <c r="O1410" s="9">
        <v>7304.0</v>
      </c>
      <c r="P1410" s="2" t="s">
        <v>117</v>
      </c>
    </row>
    <row r="1411">
      <c r="A1411" s="2" t="s">
        <v>3928</v>
      </c>
      <c r="B1411" s="2">
        <v>40.7406931773304</v>
      </c>
      <c r="C1411" s="2">
        <v>-73.9816063642501</v>
      </c>
      <c r="D1411" s="2" t="s">
        <v>93</v>
      </c>
      <c r="E1411" s="9" t="s">
        <v>3929</v>
      </c>
      <c r="F1411" s="10"/>
      <c r="G1411" s="9" t="s">
        <v>145</v>
      </c>
      <c r="H1411" s="9">
        <v>359.0</v>
      </c>
      <c r="I1411" s="9" t="s">
        <v>527</v>
      </c>
      <c r="J1411" s="10"/>
      <c r="K1411" s="10"/>
      <c r="L1411" s="9" t="s">
        <v>107</v>
      </c>
      <c r="M1411" s="9" t="s">
        <v>100</v>
      </c>
      <c r="N1411" s="9" t="s">
        <v>108</v>
      </c>
      <c r="O1411" s="9">
        <v>10016.0</v>
      </c>
      <c r="P1411" s="7" t="str">
        <f>vlookup(O1411,'NYC Zips'!A:B,2,false)</f>
        <v>Manhattan</v>
      </c>
    </row>
    <row r="1412">
      <c r="A1412" s="2" t="s">
        <v>3930</v>
      </c>
      <c r="B1412" s="2">
        <v>40.754139</v>
      </c>
      <c r="C1412" s="2">
        <v>-73.919543</v>
      </c>
      <c r="D1412" s="2" t="s">
        <v>93</v>
      </c>
      <c r="E1412" s="9" t="s">
        <v>3931</v>
      </c>
      <c r="F1412" s="10"/>
      <c r="G1412" s="9" t="s">
        <v>460</v>
      </c>
      <c r="H1412" s="9" t="s">
        <v>2355</v>
      </c>
      <c r="I1412" s="9" t="s">
        <v>1848</v>
      </c>
      <c r="J1412" s="10"/>
      <c r="K1412" s="10"/>
      <c r="L1412" s="9" t="s">
        <v>463</v>
      </c>
      <c r="M1412" s="9" t="s">
        <v>100</v>
      </c>
      <c r="N1412" s="9" t="s">
        <v>367</v>
      </c>
      <c r="O1412" s="9">
        <v>11101.0</v>
      </c>
      <c r="P1412" s="7" t="str">
        <f>vlookup(O1412,'NYC Zips'!A:B,2,false)</f>
        <v>Queens</v>
      </c>
    </row>
    <row r="1413">
      <c r="A1413" s="2" t="s">
        <v>3932</v>
      </c>
      <c r="B1413" s="2">
        <v>40.8561</v>
      </c>
      <c r="C1413" s="2">
        <v>-73.88625</v>
      </c>
      <c r="D1413" s="2" t="s">
        <v>93</v>
      </c>
      <c r="E1413" s="9" t="s">
        <v>3933</v>
      </c>
      <c r="F1413" s="10"/>
      <c r="G1413" s="9" t="s">
        <v>2019</v>
      </c>
      <c r="H1413" s="9">
        <v>617.0</v>
      </c>
      <c r="I1413" s="9" t="s">
        <v>3934</v>
      </c>
      <c r="J1413" s="10"/>
      <c r="K1413" s="10"/>
      <c r="L1413" s="9" t="s">
        <v>102</v>
      </c>
      <c r="M1413" s="9" t="s">
        <v>100</v>
      </c>
      <c r="N1413" s="9" t="s">
        <v>1777</v>
      </c>
      <c r="O1413" s="9">
        <v>10458.0</v>
      </c>
      <c r="P1413" s="7" t="str">
        <f>vlookup(O1413,'NYC Zips'!A:B,2,false)</f>
        <v>Bronx</v>
      </c>
    </row>
    <row r="1414">
      <c r="A1414" s="2" t="s">
        <v>3935</v>
      </c>
      <c r="B1414" s="2">
        <v>40.70068</v>
      </c>
      <c r="C1414" s="2">
        <v>-73.90742</v>
      </c>
      <c r="D1414" s="2" t="s">
        <v>93</v>
      </c>
      <c r="E1414" s="9" t="s">
        <v>3936</v>
      </c>
      <c r="F1414" s="10"/>
      <c r="G1414" s="9" t="s">
        <v>1886</v>
      </c>
      <c r="H1414" s="9">
        <v>1680.0</v>
      </c>
      <c r="I1414" s="9" t="s">
        <v>543</v>
      </c>
      <c r="J1414" s="10"/>
      <c r="K1414" s="10"/>
      <c r="L1414" s="9" t="s">
        <v>1888</v>
      </c>
      <c r="M1414" s="9" t="s">
        <v>100</v>
      </c>
      <c r="N1414" s="9" t="s">
        <v>367</v>
      </c>
      <c r="O1414" s="9">
        <v>11385.0</v>
      </c>
      <c r="P1414" s="7" t="str">
        <f>vlookup(O1414,'NYC Zips'!A:B,2,false)</f>
        <v>Queens</v>
      </c>
    </row>
    <row r="1415">
      <c r="A1415" s="2" t="s">
        <v>3937</v>
      </c>
      <c r="B1415" s="2">
        <v>40.82394</v>
      </c>
      <c r="C1415" s="2">
        <v>-73.894025</v>
      </c>
      <c r="D1415" s="2" t="s">
        <v>93</v>
      </c>
      <c r="E1415" s="9" t="s">
        <v>3938</v>
      </c>
      <c r="F1415" s="10"/>
      <c r="G1415" s="9" t="s">
        <v>1775</v>
      </c>
      <c r="H1415" s="9">
        <v>976.0</v>
      </c>
      <c r="I1415" s="9" t="s">
        <v>3939</v>
      </c>
      <c r="J1415" s="10"/>
      <c r="K1415" s="10"/>
      <c r="L1415" s="9" t="s">
        <v>102</v>
      </c>
      <c r="M1415" s="9" t="s">
        <v>100</v>
      </c>
      <c r="N1415" s="9" t="s">
        <v>1777</v>
      </c>
      <c r="O1415" s="9">
        <v>10459.0</v>
      </c>
      <c r="P1415" s="7" t="str">
        <f>vlookup(O1415,'NYC Zips'!A:B,2,false)</f>
        <v>Bronx</v>
      </c>
    </row>
    <row r="1416">
      <c r="A1416" s="2" t="s">
        <v>3940</v>
      </c>
      <c r="B1416" s="2">
        <v>40.72228087</v>
      </c>
      <c r="C1416" s="2">
        <v>-73.97668709</v>
      </c>
      <c r="D1416" s="2" t="s">
        <v>93</v>
      </c>
      <c r="E1416" s="9" t="s">
        <v>3941</v>
      </c>
      <c r="F1416" s="10"/>
      <c r="G1416" s="9" t="s">
        <v>238</v>
      </c>
      <c r="H1416" s="9">
        <v>870.0</v>
      </c>
      <c r="I1416" s="9" t="s">
        <v>2079</v>
      </c>
      <c r="J1416" s="10"/>
      <c r="K1416" s="10"/>
      <c r="L1416" s="9" t="s">
        <v>107</v>
      </c>
      <c r="M1416" s="9" t="s">
        <v>100</v>
      </c>
      <c r="N1416" s="9" t="s">
        <v>108</v>
      </c>
      <c r="O1416" s="9">
        <v>10009.0</v>
      </c>
      <c r="P1416" s="7" t="str">
        <f>vlookup(O1416,'NYC Zips'!A:B,2,false)</f>
        <v>Manhattan</v>
      </c>
    </row>
    <row r="1417">
      <c r="A1417" s="2" t="s">
        <v>3942</v>
      </c>
      <c r="B1417" s="2">
        <v>40.86448</v>
      </c>
      <c r="C1417" s="2">
        <v>-73.89522</v>
      </c>
      <c r="D1417" s="2" t="s">
        <v>93</v>
      </c>
      <c r="E1417" s="9" t="s">
        <v>3943</v>
      </c>
      <c r="F1417" s="10"/>
      <c r="G1417" s="9" t="s">
        <v>1843</v>
      </c>
      <c r="H1417" s="9">
        <v>2593.0</v>
      </c>
      <c r="I1417" s="9" t="s">
        <v>2199</v>
      </c>
      <c r="J1417" s="10"/>
      <c r="K1417" s="10"/>
      <c r="L1417" s="9" t="s">
        <v>102</v>
      </c>
      <c r="M1417" s="9" t="s">
        <v>100</v>
      </c>
      <c r="N1417" s="9" t="s">
        <v>1777</v>
      </c>
      <c r="O1417" s="9">
        <v>10468.0</v>
      </c>
      <c r="P1417" s="7" t="str">
        <f>vlookup(O1417,'NYC Zips'!A:B,2,false)</f>
        <v>Bronx</v>
      </c>
    </row>
    <row r="1418">
      <c r="A1418" s="2" t="s">
        <v>3944</v>
      </c>
      <c r="B1418" s="2">
        <v>40.835798</v>
      </c>
      <c r="C1418" s="2">
        <v>-73.937496</v>
      </c>
      <c r="D1418" s="2" t="s">
        <v>93</v>
      </c>
      <c r="E1418" s="9" t="s">
        <v>3945</v>
      </c>
      <c r="F1418" s="10"/>
      <c r="G1418" s="9" t="s">
        <v>2113</v>
      </c>
      <c r="H1418" s="9">
        <v>420.0</v>
      </c>
      <c r="I1418" s="9" t="s">
        <v>3501</v>
      </c>
      <c r="J1418" s="10"/>
      <c r="K1418" s="10"/>
      <c r="L1418" s="9" t="s">
        <v>107</v>
      </c>
      <c r="M1418" s="9" t="s">
        <v>100</v>
      </c>
      <c r="N1418" s="9" t="s">
        <v>108</v>
      </c>
      <c r="O1418" s="9">
        <v>10032.0</v>
      </c>
      <c r="P1418" s="7" t="str">
        <f>vlookup(O1418,'NYC Zips'!A:B,2,false)</f>
        <v>Manhattan</v>
      </c>
    </row>
    <row r="1419">
      <c r="A1419" s="2" t="s">
        <v>3946</v>
      </c>
      <c r="B1419" s="2">
        <v>40.87142</v>
      </c>
      <c r="C1419" s="2">
        <v>-73.88839</v>
      </c>
      <c r="D1419" s="2" t="s">
        <v>93</v>
      </c>
      <c r="E1419" s="9" t="s">
        <v>3947</v>
      </c>
      <c r="F1419" s="10"/>
      <c r="G1419" s="9" t="s">
        <v>2019</v>
      </c>
      <c r="H1419" s="9">
        <v>2922.0</v>
      </c>
      <c r="I1419" s="9" t="s">
        <v>2199</v>
      </c>
      <c r="J1419" s="10"/>
      <c r="K1419" s="10"/>
      <c r="L1419" s="9" t="s">
        <v>102</v>
      </c>
      <c r="M1419" s="9" t="s">
        <v>100</v>
      </c>
      <c r="N1419" s="9" t="s">
        <v>1777</v>
      </c>
      <c r="O1419" s="9">
        <v>10458.0</v>
      </c>
      <c r="P1419" s="7" t="str">
        <f>vlookup(O1419,'NYC Zips'!A:B,2,false)</f>
        <v>Bronx</v>
      </c>
    </row>
    <row r="1420">
      <c r="A1420" s="2" t="s">
        <v>3948</v>
      </c>
      <c r="B1420" s="2">
        <v>40.70117</v>
      </c>
      <c r="C1420" s="2">
        <v>-73.8904</v>
      </c>
      <c r="D1420" s="2" t="s">
        <v>93</v>
      </c>
      <c r="E1420" s="9" t="s">
        <v>3949</v>
      </c>
      <c r="F1420" s="10"/>
      <c r="G1420" s="9" t="s">
        <v>1886</v>
      </c>
      <c r="H1420" s="9">
        <v>-65.0</v>
      </c>
      <c r="I1420" s="9" t="s">
        <v>379</v>
      </c>
      <c r="J1420" s="10"/>
      <c r="K1420" s="10"/>
      <c r="L1420" s="9" t="s">
        <v>1888</v>
      </c>
      <c r="M1420" s="9" t="s">
        <v>100</v>
      </c>
      <c r="N1420" s="9" t="s">
        <v>367</v>
      </c>
      <c r="O1420" s="9">
        <v>11385.0</v>
      </c>
      <c r="P1420" s="7" t="str">
        <f>vlookup(O1420,'NYC Zips'!A:B,2,false)</f>
        <v>Queens</v>
      </c>
    </row>
    <row r="1421">
      <c r="A1421" s="2" t="s">
        <v>3950</v>
      </c>
      <c r="B1421" s="2">
        <v>40.837576</v>
      </c>
      <c r="C1421" s="2">
        <v>-73.910489</v>
      </c>
      <c r="D1421" s="2" t="s">
        <v>93</v>
      </c>
      <c r="E1421" s="9" t="s">
        <v>3951</v>
      </c>
      <c r="F1421" s="10"/>
      <c r="G1421" s="9" t="s">
        <v>2192</v>
      </c>
      <c r="H1421" s="9">
        <v>301.0</v>
      </c>
      <c r="I1421" s="9" t="s">
        <v>2500</v>
      </c>
      <c r="J1421" s="10"/>
      <c r="K1421" s="10"/>
      <c r="L1421" s="9" t="s">
        <v>102</v>
      </c>
      <c r="M1421" s="9" t="s">
        <v>100</v>
      </c>
      <c r="N1421" s="9" t="s">
        <v>1777</v>
      </c>
      <c r="O1421" s="9">
        <v>10456.0</v>
      </c>
      <c r="P1421" s="7" t="str">
        <f>vlookup(O1421,'NYC Zips'!A:B,2,false)</f>
        <v>Bronx</v>
      </c>
    </row>
    <row r="1422">
      <c r="A1422" s="2" t="s">
        <v>3952</v>
      </c>
      <c r="B1422" s="2">
        <v>40.8530445586898</v>
      </c>
      <c r="C1422" s="2">
        <v>-73.9183062314987</v>
      </c>
      <c r="D1422" s="2" t="s">
        <v>93</v>
      </c>
      <c r="E1422" s="9" t="s">
        <v>3953</v>
      </c>
      <c r="F1422" s="10"/>
      <c r="G1422" s="9" t="s">
        <v>1943</v>
      </c>
      <c r="H1422" s="9">
        <v>1839.0</v>
      </c>
      <c r="I1422" s="9" t="s">
        <v>2261</v>
      </c>
      <c r="J1422" s="10"/>
      <c r="K1422" s="10"/>
      <c r="L1422" s="9" t="s">
        <v>102</v>
      </c>
      <c r="M1422" s="9" t="s">
        <v>100</v>
      </c>
      <c r="N1422" s="9" t="s">
        <v>1777</v>
      </c>
      <c r="O1422" s="9">
        <v>10453.0</v>
      </c>
      <c r="P1422" s="7" t="str">
        <f>vlookup(O1422,'NYC Zips'!A:B,2,false)</f>
        <v>Bronx</v>
      </c>
    </row>
    <row r="1423">
      <c r="A1423" s="2" t="s">
        <v>3954</v>
      </c>
      <c r="B1423" s="2">
        <v>40.72368</v>
      </c>
      <c r="C1423" s="2">
        <v>-73.90458</v>
      </c>
      <c r="D1423" s="2" t="s">
        <v>93</v>
      </c>
      <c r="E1423" s="9" t="s">
        <v>3955</v>
      </c>
      <c r="F1423" s="10"/>
      <c r="G1423" s="9" t="s">
        <v>1898</v>
      </c>
      <c r="H1423" s="9" t="s">
        <v>3956</v>
      </c>
      <c r="I1423" s="9" t="s">
        <v>3957</v>
      </c>
      <c r="J1423" s="10"/>
      <c r="K1423" s="10"/>
      <c r="L1423" s="9" t="s">
        <v>1901</v>
      </c>
      <c r="M1423" s="9" t="s">
        <v>100</v>
      </c>
      <c r="N1423" s="9" t="s">
        <v>367</v>
      </c>
      <c r="O1423" s="9">
        <v>11378.0</v>
      </c>
      <c r="P1423" s="7" t="str">
        <f>vlookup(O1423,'NYC Zips'!A:B,2,false)</f>
        <v>Queens</v>
      </c>
    </row>
    <row r="1424">
      <c r="A1424" s="2" t="s">
        <v>3958</v>
      </c>
      <c r="B1424" s="2">
        <v>40.812769</v>
      </c>
      <c r="C1424" s="2">
        <v>-73.901583</v>
      </c>
      <c r="D1424" s="2" t="s">
        <v>93</v>
      </c>
      <c r="E1424" s="9" t="s">
        <v>3959</v>
      </c>
      <c r="F1424" s="10"/>
      <c r="G1424" s="9" t="s">
        <v>2457</v>
      </c>
      <c r="H1424" s="9">
        <v>596.0</v>
      </c>
      <c r="I1424" s="9" t="s">
        <v>2179</v>
      </c>
      <c r="J1424" s="10"/>
      <c r="K1424" s="10"/>
      <c r="L1424" s="9" t="s">
        <v>102</v>
      </c>
      <c r="M1424" s="9" t="s">
        <v>100</v>
      </c>
      <c r="N1424" s="9" t="s">
        <v>1777</v>
      </c>
      <c r="O1424" s="9">
        <v>10455.0</v>
      </c>
      <c r="P1424" s="7" t="str">
        <f>vlookup(O1424,'NYC Zips'!A:B,2,false)</f>
        <v>Bronx</v>
      </c>
    </row>
    <row r="1425">
      <c r="A1425" s="2" t="s">
        <v>3960</v>
      </c>
      <c r="B1425" s="2">
        <v>40.67251</v>
      </c>
      <c r="C1425" s="2">
        <v>-73.93642</v>
      </c>
      <c r="D1425" s="2" t="s">
        <v>93</v>
      </c>
      <c r="E1425" s="9" t="s">
        <v>3961</v>
      </c>
      <c r="F1425" s="10"/>
      <c r="G1425" s="9" t="s">
        <v>1659</v>
      </c>
      <c r="H1425" s="9">
        <v>201.0</v>
      </c>
      <c r="I1425" s="9" t="s">
        <v>3962</v>
      </c>
      <c r="J1425" s="10"/>
      <c r="K1425" s="10"/>
      <c r="L1425" s="9" t="s">
        <v>99</v>
      </c>
      <c r="M1425" s="9" t="s">
        <v>100</v>
      </c>
      <c r="N1425" s="9" t="s">
        <v>101</v>
      </c>
      <c r="O1425" s="9">
        <v>11213.0</v>
      </c>
      <c r="P1425" s="7" t="str">
        <f>vlookup(O1425,'NYC Zips'!A:B,2,false)</f>
        <v>Brooklyn</v>
      </c>
    </row>
    <row r="1426">
      <c r="A1426" s="2" t="s">
        <v>3963</v>
      </c>
      <c r="B1426" s="2">
        <v>40.702461</v>
      </c>
      <c r="C1426" s="2">
        <v>-73.986842</v>
      </c>
      <c r="D1426" s="2" t="s">
        <v>93</v>
      </c>
      <c r="E1426" s="9" t="s">
        <v>3964</v>
      </c>
      <c r="F1426" s="10"/>
      <c r="G1426" s="9" t="s">
        <v>97</v>
      </c>
      <c r="H1426" s="9">
        <v>151.0</v>
      </c>
      <c r="I1426" s="9" t="s">
        <v>575</v>
      </c>
      <c r="J1426" s="10"/>
      <c r="K1426" s="10"/>
      <c r="L1426" s="9" t="s">
        <v>99</v>
      </c>
      <c r="M1426" s="9" t="s">
        <v>100</v>
      </c>
      <c r="N1426" s="9" t="s">
        <v>101</v>
      </c>
      <c r="O1426" s="9">
        <v>11201.0</v>
      </c>
      <c r="P1426" s="7" t="str">
        <f>vlookup(O1426,'NYC Zips'!A:B,2,false)</f>
        <v>Brooklyn</v>
      </c>
    </row>
    <row r="1427">
      <c r="A1427" s="2" t="s">
        <v>3965</v>
      </c>
      <c r="B1427" s="2">
        <v>40.67568</v>
      </c>
      <c r="C1427" s="2">
        <v>-73.91396</v>
      </c>
      <c r="D1427" s="2" t="s">
        <v>93</v>
      </c>
      <c r="E1427" s="9" t="s">
        <v>3966</v>
      </c>
      <c r="F1427" s="10"/>
      <c r="G1427" s="9" t="s">
        <v>956</v>
      </c>
      <c r="H1427" s="9">
        <v>2185.0</v>
      </c>
      <c r="I1427" s="9" t="s">
        <v>1802</v>
      </c>
      <c r="J1427" s="10"/>
      <c r="K1427" s="10"/>
      <c r="L1427" s="9" t="s">
        <v>99</v>
      </c>
      <c r="M1427" s="9" t="s">
        <v>100</v>
      </c>
      <c r="N1427" s="9" t="s">
        <v>101</v>
      </c>
      <c r="O1427" s="9">
        <v>11233.0</v>
      </c>
      <c r="P1427" s="7" t="str">
        <f>vlookup(O1427,'NYC Zips'!A:B,2,false)</f>
        <v>Brooklyn</v>
      </c>
    </row>
    <row r="1428">
      <c r="A1428" s="2" t="s">
        <v>3967</v>
      </c>
      <c r="B1428" s="2">
        <v>40.843079</v>
      </c>
      <c r="C1428" s="2">
        <v>-73.900216</v>
      </c>
      <c r="D1428" s="2" t="s">
        <v>93</v>
      </c>
      <c r="E1428" s="9" t="s">
        <v>3968</v>
      </c>
      <c r="F1428" s="10"/>
      <c r="G1428" s="9" t="s">
        <v>2092</v>
      </c>
      <c r="H1428" s="9">
        <v>477.0</v>
      </c>
      <c r="I1428" s="9" t="s">
        <v>3218</v>
      </c>
      <c r="J1428" s="10"/>
      <c r="K1428" s="10"/>
      <c r="L1428" s="9" t="s">
        <v>102</v>
      </c>
      <c r="M1428" s="9" t="s">
        <v>100</v>
      </c>
      <c r="N1428" s="9" t="s">
        <v>1777</v>
      </c>
      <c r="O1428" s="9">
        <v>10457.0</v>
      </c>
      <c r="P1428" s="7" t="str">
        <f>vlookup(O1428,'NYC Zips'!A:B,2,false)</f>
        <v>Bronx</v>
      </c>
    </row>
    <row r="1429">
      <c r="A1429" s="2" t="s">
        <v>3969</v>
      </c>
      <c r="B1429" s="2">
        <v>40.823872</v>
      </c>
      <c r="C1429" s="2">
        <v>-73.908699</v>
      </c>
      <c r="D1429" s="2" t="s">
        <v>93</v>
      </c>
      <c r="E1429" s="9" t="s">
        <v>3970</v>
      </c>
      <c r="F1429" s="10"/>
      <c r="G1429" s="9" t="s">
        <v>2541</v>
      </c>
      <c r="H1429" s="9">
        <v>3240.0</v>
      </c>
      <c r="I1429" s="9" t="s">
        <v>527</v>
      </c>
      <c r="J1429" s="10"/>
      <c r="K1429" s="10"/>
      <c r="L1429" s="9" t="s">
        <v>102</v>
      </c>
      <c r="M1429" s="9" t="s">
        <v>100</v>
      </c>
      <c r="N1429" s="9" t="s">
        <v>1777</v>
      </c>
      <c r="O1429" s="9">
        <v>10451.0</v>
      </c>
      <c r="P1429" s="7" t="str">
        <f>vlookup(O1429,'NYC Zips'!A:B,2,false)</f>
        <v>Bronx</v>
      </c>
    </row>
    <row r="1430">
      <c r="A1430" s="2" t="s">
        <v>3971</v>
      </c>
      <c r="B1430" s="2">
        <v>40.64871</v>
      </c>
      <c r="C1430" s="2">
        <v>-73.95218</v>
      </c>
      <c r="D1430" s="2" t="s">
        <v>93</v>
      </c>
      <c r="E1430" s="9" t="s">
        <v>3972</v>
      </c>
      <c r="F1430" s="10"/>
      <c r="G1430" s="9" t="s">
        <v>1828</v>
      </c>
      <c r="H1430" s="9">
        <v>888.0</v>
      </c>
      <c r="I1430" s="9" t="s">
        <v>1805</v>
      </c>
      <c r="J1430" s="10"/>
      <c r="K1430" s="10"/>
      <c r="L1430" s="9" t="s">
        <v>99</v>
      </c>
      <c r="M1430" s="9" t="s">
        <v>100</v>
      </c>
      <c r="N1430" s="9" t="s">
        <v>101</v>
      </c>
      <c r="O1430" s="9">
        <v>11226.0</v>
      </c>
      <c r="P1430" s="7" t="str">
        <f>vlookup(O1430,'NYC Zips'!A:B,2,false)</f>
        <v>Brooklyn</v>
      </c>
    </row>
    <row r="1431">
      <c r="A1431" s="2" t="s">
        <v>3973</v>
      </c>
      <c r="B1431" s="2">
        <v>40.65592</v>
      </c>
      <c r="C1431" s="2">
        <v>-73.94068</v>
      </c>
      <c r="D1431" s="2" t="s">
        <v>93</v>
      </c>
      <c r="E1431" s="9" t="s">
        <v>3974</v>
      </c>
      <c r="F1431" s="10"/>
      <c r="G1431" s="9" t="s">
        <v>1904</v>
      </c>
      <c r="H1431" s="9">
        <v>3.0</v>
      </c>
      <c r="I1431" s="9" t="s">
        <v>3975</v>
      </c>
      <c r="J1431" s="10"/>
      <c r="K1431" s="10"/>
      <c r="L1431" s="9" t="s">
        <v>99</v>
      </c>
      <c r="M1431" s="9" t="s">
        <v>100</v>
      </c>
      <c r="N1431" s="9" t="s">
        <v>101</v>
      </c>
      <c r="O1431" s="9">
        <v>11203.0</v>
      </c>
      <c r="P1431" s="7" t="str">
        <f>vlookup(O1431,'NYC Zips'!A:B,2,false)</f>
        <v>Brooklyn</v>
      </c>
    </row>
    <row r="1432">
      <c r="A1432" s="2" t="s">
        <v>3976</v>
      </c>
      <c r="B1432" s="2">
        <v>40.752372</v>
      </c>
      <c r="C1432" s="2">
        <v>-73.925384</v>
      </c>
      <c r="D1432" s="2" t="s">
        <v>93</v>
      </c>
      <c r="E1432" s="9" t="s">
        <v>3977</v>
      </c>
      <c r="F1432" s="10"/>
      <c r="G1432" s="9" t="s">
        <v>460</v>
      </c>
      <c r="H1432" s="9" t="s">
        <v>3978</v>
      </c>
      <c r="I1432" s="9" t="s">
        <v>3979</v>
      </c>
      <c r="J1432" s="10"/>
      <c r="K1432" s="10"/>
      <c r="L1432" s="9" t="s">
        <v>463</v>
      </c>
      <c r="M1432" s="9" t="s">
        <v>100</v>
      </c>
      <c r="N1432" s="9" t="s">
        <v>367</v>
      </c>
      <c r="O1432" s="9">
        <v>11101.0</v>
      </c>
      <c r="P1432" s="7" t="str">
        <f>vlookup(O1432,'NYC Zips'!A:B,2,false)</f>
        <v>Queens</v>
      </c>
    </row>
    <row r="1433">
      <c r="A1433" s="2" t="s">
        <v>3980</v>
      </c>
      <c r="B1433" s="2">
        <v>40.877964</v>
      </c>
      <c r="C1433" s="2">
        <v>-73.8847550291</v>
      </c>
      <c r="D1433" s="2" t="s">
        <v>93</v>
      </c>
      <c r="E1433" s="9" t="s">
        <v>3981</v>
      </c>
      <c r="F1433" s="10"/>
      <c r="G1433" s="9" t="s">
        <v>2019</v>
      </c>
      <c r="H1433" s="9" t="s">
        <v>3982</v>
      </c>
      <c r="I1433" s="9" t="s">
        <v>2199</v>
      </c>
      <c r="J1433" s="10"/>
      <c r="K1433" s="10"/>
      <c r="L1433" s="9" t="s">
        <v>102</v>
      </c>
      <c r="M1433" s="9" t="s">
        <v>100</v>
      </c>
      <c r="N1433" s="9" t="s">
        <v>1777</v>
      </c>
      <c r="O1433" s="9">
        <v>10458.0</v>
      </c>
      <c r="P1433" s="7" t="str">
        <f>vlookup(O1433,'NYC Zips'!A:B,2,false)</f>
        <v>Bronx</v>
      </c>
    </row>
    <row r="1434">
      <c r="A1434" s="2" t="s">
        <v>3983</v>
      </c>
      <c r="B1434" s="2">
        <v>40.84761</v>
      </c>
      <c r="C1434" s="2">
        <v>-73.90745</v>
      </c>
      <c r="D1434" s="2" t="s">
        <v>93</v>
      </c>
      <c r="E1434" s="9" t="s">
        <v>3984</v>
      </c>
      <c r="F1434" s="10"/>
      <c r="G1434" s="9" t="s">
        <v>2092</v>
      </c>
      <c r="H1434" s="9">
        <v>1820.0</v>
      </c>
      <c r="I1434" s="9" t="s">
        <v>2199</v>
      </c>
      <c r="J1434" s="10"/>
      <c r="K1434" s="10"/>
      <c r="L1434" s="9" t="s">
        <v>102</v>
      </c>
      <c r="M1434" s="9" t="s">
        <v>100</v>
      </c>
      <c r="N1434" s="9" t="s">
        <v>1777</v>
      </c>
      <c r="O1434" s="9">
        <v>10457.0</v>
      </c>
      <c r="P1434" s="7" t="str">
        <f>vlookup(O1434,'NYC Zips'!A:B,2,false)</f>
        <v>Bronx</v>
      </c>
    </row>
    <row r="1435">
      <c r="A1435" s="2" t="s">
        <v>3985</v>
      </c>
      <c r="B1435" s="2">
        <v>40.676757</v>
      </c>
      <c r="C1435" s="2">
        <v>-73.983262</v>
      </c>
      <c r="D1435" s="2" t="s">
        <v>93</v>
      </c>
      <c r="E1435" s="9" t="s">
        <v>3986</v>
      </c>
      <c r="F1435" s="10"/>
      <c r="G1435" s="9" t="s">
        <v>127</v>
      </c>
      <c r="H1435" s="9">
        <v>227.0</v>
      </c>
      <c r="I1435" s="9" t="s">
        <v>683</v>
      </c>
      <c r="J1435" s="10"/>
      <c r="K1435" s="10"/>
      <c r="L1435" s="9" t="s">
        <v>99</v>
      </c>
      <c r="M1435" s="9" t="s">
        <v>100</v>
      </c>
      <c r="N1435" s="9" t="s">
        <v>101</v>
      </c>
      <c r="O1435" s="9">
        <v>11215.0</v>
      </c>
      <c r="P1435" s="7" t="str">
        <f>vlookup(O1435,'NYC Zips'!A:B,2,false)</f>
        <v>Brooklyn</v>
      </c>
    </row>
    <row r="1436">
      <c r="A1436" s="2" t="s">
        <v>3987</v>
      </c>
      <c r="B1436" s="2">
        <v>40.754818</v>
      </c>
      <c r="C1436" s="2">
        <v>-73.988154</v>
      </c>
      <c r="D1436" s="2" t="s">
        <v>93</v>
      </c>
      <c r="E1436" s="9" t="s">
        <v>3988</v>
      </c>
      <c r="F1436" s="10"/>
      <c r="G1436" s="9" t="s">
        <v>142</v>
      </c>
      <c r="H1436" s="9" t="s">
        <v>3989</v>
      </c>
      <c r="I1436" s="9" t="s">
        <v>3990</v>
      </c>
      <c r="J1436" s="10"/>
      <c r="K1436" s="10"/>
      <c r="L1436" s="9" t="s">
        <v>107</v>
      </c>
      <c r="M1436" s="9" t="s">
        <v>100</v>
      </c>
      <c r="N1436" s="9" t="s">
        <v>108</v>
      </c>
      <c r="O1436" s="9">
        <v>10018.0</v>
      </c>
      <c r="P1436" s="7" t="str">
        <f>vlookup(O1436,'NYC Zips'!A:B,2,false)</f>
        <v>Manhattan</v>
      </c>
    </row>
    <row r="1437">
      <c r="A1437" s="2" t="s">
        <v>3991</v>
      </c>
      <c r="B1437" s="2">
        <v>40.68636</v>
      </c>
      <c r="C1437" s="2">
        <v>-73.95678</v>
      </c>
      <c r="D1437" s="2" t="s">
        <v>93</v>
      </c>
      <c r="E1437" s="9" t="s">
        <v>3992</v>
      </c>
      <c r="F1437" s="10"/>
      <c r="G1437" s="9" t="s">
        <v>484</v>
      </c>
      <c r="H1437" s="9">
        <v>111.0</v>
      </c>
      <c r="I1437" s="9" t="s">
        <v>3993</v>
      </c>
      <c r="J1437" s="10"/>
      <c r="K1437" s="10"/>
      <c r="L1437" s="9" t="s">
        <v>99</v>
      </c>
      <c r="M1437" s="9" t="s">
        <v>100</v>
      </c>
      <c r="N1437" s="9" t="s">
        <v>101</v>
      </c>
      <c r="O1437" s="9">
        <v>11216.0</v>
      </c>
      <c r="P1437" s="7" t="str">
        <f>vlookup(O1437,'NYC Zips'!A:B,2,false)</f>
        <v>Brooklyn</v>
      </c>
    </row>
    <row r="1438">
      <c r="A1438" s="2" t="s">
        <v>3994</v>
      </c>
      <c r="B1438" s="2">
        <v>40.74281</v>
      </c>
      <c r="C1438" s="2">
        <v>-73.88296</v>
      </c>
      <c r="D1438" s="2" t="s">
        <v>93</v>
      </c>
      <c r="E1438" s="9" t="s">
        <v>3995</v>
      </c>
      <c r="F1438" s="10"/>
      <c r="G1438" s="9" t="s">
        <v>1867</v>
      </c>
      <c r="H1438" s="9" t="s">
        <v>3996</v>
      </c>
      <c r="I1438" s="9" t="s">
        <v>120</v>
      </c>
      <c r="J1438" s="10"/>
      <c r="K1438" s="10"/>
      <c r="L1438" s="9" t="s">
        <v>1869</v>
      </c>
      <c r="M1438" s="9" t="s">
        <v>100</v>
      </c>
      <c r="N1438" s="9" t="s">
        <v>367</v>
      </c>
      <c r="O1438" s="9">
        <v>11373.0</v>
      </c>
      <c r="P1438" s="7" t="str">
        <f>vlookup(O1438,'NYC Zips'!A:B,2,false)</f>
        <v>Queens</v>
      </c>
    </row>
    <row r="1439">
      <c r="A1439" s="2" t="s">
        <v>3997</v>
      </c>
      <c r="B1439" s="2">
        <v>40.65302</v>
      </c>
      <c r="C1439" s="2">
        <v>-73.94599</v>
      </c>
      <c r="D1439" s="2" t="s">
        <v>93</v>
      </c>
      <c r="E1439" s="9" t="s">
        <v>3998</v>
      </c>
      <c r="F1439" s="10"/>
      <c r="G1439" s="9" t="s">
        <v>1904</v>
      </c>
      <c r="H1439" s="9">
        <v>353.0</v>
      </c>
      <c r="I1439" s="9" t="s">
        <v>3999</v>
      </c>
      <c r="J1439" s="10"/>
      <c r="K1439" s="10"/>
      <c r="L1439" s="9" t="s">
        <v>99</v>
      </c>
      <c r="M1439" s="9" t="s">
        <v>100</v>
      </c>
      <c r="N1439" s="9" t="s">
        <v>101</v>
      </c>
      <c r="O1439" s="9">
        <v>11203.0</v>
      </c>
      <c r="P1439" s="7" t="str">
        <f>vlookup(O1439,'NYC Zips'!A:B,2,false)</f>
        <v>Brooklyn</v>
      </c>
    </row>
    <row r="1440">
      <c r="A1440" s="2" t="s">
        <v>4000</v>
      </c>
      <c r="B1440" s="2">
        <v>40.66314</v>
      </c>
      <c r="C1440" s="2">
        <v>-73.9605695</v>
      </c>
      <c r="D1440" s="2" t="s">
        <v>93</v>
      </c>
      <c r="E1440" s="9" t="s">
        <v>4001</v>
      </c>
      <c r="F1440" s="10"/>
      <c r="G1440" s="9" t="s">
        <v>478</v>
      </c>
      <c r="H1440" s="9">
        <v>1074.0</v>
      </c>
      <c r="I1440" s="9" t="s">
        <v>479</v>
      </c>
      <c r="J1440" s="10"/>
      <c r="K1440" s="10"/>
      <c r="L1440" s="9" t="s">
        <v>99</v>
      </c>
      <c r="M1440" s="9" t="s">
        <v>100</v>
      </c>
      <c r="N1440" s="9" t="s">
        <v>101</v>
      </c>
      <c r="O1440" s="9">
        <v>11225.0</v>
      </c>
      <c r="P1440" s="7" t="str">
        <f>vlookup(O1440,'NYC Zips'!A:B,2,false)</f>
        <v>Brooklyn</v>
      </c>
    </row>
    <row r="1441">
      <c r="A1441" s="2" t="s">
        <v>4002</v>
      </c>
      <c r="B1441" s="2">
        <v>40.754795</v>
      </c>
      <c r="C1441" s="2">
        <v>-73.917014</v>
      </c>
      <c r="D1441" s="2" t="s">
        <v>93</v>
      </c>
      <c r="E1441" s="9" t="s">
        <v>4003</v>
      </c>
      <c r="F1441" s="10"/>
      <c r="G1441" s="9" t="s">
        <v>460</v>
      </c>
      <c r="H1441" s="9" t="s">
        <v>4004</v>
      </c>
      <c r="I1441" s="9" t="s">
        <v>978</v>
      </c>
      <c r="J1441" s="10"/>
      <c r="K1441" s="10"/>
      <c r="L1441" s="9" t="s">
        <v>463</v>
      </c>
      <c r="M1441" s="9" t="s">
        <v>100</v>
      </c>
      <c r="N1441" s="9" t="s">
        <v>367</v>
      </c>
      <c r="O1441" s="9">
        <v>11101.0</v>
      </c>
      <c r="P1441" s="7" t="str">
        <f>vlookup(O1441,'NYC Zips'!A:B,2,false)</f>
        <v>Queens</v>
      </c>
    </row>
    <row r="1442">
      <c r="A1442" s="2" t="s">
        <v>4005</v>
      </c>
      <c r="B1442" s="2">
        <v>40.832649</v>
      </c>
      <c r="C1442" s="2">
        <v>-73.885272</v>
      </c>
      <c r="D1442" s="2" t="s">
        <v>93</v>
      </c>
      <c r="E1442" s="9" t="s">
        <v>4006</v>
      </c>
      <c r="F1442" s="10"/>
      <c r="G1442" s="9" t="s">
        <v>2178</v>
      </c>
      <c r="H1442" s="9">
        <v>1521.0</v>
      </c>
      <c r="I1442" s="9" t="s">
        <v>4007</v>
      </c>
      <c r="J1442" s="10"/>
      <c r="K1442" s="10"/>
      <c r="L1442" s="9" t="s">
        <v>102</v>
      </c>
      <c r="M1442" s="9" t="s">
        <v>100</v>
      </c>
      <c r="N1442" s="9" t="s">
        <v>1777</v>
      </c>
      <c r="O1442" s="9">
        <v>10460.0</v>
      </c>
      <c r="P1442" s="7" t="str">
        <f>vlookup(O1442,'NYC Zips'!A:B,2,false)</f>
        <v>Bronx</v>
      </c>
    </row>
    <row r="1443">
      <c r="A1443" s="2" t="s">
        <v>4008</v>
      </c>
      <c r="B1443" s="2">
        <v>40.814673</v>
      </c>
      <c r="C1443" s="2">
        <v>-73.91839</v>
      </c>
      <c r="D1443" s="2" t="s">
        <v>93</v>
      </c>
      <c r="E1443" s="9" t="s">
        <v>4009</v>
      </c>
      <c r="F1443" s="10"/>
      <c r="G1443" s="9" t="s">
        <v>2457</v>
      </c>
      <c r="H1443" s="9">
        <v>401.0</v>
      </c>
      <c r="I1443" s="9" t="s">
        <v>3552</v>
      </c>
      <c r="J1443" s="10"/>
      <c r="K1443" s="10"/>
      <c r="L1443" s="9" t="s">
        <v>102</v>
      </c>
      <c r="M1443" s="9" t="s">
        <v>100</v>
      </c>
      <c r="N1443" s="9" t="s">
        <v>1777</v>
      </c>
      <c r="O1443" s="9">
        <v>10455.0</v>
      </c>
      <c r="P1443" s="7" t="str">
        <f>vlookup(O1443,'NYC Zips'!A:B,2,false)</f>
        <v>Bronx</v>
      </c>
    </row>
    <row r="1444">
      <c r="A1444" s="2" t="s">
        <v>4010</v>
      </c>
      <c r="B1444" s="2">
        <v>40.73394</v>
      </c>
      <c r="C1444" s="2">
        <v>-73.90128</v>
      </c>
      <c r="D1444" s="2" t="s">
        <v>93</v>
      </c>
      <c r="E1444" s="9" t="s">
        <v>4011</v>
      </c>
      <c r="F1444" s="10"/>
      <c r="G1444" s="9" t="s">
        <v>1898</v>
      </c>
      <c r="H1444" s="9" t="s">
        <v>4012</v>
      </c>
      <c r="I1444" s="9" t="s">
        <v>3903</v>
      </c>
      <c r="J1444" s="10"/>
      <c r="K1444" s="10"/>
      <c r="L1444" s="9" t="s">
        <v>1901</v>
      </c>
      <c r="M1444" s="9" t="s">
        <v>100</v>
      </c>
      <c r="N1444" s="9" t="s">
        <v>367</v>
      </c>
      <c r="O1444" s="9">
        <v>11378.0</v>
      </c>
      <c r="P1444" s="7" t="str">
        <f>vlookup(O1444,'NYC Zips'!A:B,2,false)</f>
        <v>Queens</v>
      </c>
    </row>
    <row r="1445">
      <c r="A1445" s="2" t="s">
        <v>4013</v>
      </c>
      <c r="B1445" s="2">
        <v>40.65577</v>
      </c>
      <c r="C1445" s="2">
        <v>-73.9432</v>
      </c>
      <c r="D1445" s="2" t="s">
        <v>93</v>
      </c>
      <c r="E1445" s="9" t="s">
        <v>4014</v>
      </c>
      <c r="F1445" s="10"/>
      <c r="G1445" s="9" t="s">
        <v>1904</v>
      </c>
      <c r="H1445" s="9">
        <v>492.0</v>
      </c>
      <c r="I1445" s="9" t="s">
        <v>2731</v>
      </c>
      <c r="J1445" s="10"/>
      <c r="K1445" s="10"/>
      <c r="L1445" s="9" t="s">
        <v>99</v>
      </c>
      <c r="M1445" s="9" t="s">
        <v>100</v>
      </c>
      <c r="N1445" s="9" t="s">
        <v>101</v>
      </c>
      <c r="O1445" s="9">
        <v>11203.0</v>
      </c>
      <c r="P1445" s="7" t="str">
        <f>vlookup(O1445,'NYC Zips'!A:B,2,false)</f>
        <v>Brooklyn</v>
      </c>
    </row>
    <row r="1446">
      <c r="A1446" s="2" t="s">
        <v>4015</v>
      </c>
      <c r="B1446" s="2">
        <v>40.69943</v>
      </c>
      <c r="C1446" s="2">
        <v>-73.91337</v>
      </c>
      <c r="D1446" s="2" t="s">
        <v>93</v>
      </c>
      <c r="E1446" s="9" t="s">
        <v>4016</v>
      </c>
      <c r="F1446" s="10"/>
      <c r="G1446" s="9" t="s">
        <v>1879</v>
      </c>
      <c r="H1446" s="9">
        <v>343.0</v>
      </c>
      <c r="I1446" s="9" t="s">
        <v>4017</v>
      </c>
      <c r="J1446" s="10"/>
      <c r="K1446" s="10"/>
      <c r="L1446" s="9" t="s">
        <v>99</v>
      </c>
      <c r="M1446" s="9" t="s">
        <v>100</v>
      </c>
      <c r="N1446" s="9" t="s">
        <v>101</v>
      </c>
      <c r="O1446" s="9">
        <v>11237.0</v>
      </c>
      <c r="P1446" s="7" t="str">
        <f>vlookup(O1446,'NYC Zips'!A:B,2,false)</f>
        <v>Brooklyn</v>
      </c>
    </row>
    <row r="1447">
      <c r="A1447" s="2" t="s">
        <v>4018</v>
      </c>
      <c r="B1447" s="2">
        <v>40.85198</v>
      </c>
      <c r="C1447" s="2">
        <v>-73.89438</v>
      </c>
      <c r="D1447" s="2" t="s">
        <v>93</v>
      </c>
      <c r="E1447" s="9" t="s">
        <v>4019</v>
      </c>
      <c r="F1447" s="10"/>
      <c r="G1447" s="9" t="s">
        <v>2092</v>
      </c>
      <c r="H1447" s="9">
        <v>2127.0</v>
      </c>
      <c r="I1447" s="9" t="s">
        <v>2110</v>
      </c>
      <c r="J1447" s="10"/>
      <c r="K1447" s="10"/>
      <c r="L1447" s="9" t="s">
        <v>102</v>
      </c>
      <c r="M1447" s="9" t="s">
        <v>100</v>
      </c>
      <c r="N1447" s="9" t="s">
        <v>1777</v>
      </c>
      <c r="O1447" s="9">
        <v>10457.0</v>
      </c>
      <c r="P1447" s="7" t="str">
        <f>vlookup(O1447,'NYC Zips'!A:B,2,false)</f>
        <v>Bronx</v>
      </c>
    </row>
    <row r="1448">
      <c r="A1448" s="2" t="s">
        <v>4020</v>
      </c>
      <c r="B1448" s="2">
        <v>40.6582</v>
      </c>
      <c r="C1448" s="2">
        <v>-73.9338</v>
      </c>
      <c r="D1448" s="2" t="s">
        <v>93</v>
      </c>
      <c r="E1448" s="9" t="s">
        <v>4021</v>
      </c>
      <c r="F1448" s="10"/>
      <c r="G1448" s="9" t="s">
        <v>1904</v>
      </c>
      <c r="H1448" s="9">
        <v>784.0</v>
      </c>
      <c r="I1448" s="9" t="s">
        <v>4022</v>
      </c>
      <c r="J1448" s="10"/>
      <c r="K1448" s="10"/>
      <c r="L1448" s="9" t="s">
        <v>99</v>
      </c>
      <c r="M1448" s="9" t="s">
        <v>100</v>
      </c>
      <c r="N1448" s="9" t="s">
        <v>101</v>
      </c>
      <c r="O1448" s="9">
        <v>11203.0</v>
      </c>
      <c r="P1448" s="7" t="str">
        <f>vlookup(O1448,'NYC Zips'!A:B,2,false)</f>
        <v>Brooklyn</v>
      </c>
    </row>
    <row r="1449">
      <c r="A1449" s="2" t="s">
        <v>4023</v>
      </c>
      <c r="B1449" s="2">
        <v>40.7459107283427</v>
      </c>
      <c r="C1449" s="2">
        <v>-73.998071104288</v>
      </c>
      <c r="D1449" s="2" t="s">
        <v>93</v>
      </c>
      <c r="E1449" s="9" t="s">
        <v>4024</v>
      </c>
      <c r="F1449" s="10"/>
      <c r="G1449" s="9" t="s">
        <v>123</v>
      </c>
      <c r="H1449" s="9">
        <v>275.0</v>
      </c>
      <c r="I1449" s="9" t="s">
        <v>143</v>
      </c>
      <c r="J1449" s="10"/>
      <c r="K1449" s="10"/>
      <c r="L1449" s="9" t="s">
        <v>107</v>
      </c>
      <c r="M1449" s="9" t="s">
        <v>100</v>
      </c>
      <c r="N1449" s="9" t="s">
        <v>108</v>
      </c>
      <c r="O1449" s="9">
        <v>10011.0</v>
      </c>
      <c r="P1449" s="7" t="str">
        <f>vlookup(O1449,'NYC Zips'!A:B,2,false)</f>
        <v>Manhattan</v>
      </c>
    </row>
    <row r="1450">
      <c r="A1450" s="2" t="s">
        <v>4025</v>
      </c>
      <c r="B1450" s="2">
        <v>40.635679</v>
      </c>
      <c r="C1450" s="2">
        <v>-74.020005</v>
      </c>
      <c r="D1450" s="2" t="s">
        <v>93</v>
      </c>
      <c r="E1450" s="9" t="s">
        <v>4026</v>
      </c>
      <c r="F1450" s="10"/>
      <c r="G1450" s="9" t="s">
        <v>1936</v>
      </c>
      <c r="H1450" s="9">
        <v>6702.0</v>
      </c>
      <c r="I1450" s="9" t="s">
        <v>146</v>
      </c>
      <c r="J1450" s="10"/>
      <c r="K1450" s="10"/>
      <c r="L1450" s="9" t="s">
        <v>99</v>
      </c>
      <c r="M1450" s="9" t="s">
        <v>100</v>
      </c>
      <c r="N1450" s="9" t="s">
        <v>101</v>
      </c>
      <c r="O1450" s="9">
        <v>11220.0</v>
      </c>
      <c r="P1450" s="7" t="str">
        <f>vlookup(O1450,'NYC Zips'!A:B,2,false)</f>
        <v>Brooklyn</v>
      </c>
    </row>
    <row r="1451">
      <c r="A1451" s="2" t="s">
        <v>4027</v>
      </c>
      <c r="B1451" s="2">
        <v>40.767666</v>
      </c>
      <c r="C1451" s="2">
        <v>-73.910963</v>
      </c>
      <c r="D1451" s="2" t="s">
        <v>93</v>
      </c>
      <c r="E1451" s="9" t="s">
        <v>4028</v>
      </c>
      <c r="F1451" s="10"/>
      <c r="G1451" s="9" t="s">
        <v>1112</v>
      </c>
      <c r="H1451" s="9" t="s">
        <v>2716</v>
      </c>
      <c r="I1451" s="9" t="s">
        <v>1915</v>
      </c>
      <c r="J1451" s="10"/>
      <c r="K1451" s="10"/>
      <c r="L1451" s="9" t="s">
        <v>366</v>
      </c>
      <c r="M1451" s="9" t="s">
        <v>100</v>
      </c>
      <c r="N1451" s="9" t="s">
        <v>367</v>
      </c>
      <c r="O1451" s="9">
        <v>11103.0</v>
      </c>
      <c r="P1451" s="7" t="str">
        <f>vlookup(O1451,'NYC Zips'!A:B,2,false)</f>
        <v>Queens</v>
      </c>
    </row>
    <row r="1452">
      <c r="A1452" s="2" t="s">
        <v>4029</v>
      </c>
      <c r="B1452" s="2">
        <v>40.65074</v>
      </c>
      <c r="C1452" s="2">
        <v>-73.94986</v>
      </c>
      <c r="D1452" s="2" t="s">
        <v>93</v>
      </c>
      <c r="E1452" s="9" t="s">
        <v>4030</v>
      </c>
      <c r="F1452" s="10"/>
      <c r="G1452" s="9" t="s">
        <v>1828</v>
      </c>
      <c r="H1452" s="9">
        <v>2846.0</v>
      </c>
      <c r="I1452" s="9" t="s">
        <v>2221</v>
      </c>
      <c r="J1452" s="10"/>
      <c r="K1452" s="10"/>
      <c r="L1452" s="9" t="s">
        <v>99</v>
      </c>
      <c r="M1452" s="9" t="s">
        <v>100</v>
      </c>
      <c r="N1452" s="9" t="s">
        <v>101</v>
      </c>
      <c r="O1452" s="9">
        <v>11226.0</v>
      </c>
      <c r="P1452" s="7" t="str">
        <f>vlookup(O1452,'NYC Zips'!A:B,2,false)</f>
        <v>Brooklyn</v>
      </c>
    </row>
    <row r="1453">
      <c r="A1453" s="2" t="s">
        <v>4031</v>
      </c>
      <c r="B1453" s="2">
        <v>40.76109</v>
      </c>
      <c r="C1453" s="2">
        <v>-73.88632</v>
      </c>
      <c r="D1453" s="2" t="s">
        <v>93</v>
      </c>
      <c r="E1453" s="9" t="s">
        <v>4032</v>
      </c>
      <c r="F1453" s="10"/>
      <c r="G1453" s="9" t="s">
        <v>2120</v>
      </c>
      <c r="H1453" s="9" t="s">
        <v>4033</v>
      </c>
      <c r="I1453" s="9" t="s">
        <v>1041</v>
      </c>
      <c r="J1453" s="10"/>
      <c r="K1453" s="10"/>
      <c r="L1453" s="9" t="s">
        <v>2052</v>
      </c>
      <c r="M1453" s="9" t="s">
        <v>100</v>
      </c>
      <c r="N1453" s="9" t="s">
        <v>367</v>
      </c>
      <c r="O1453" s="9">
        <v>11370.0</v>
      </c>
      <c r="P1453" s="7" t="str">
        <f>vlookup(O1453,'NYC Zips'!A:B,2,false)</f>
        <v>Queens</v>
      </c>
    </row>
    <row r="1454">
      <c r="A1454" s="2" t="s">
        <v>4034</v>
      </c>
      <c r="B1454" s="2">
        <v>40.73127</v>
      </c>
      <c r="C1454" s="2">
        <v>-73.98849</v>
      </c>
      <c r="D1454" s="2" t="s">
        <v>93</v>
      </c>
      <c r="E1454" s="9" t="s">
        <v>4035</v>
      </c>
      <c r="F1454" s="10"/>
      <c r="G1454" s="9" t="s">
        <v>105</v>
      </c>
      <c r="H1454" s="9">
        <v>55.0</v>
      </c>
      <c r="I1454" s="9" t="s">
        <v>527</v>
      </c>
      <c r="J1454" s="10"/>
      <c r="K1454" s="10"/>
      <c r="L1454" s="9" t="s">
        <v>107</v>
      </c>
      <c r="M1454" s="9" t="s">
        <v>100</v>
      </c>
      <c r="N1454" s="9" t="s">
        <v>108</v>
      </c>
      <c r="O1454" s="9">
        <v>10003.0</v>
      </c>
      <c r="P1454" s="7" t="str">
        <f>vlookup(O1454,'NYC Zips'!A:B,2,false)</f>
        <v>Manhattan</v>
      </c>
    </row>
    <row r="1455">
      <c r="A1455" s="2" t="s">
        <v>4036</v>
      </c>
      <c r="B1455" s="2">
        <v>40.820713</v>
      </c>
      <c r="C1455" s="2">
        <v>-73.911759</v>
      </c>
      <c r="D1455" s="2" t="s">
        <v>93</v>
      </c>
      <c r="E1455" s="9" t="s">
        <v>4037</v>
      </c>
      <c r="F1455" s="10"/>
      <c r="G1455" s="9" t="s">
        <v>2541</v>
      </c>
      <c r="H1455" s="9">
        <v>780.0</v>
      </c>
      <c r="I1455" s="9" t="s">
        <v>2193</v>
      </c>
      <c r="J1455" s="10"/>
      <c r="K1455" s="10"/>
      <c r="L1455" s="9" t="s">
        <v>102</v>
      </c>
      <c r="M1455" s="9" t="s">
        <v>100</v>
      </c>
      <c r="N1455" s="9" t="s">
        <v>1777</v>
      </c>
      <c r="O1455" s="9">
        <v>10451.0</v>
      </c>
      <c r="P1455" s="7" t="str">
        <f>vlookup(O1455,'NYC Zips'!A:B,2,false)</f>
        <v>Bronx</v>
      </c>
    </row>
    <row r="1456">
      <c r="A1456" s="2" t="s">
        <v>4038</v>
      </c>
      <c r="B1456" s="2">
        <v>40.769219</v>
      </c>
      <c r="C1456" s="2">
        <v>-73.901001</v>
      </c>
      <c r="D1456" s="2" t="s">
        <v>93</v>
      </c>
      <c r="E1456" s="9" t="s">
        <v>4039</v>
      </c>
      <c r="F1456" s="10"/>
      <c r="G1456" s="9" t="s">
        <v>1392</v>
      </c>
      <c r="H1456" s="9" t="s">
        <v>4040</v>
      </c>
      <c r="I1456" s="9" t="s">
        <v>2356</v>
      </c>
      <c r="J1456" s="10"/>
      <c r="K1456" s="10"/>
      <c r="L1456" s="9" t="s">
        <v>366</v>
      </c>
      <c r="M1456" s="9" t="s">
        <v>100</v>
      </c>
      <c r="N1456" s="9" t="s">
        <v>367</v>
      </c>
      <c r="O1456" s="9">
        <v>11105.0</v>
      </c>
      <c r="P1456" s="7" t="str">
        <f>vlookup(O1456,'NYC Zips'!A:B,2,false)</f>
        <v>Queens</v>
      </c>
    </row>
    <row r="1457">
      <c r="A1457" s="2" t="s">
        <v>4041</v>
      </c>
      <c r="B1457" s="2">
        <v>40.72532</v>
      </c>
      <c r="C1457" s="2">
        <v>-73.9368</v>
      </c>
      <c r="D1457" s="2" t="s">
        <v>93</v>
      </c>
      <c r="E1457" s="9" t="s">
        <v>4042</v>
      </c>
      <c r="F1457" s="10"/>
      <c r="G1457" s="9" t="s">
        <v>167</v>
      </c>
      <c r="H1457" s="9">
        <v>15.0</v>
      </c>
      <c r="I1457" s="9" t="s">
        <v>4043</v>
      </c>
      <c r="J1457" s="10"/>
      <c r="K1457" s="10"/>
      <c r="L1457" s="9" t="s">
        <v>99</v>
      </c>
      <c r="M1457" s="9" t="s">
        <v>100</v>
      </c>
      <c r="N1457" s="9" t="s">
        <v>101</v>
      </c>
      <c r="O1457" s="9">
        <v>11222.0</v>
      </c>
      <c r="P1457" s="7" t="str">
        <f>vlookup(O1457,'NYC Zips'!A:B,2,false)</f>
        <v>Brooklyn</v>
      </c>
    </row>
    <row r="1458">
      <c r="A1458" s="2" t="s">
        <v>4044</v>
      </c>
      <c r="B1458" s="2">
        <v>40.76156</v>
      </c>
      <c r="C1458" s="2">
        <v>-73.88167</v>
      </c>
      <c r="D1458" s="2" t="s">
        <v>93</v>
      </c>
      <c r="E1458" s="9" t="s">
        <v>4045</v>
      </c>
      <c r="F1458" s="10"/>
      <c r="G1458" s="9" t="s">
        <v>2049</v>
      </c>
      <c r="H1458" s="9" t="s">
        <v>4046</v>
      </c>
      <c r="I1458" s="9" t="s">
        <v>1041</v>
      </c>
      <c r="J1458" s="10"/>
      <c r="K1458" s="10"/>
      <c r="L1458" s="9" t="s">
        <v>2052</v>
      </c>
      <c r="M1458" s="9" t="s">
        <v>100</v>
      </c>
      <c r="N1458" s="9" t="s">
        <v>367</v>
      </c>
      <c r="O1458" s="9">
        <v>11369.0</v>
      </c>
      <c r="P1458" s="7" t="str">
        <f>vlookup(O1458,'NYC Zips'!A:B,2,false)</f>
        <v>Queens</v>
      </c>
    </row>
    <row r="1459">
      <c r="A1459" s="2" t="s">
        <v>4047</v>
      </c>
      <c r="B1459" s="2">
        <v>40.66929</v>
      </c>
      <c r="C1459" s="2">
        <v>-73.93679</v>
      </c>
      <c r="D1459" s="2" t="s">
        <v>93</v>
      </c>
      <c r="E1459" s="9" t="s">
        <v>4048</v>
      </c>
      <c r="F1459" s="10"/>
      <c r="G1459" s="9" t="s">
        <v>1659</v>
      </c>
      <c r="H1459" s="9">
        <v>951.0</v>
      </c>
      <c r="I1459" s="9" t="s">
        <v>1793</v>
      </c>
      <c r="J1459" s="10"/>
      <c r="K1459" s="10"/>
      <c r="L1459" s="9" t="s">
        <v>99</v>
      </c>
      <c r="M1459" s="9" t="s">
        <v>100</v>
      </c>
      <c r="N1459" s="9" t="s">
        <v>101</v>
      </c>
      <c r="O1459" s="9">
        <v>11213.0</v>
      </c>
      <c r="P1459" s="7" t="str">
        <f>vlookup(O1459,'NYC Zips'!A:B,2,false)</f>
        <v>Brooklyn</v>
      </c>
    </row>
    <row r="1460">
      <c r="A1460" s="2" t="s">
        <v>4049</v>
      </c>
      <c r="B1460" s="2">
        <v>40.7500976820948</v>
      </c>
      <c r="C1460" s="2">
        <v>-73.913497030735</v>
      </c>
      <c r="D1460" s="2" t="s">
        <v>93</v>
      </c>
      <c r="E1460" s="9" t="s">
        <v>4050</v>
      </c>
      <c r="F1460" s="10"/>
      <c r="G1460" s="9" t="s">
        <v>2309</v>
      </c>
      <c r="H1460" s="9" t="s">
        <v>4051</v>
      </c>
      <c r="I1460" s="9" t="s">
        <v>4052</v>
      </c>
      <c r="J1460" s="10"/>
      <c r="K1460" s="10"/>
      <c r="L1460" s="9" t="s">
        <v>2311</v>
      </c>
      <c r="M1460" s="9" t="s">
        <v>100</v>
      </c>
      <c r="N1460" s="9" t="s">
        <v>367</v>
      </c>
      <c r="O1460" s="9">
        <v>11104.0</v>
      </c>
      <c r="P1460" s="7" t="str">
        <f>vlookup(O1460,'NYC Zips'!A:B,2,false)</f>
        <v>Queens</v>
      </c>
    </row>
    <row r="1461">
      <c r="A1461" s="2" t="s">
        <v>4053</v>
      </c>
      <c r="B1461" s="2">
        <v>40.75409</v>
      </c>
      <c r="C1461" s="2">
        <v>-74.0316</v>
      </c>
      <c r="D1461" s="2" t="s">
        <v>93</v>
      </c>
      <c r="E1461" s="9" t="s">
        <v>4054</v>
      </c>
      <c r="F1461" s="10"/>
      <c r="G1461" s="9" t="s">
        <v>1433</v>
      </c>
      <c r="H1461" s="9">
        <v>1331.0</v>
      </c>
      <c r="I1461" s="9" t="s">
        <v>223</v>
      </c>
      <c r="J1461" s="10"/>
      <c r="K1461" s="10"/>
      <c r="L1461" s="9" t="s">
        <v>1435</v>
      </c>
      <c r="M1461" s="9" t="s">
        <v>1436</v>
      </c>
      <c r="N1461" s="9" t="s">
        <v>1437</v>
      </c>
      <c r="O1461" s="9">
        <v>7030.0</v>
      </c>
      <c r="P1461" s="2" t="s">
        <v>117</v>
      </c>
    </row>
    <row r="1462">
      <c r="A1462" s="2" t="s">
        <v>4055</v>
      </c>
      <c r="B1462" s="2">
        <v>40.821294</v>
      </c>
      <c r="C1462" s="2">
        <v>-73.947868</v>
      </c>
      <c r="D1462" s="2" t="s">
        <v>93</v>
      </c>
      <c r="E1462" s="9" t="s">
        <v>4056</v>
      </c>
      <c r="F1462" s="10"/>
      <c r="G1462" s="9" t="s">
        <v>1891</v>
      </c>
      <c r="H1462" s="9">
        <v>414.0</v>
      </c>
      <c r="I1462" s="9" t="s">
        <v>3265</v>
      </c>
      <c r="J1462" s="10"/>
      <c r="K1462" s="10"/>
      <c r="L1462" s="9" t="s">
        <v>107</v>
      </c>
      <c r="M1462" s="9" t="s">
        <v>100</v>
      </c>
      <c r="N1462" s="9" t="s">
        <v>108</v>
      </c>
      <c r="O1462" s="9">
        <v>10031.0</v>
      </c>
      <c r="P1462" s="7" t="str">
        <f>vlookup(O1462,'NYC Zips'!A:B,2,false)</f>
        <v>Manhattan</v>
      </c>
    </row>
    <row r="1463">
      <c r="A1463" s="2" t="s">
        <v>4057</v>
      </c>
      <c r="B1463" s="2">
        <v>40.88185</v>
      </c>
      <c r="C1463" s="2">
        <v>-73.90291</v>
      </c>
      <c r="D1463" s="2" t="s">
        <v>93</v>
      </c>
      <c r="E1463" s="9" t="s">
        <v>4058</v>
      </c>
      <c r="F1463" s="10"/>
      <c r="G1463" s="9" t="s">
        <v>1855</v>
      </c>
      <c r="H1463" s="9">
        <v>5687.0</v>
      </c>
      <c r="I1463" s="9" t="s">
        <v>120</v>
      </c>
      <c r="J1463" s="10"/>
      <c r="K1463" s="10"/>
      <c r="L1463" s="9" t="s">
        <v>102</v>
      </c>
      <c r="M1463" s="9" t="s">
        <v>100</v>
      </c>
      <c r="N1463" s="9" t="s">
        <v>1777</v>
      </c>
      <c r="O1463" s="9">
        <v>10463.0</v>
      </c>
      <c r="P1463" s="7" t="str">
        <f>vlookup(O1463,'NYC Zips'!A:B,2,false)</f>
        <v>Bronx</v>
      </c>
    </row>
    <row r="1464">
      <c r="A1464" s="2" t="s">
        <v>4059</v>
      </c>
      <c r="B1464" s="2">
        <v>40.73303</v>
      </c>
      <c r="C1464" s="2">
        <v>-73.871</v>
      </c>
      <c r="D1464" s="2" t="s">
        <v>93</v>
      </c>
      <c r="E1464" s="9" t="s">
        <v>4060</v>
      </c>
      <c r="F1464" s="10"/>
      <c r="G1464" s="9" t="s">
        <v>1867</v>
      </c>
      <c r="H1464" s="9" t="s">
        <v>4061</v>
      </c>
      <c r="I1464" s="9" t="s">
        <v>4062</v>
      </c>
      <c r="J1464" s="10"/>
      <c r="K1464" s="10"/>
      <c r="L1464" s="9" t="s">
        <v>1869</v>
      </c>
      <c r="M1464" s="9" t="s">
        <v>100</v>
      </c>
      <c r="N1464" s="9" t="s">
        <v>367</v>
      </c>
      <c r="O1464" s="9">
        <v>11373.0</v>
      </c>
      <c r="P1464" s="7" t="str">
        <f>vlookup(O1464,'NYC Zips'!A:B,2,false)</f>
        <v>Queens</v>
      </c>
    </row>
    <row r="1465">
      <c r="A1465" s="2" t="s">
        <v>4063</v>
      </c>
      <c r="B1465" s="2">
        <v>40.73481</v>
      </c>
      <c r="C1465" s="2">
        <v>-73.87431</v>
      </c>
      <c r="D1465" s="2" t="s">
        <v>93</v>
      </c>
      <c r="E1465" s="9" t="s">
        <v>4064</v>
      </c>
      <c r="F1465" s="10"/>
      <c r="G1465" s="9" t="s">
        <v>1867</v>
      </c>
      <c r="H1465" s="9" t="s">
        <v>4065</v>
      </c>
      <c r="I1465" s="9" t="s">
        <v>3582</v>
      </c>
      <c r="J1465" s="10"/>
      <c r="K1465" s="10"/>
      <c r="L1465" s="9" t="s">
        <v>1869</v>
      </c>
      <c r="M1465" s="9" t="s">
        <v>100</v>
      </c>
      <c r="N1465" s="9" t="s">
        <v>367</v>
      </c>
      <c r="O1465" s="9">
        <v>11373.0</v>
      </c>
      <c r="P1465" s="7" t="str">
        <f>vlookup(O1465,'NYC Zips'!A:B,2,false)</f>
        <v>Queens</v>
      </c>
    </row>
    <row r="1466">
      <c r="A1466" s="2" t="s">
        <v>4066</v>
      </c>
      <c r="B1466" s="2">
        <v>40.72235</v>
      </c>
      <c r="C1466" s="2">
        <v>-73.91215</v>
      </c>
      <c r="D1466" s="2" t="s">
        <v>93</v>
      </c>
      <c r="E1466" s="9" t="s">
        <v>4067</v>
      </c>
      <c r="F1466" s="10"/>
      <c r="G1466" s="9" t="s">
        <v>1898</v>
      </c>
      <c r="H1466" s="9" t="s">
        <v>4068</v>
      </c>
      <c r="I1466" s="9" t="s">
        <v>4069</v>
      </c>
      <c r="J1466" s="10"/>
      <c r="K1466" s="10"/>
      <c r="L1466" s="9" t="s">
        <v>1901</v>
      </c>
      <c r="M1466" s="9" t="s">
        <v>100</v>
      </c>
      <c r="N1466" s="9" t="s">
        <v>367</v>
      </c>
      <c r="O1466" s="9">
        <v>11378.0</v>
      </c>
      <c r="P1466" s="7" t="str">
        <f>vlookup(O1466,'NYC Zips'!A:B,2,false)</f>
        <v>Queens</v>
      </c>
    </row>
    <row r="1467">
      <c r="A1467" s="2" t="s">
        <v>4070</v>
      </c>
      <c r="B1467" s="2">
        <v>40.686722</v>
      </c>
      <c r="C1467" s="2">
        <v>-73.938988</v>
      </c>
      <c r="D1467" s="2" t="s">
        <v>93</v>
      </c>
      <c r="E1467" s="9" t="s">
        <v>4071</v>
      </c>
      <c r="F1467" s="10"/>
      <c r="G1467" s="9" t="s">
        <v>773</v>
      </c>
      <c r="H1467" s="9">
        <v>457.0</v>
      </c>
      <c r="I1467" s="9" t="s">
        <v>1224</v>
      </c>
      <c r="J1467" s="10"/>
      <c r="K1467" s="10"/>
      <c r="L1467" s="9" t="s">
        <v>99</v>
      </c>
      <c r="M1467" s="9" t="s">
        <v>100</v>
      </c>
      <c r="N1467" s="9" t="s">
        <v>101</v>
      </c>
      <c r="O1467" s="9">
        <v>11221.0</v>
      </c>
      <c r="P1467" s="7" t="str">
        <f>vlookup(O1467,'NYC Zips'!A:B,2,false)</f>
        <v>Brooklyn</v>
      </c>
    </row>
    <row r="1468">
      <c r="A1468" s="2" t="s">
        <v>4072</v>
      </c>
      <c r="B1468" s="2">
        <v>40.774798</v>
      </c>
      <c r="C1468" s="2">
        <v>-73.903787</v>
      </c>
      <c r="D1468" s="2" t="s">
        <v>93</v>
      </c>
      <c r="E1468" s="9" t="s">
        <v>4073</v>
      </c>
      <c r="F1468" s="10"/>
      <c r="G1468" s="9" t="s">
        <v>1392</v>
      </c>
      <c r="H1468" s="9" t="s">
        <v>3752</v>
      </c>
      <c r="I1468" s="9" t="s">
        <v>1521</v>
      </c>
      <c r="J1468" s="10"/>
      <c r="K1468" s="10"/>
      <c r="L1468" s="9" t="s">
        <v>366</v>
      </c>
      <c r="M1468" s="9" t="s">
        <v>100</v>
      </c>
      <c r="N1468" s="9" t="s">
        <v>367</v>
      </c>
      <c r="O1468" s="9">
        <v>11105.0</v>
      </c>
      <c r="P1468" s="7" t="str">
        <f>vlookup(O1468,'NYC Zips'!A:B,2,false)</f>
        <v>Queens</v>
      </c>
    </row>
    <row r="1469">
      <c r="A1469" s="2" t="s">
        <v>4074</v>
      </c>
      <c r="B1469" s="2">
        <v>40.65272</v>
      </c>
      <c r="C1469" s="2">
        <v>-73.94994</v>
      </c>
      <c r="D1469" s="2" t="s">
        <v>93</v>
      </c>
      <c r="E1469" s="9" t="s">
        <v>4075</v>
      </c>
      <c r="F1469" s="10"/>
      <c r="G1469" s="9" t="s">
        <v>1828</v>
      </c>
      <c r="H1469" s="9">
        <v>245.0</v>
      </c>
      <c r="I1469" s="9" t="s">
        <v>3999</v>
      </c>
      <c r="J1469" s="10"/>
      <c r="K1469" s="10"/>
      <c r="L1469" s="9" t="s">
        <v>99</v>
      </c>
      <c r="M1469" s="9" t="s">
        <v>100</v>
      </c>
      <c r="N1469" s="9" t="s">
        <v>101</v>
      </c>
      <c r="O1469" s="9">
        <v>11226.0</v>
      </c>
      <c r="P1469" s="7" t="str">
        <f>vlookup(O1469,'NYC Zips'!A:B,2,false)</f>
        <v>Brooklyn</v>
      </c>
    </row>
    <row r="1470">
      <c r="A1470" s="2" t="s">
        <v>4076</v>
      </c>
      <c r="B1470" s="2">
        <v>40.7408212078232</v>
      </c>
      <c r="C1470" s="2">
        <v>-73.9314718544483</v>
      </c>
      <c r="D1470" s="2" t="s">
        <v>93</v>
      </c>
      <c r="E1470" s="9" t="s">
        <v>4077</v>
      </c>
      <c r="F1470" s="10"/>
      <c r="G1470" s="9" t="s">
        <v>460</v>
      </c>
      <c r="H1470" s="9" t="s">
        <v>4078</v>
      </c>
      <c r="I1470" s="9" t="s">
        <v>1815</v>
      </c>
      <c r="J1470" s="10"/>
      <c r="K1470" s="10"/>
      <c r="L1470" s="9" t="s">
        <v>463</v>
      </c>
      <c r="M1470" s="9" t="s">
        <v>100</v>
      </c>
      <c r="N1470" s="9" t="s">
        <v>367</v>
      </c>
      <c r="O1470" s="9">
        <v>11101.0</v>
      </c>
      <c r="P1470" s="7" t="str">
        <f>vlookup(O1470,'NYC Zips'!A:B,2,false)</f>
        <v>Queens</v>
      </c>
    </row>
    <row r="1471">
      <c r="A1471" s="2" t="s">
        <v>4079</v>
      </c>
      <c r="B1471" s="2">
        <v>40.72152515</v>
      </c>
      <c r="C1471" s="2">
        <v>-74.046304543</v>
      </c>
      <c r="D1471" s="2" t="s">
        <v>93</v>
      </c>
      <c r="E1471" s="9" t="s">
        <v>4080</v>
      </c>
      <c r="F1471" s="10"/>
      <c r="G1471" s="9" t="s">
        <v>1883</v>
      </c>
      <c r="H1471" s="9">
        <v>201.0</v>
      </c>
      <c r="I1471" s="9" t="s">
        <v>4079</v>
      </c>
      <c r="J1471" s="10"/>
      <c r="K1471" s="10"/>
      <c r="L1471" s="9" t="s">
        <v>1674</v>
      </c>
      <c r="M1471" s="9" t="s">
        <v>1436</v>
      </c>
      <c r="N1471" s="9" t="s">
        <v>1437</v>
      </c>
      <c r="O1471" s="9">
        <v>7302.0</v>
      </c>
      <c r="P1471" s="2" t="s">
        <v>117</v>
      </c>
    </row>
    <row r="1472">
      <c r="A1472" s="2" t="s">
        <v>4081</v>
      </c>
      <c r="B1472" s="2">
        <v>40.8351227990364</v>
      </c>
      <c r="C1472" s="2">
        <v>-73.9119681715965</v>
      </c>
      <c r="D1472" s="2" t="s">
        <v>93</v>
      </c>
      <c r="E1472" s="9" t="s">
        <v>4082</v>
      </c>
      <c r="F1472" s="10"/>
      <c r="G1472" s="9" t="s">
        <v>2192</v>
      </c>
      <c r="H1472" s="9">
        <v>301.0</v>
      </c>
      <c r="I1472" s="9" t="s">
        <v>3329</v>
      </c>
      <c r="J1472" s="10"/>
      <c r="K1472" s="10"/>
      <c r="L1472" s="9" t="s">
        <v>102</v>
      </c>
      <c r="M1472" s="9" t="s">
        <v>100</v>
      </c>
      <c r="N1472" s="9" t="s">
        <v>1777</v>
      </c>
      <c r="O1472" s="9">
        <v>10456.0</v>
      </c>
      <c r="P1472" s="7" t="str">
        <f>vlookup(O1472,'NYC Zips'!A:B,2,false)</f>
        <v>Bronx</v>
      </c>
    </row>
    <row r="1473">
      <c r="A1473" s="2" t="s">
        <v>4083</v>
      </c>
      <c r="B1473" s="2">
        <v>40.76013</v>
      </c>
      <c r="C1473" s="2">
        <v>-73.89741</v>
      </c>
      <c r="D1473" s="2" t="s">
        <v>93</v>
      </c>
      <c r="E1473" s="9" t="s">
        <v>4084</v>
      </c>
      <c r="F1473" s="10"/>
      <c r="G1473" s="9" t="s">
        <v>2120</v>
      </c>
      <c r="H1473" s="9" t="s">
        <v>4085</v>
      </c>
      <c r="I1473" s="9" t="s">
        <v>4086</v>
      </c>
      <c r="J1473" s="10"/>
      <c r="K1473" s="10"/>
      <c r="L1473" s="9" t="s">
        <v>2052</v>
      </c>
      <c r="M1473" s="9" t="s">
        <v>100</v>
      </c>
      <c r="N1473" s="9" t="s">
        <v>367</v>
      </c>
      <c r="O1473" s="9">
        <v>11370.0</v>
      </c>
      <c r="P1473" s="7" t="str">
        <f>vlookup(O1473,'NYC Zips'!A:B,2,false)</f>
        <v>Queens</v>
      </c>
    </row>
    <row r="1474">
      <c r="A1474" s="2" t="s">
        <v>4087</v>
      </c>
      <c r="B1474" s="2">
        <v>40.706237</v>
      </c>
      <c r="C1474" s="2">
        <v>-73.933871</v>
      </c>
      <c r="D1474" s="2" t="s">
        <v>93</v>
      </c>
      <c r="E1474" s="9" t="s">
        <v>4088</v>
      </c>
      <c r="F1474" s="10"/>
      <c r="G1474" s="9" t="s">
        <v>306</v>
      </c>
      <c r="H1474" s="9">
        <v>73.0</v>
      </c>
      <c r="I1474" s="9" t="s">
        <v>4089</v>
      </c>
      <c r="J1474" s="10"/>
      <c r="K1474" s="10"/>
      <c r="L1474" s="9" t="s">
        <v>99</v>
      </c>
      <c r="M1474" s="9" t="s">
        <v>100</v>
      </c>
      <c r="N1474" s="9" t="s">
        <v>101</v>
      </c>
      <c r="O1474" s="9">
        <v>11206.0</v>
      </c>
      <c r="P1474" s="7" t="str">
        <f>vlookup(O1474,'NYC Zips'!A:B,2,false)</f>
        <v>Brooklyn</v>
      </c>
    </row>
    <row r="1475">
      <c r="A1475" s="2" t="s">
        <v>4090</v>
      </c>
      <c r="B1475" s="2">
        <v>40.812299</v>
      </c>
      <c r="C1475" s="2">
        <v>-73.92037</v>
      </c>
      <c r="D1475" s="2" t="s">
        <v>93</v>
      </c>
      <c r="E1475" s="9" t="s">
        <v>4091</v>
      </c>
      <c r="F1475" s="10"/>
      <c r="G1475" s="9" t="s">
        <v>1993</v>
      </c>
      <c r="H1475" s="9">
        <v>374.0</v>
      </c>
      <c r="I1475" s="9" t="s">
        <v>2637</v>
      </c>
      <c r="J1475" s="10"/>
      <c r="K1475" s="10"/>
      <c r="L1475" s="9" t="s">
        <v>102</v>
      </c>
      <c r="M1475" s="9" t="s">
        <v>100</v>
      </c>
      <c r="N1475" s="9" t="s">
        <v>1777</v>
      </c>
      <c r="O1475" s="9">
        <v>10454.0</v>
      </c>
      <c r="P1475" s="7" t="str">
        <f>vlookup(O1475,'NYC Zips'!A:B,2,false)</f>
        <v>Bronx</v>
      </c>
    </row>
    <row r="1476">
      <c r="A1476" s="2" t="s">
        <v>4092</v>
      </c>
      <c r="B1476" s="2">
        <v>40.813135</v>
      </c>
      <c r="C1476" s="2">
        <v>-73.909235</v>
      </c>
      <c r="D1476" s="2" t="s">
        <v>93</v>
      </c>
      <c r="E1476" s="9" t="s">
        <v>4093</v>
      </c>
      <c r="F1476" s="10"/>
      <c r="G1476" s="9" t="s">
        <v>2457</v>
      </c>
      <c r="H1476" s="9">
        <v>540.0</v>
      </c>
      <c r="I1476" s="9" t="s">
        <v>1144</v>
      </c>
      <c r="J1476" s="10"/>
      <c r="K1476" s="10"/>
      <c r="L1476" s="9" t="s">
        <v>102</v>
      </c>
      <c r="M1476" s="9" t="s">
        <v>100</v>
      </c>
      <c r="N1476" s="9" t="s">
        <v>1777</v>
      </c>
      <c r="O1476" s="9">
        <v>10455.0</v>
      </c>
      <c r="P1476" s="7" t="str">
        <f>vlookup(O1476,'NYC Zips'!A:B,2,false)</f>
        <v>Bronx</v>
      </c>
    </row>
    <row r="1477">
      <c r="A1477" s="2" t="s">
        <v>4094</v>
      </c>
      <c r="B1477" s="2">
        <v>40.752443</v>
      </c>
      <c r="C1477" s="2">
        <v>-73.929737</v>
      </c>
      <c r="D1477" s="2" t="s">
        <v>93</v>
      </c>
      <c r="E1477" s="9" t="s">
        <v>4095</v>
      </c>
      <c r="F1477" s="10"/>
      <c r="G1477" s="9" t="s">
        <v>460</v>
      </c>
      <c r="H1477" s="9" t="s">
        <v>4096</v>
      </c>
      <c r="I1477" s="9" t="s">
        <v>1998</v>
      </c>
      <c r="J1477" s="10"/>
      <c r="K1477" s="10"/>
      <c r="L1477" s="9" t="s">
        <v>463</v>
      </c>
      <c r="M1477" s="9" t="s">
        <v>100</v>
      </c>
      <c r="N1477" s="9" t="s">
        <v>367</v>
      </c>
      <c r="O1477" s="9">
        <v>11101.0</v>
      </c>
      <c r="P1477" s="7" t="str">
        <f>vlookup(O1477,'NYC Zips'!A:B,2,false)</f>
        <v>Queens</v>
      </c>
    </row>
    <row r="1478">
      <c r="A1478" s="2" t="s">
        <v>4097</v>
      </c>
      <c r="B1478" s="2">
        <v>40.64173</v>
      </c>
      <c r="C1478" s="2">
        <v>-73.96364</v>
      </c>
      <c r="D1478" s="2" t="s">
        <v>93</v>
      </c>
      <c r="E1478" s="9" t="s">
        <v>4098</v>
      </c>
      <c r="F1478" s="10"/>
      <c r="G1478" s="9" t="s">
        <v>1828</v>
      </c>
      <c r="H1478" s="9">
        <v>1517.0</v>
      </c>
      <c r="I1478" s="9" t="s">
        <v>3729</v>
      </c>
      <c r="J1478" s="10"/>
      <c r="K1478" s="10"/>
      <c r="L1478" s="9" t="s">
        <v>99</v>
      </c>
      <c r="M1478" s="9" t="s">
        <v>100</v>
      </c>
      <c r="N1478" s="9" t="s">
        <v>101</v>
      </c>
      <c r="O1478" s="9">
        <v>11226.0</v>
      </c>
      <c r="P1478" s="7" t="str">
        <f>vlookup(O1478,'NYC Zips'!A:B,2,false)</f>
        <v>Brooklyn</v>
      </c>
    </row>
    <row r="1479">
      <c r="A1479" s="2" t="s">
        <v>4099</v>
      </c>
      <c r="B1479" s="2">
        <v>40.7823226073088</v>
      </c>
      <c r="C1479" s="2">
        <v>-73.9598751068115</v>
      </c>
      <c r="D1479" s="2" t="s">
        <v>93</v>
      </c>
      <c r="E1479" s="9" t="s">
        <v>4100</v>
      </c>
      <c r="F1479" s="10"/>
      <c r="G1479" s="9" t="s">
        <v>770</v>
      </c>
      <c r="H1479" s="9">
        <v>1067.0</v>
      </c>
      <c r="I1479" s="9" t="s">
        <v>146</v>
      </c>
      <c r="J1479" s="10"/>
      <c r="K1479" s="10"/>
      <c r="L1479" s="9" t="s">
        <v>107</v>
      </c>
      <c r="M1479" s="9" t="s">
        <v>100</v>
      </c>
      <c r="N1479" s="9" t="s">
        <v>108</v>
      </c>
      <c r="O1479" s="9">
        <v>10128.0</v>
      </c>
      <c r="P1479" s="7" t="str">
        <f>vlookup(O1479,'NYC Zips'!A:B,2,false)</f>
        <v>Manhattan</v>
      </c>
    </row>
    <row r="1480">
      <c r="A1480" s="2" t="s">
        <v>4101</v>
      </c>
      <c r="B1480" s="2">
        <v>40.7168853849536</v>
      </c>
      <c r="C1480" s="2">
        <v>-74.0065012872219</v>
      </c>
      <c r="D1480" s="2" t="s">
        <v>93</v>
      </c>
      <c r="E1480" s="9" t="s">
        <v>4102</v>
      </c>
      <c r="F1480" s="10"/>
      <c r="G1480" s="9" t="s">
        <v>149</v>
      </c>
      <c r="H1480" s="9">
        <v>220.0</v>
      </c>
      <c r="I1480" s="9" t="s">
        <v>4103</v>
      </c>
      <c r="J1480" s="10"/>
      <c r="K1480" s="10"/>
      <c r="L1480" s="9" t="s">
        <v>107</v>
      </c>
      <c r="M1480" s="9" t="s">
        <v>100</v>
      </c>
      <c r="N1480" s="9" t="s">
        <v>108</v>
      </c>
      <c r="O1480" s="9">
        <v>10013.0</v>
      </c>
      <c r="P1480" s="7" t="str">
        <f>vlookup(O1480,'NYC Zips'!A:B,2,false)</f>
        <v>Manhattan</v>
      </c>
    </row>
    <row r="1481">
      <c r="A1481" s="2" t="s">
        <v>4104</v>
      </c>
      <c r="B1481" s="2">
        <v>40.75048</v>
      </c>
      <c r="C1481" s="2">
        <v>-73.90513</v>
      </c>
      <c r="D1481" s="2" t="s">
        <v>93</v>
      </c>
      <c r="E1481" s="9" t="s">
        <v>4105</v>
      </c>
      <c r="F1481" s="10"/>
      <c r="G1481" s="9" t="s">
        <v>1834</v>
      </c>
      <c r="H1481" s="9" t="s">
        <v>4106</v>
      </c>
      <c r="I1481" s="9" t="s">
        <v>3011</v>
      </c>
      <c r="J1481" s="10"/>
      <c r="K1481" s="10"/>
      <c r="L1481" s="9" t="s">
        <v>1837</v>
      </c>
      <c r="M1481" s="9" t="s">
        <v>100</v>
      </c>
      <c r="N1481" s="9" t="s">
        <v>367</v>
      </c>
      <c r="O1481" s="9">
        <v>11377.0</v>
      </c>
      <c r="P1481" s="7" t="str">
        <f>vlookup(O1481,'NYC Zips'!A:B,2,false)</f>
        <v>Queens</v>
      </c>
    </row>
    <row r="1482">
      <c r="A1482" s="2" t="s">
        <v>4107</v>
      </c>
      <c r="B1482" s="2">
        <v>40.75601</v>
      </c>
      <c r="C1482" s="2">
        <v>-73.88266</v>
      </c>
      <c r="D1482" s="2" t="s">
        <v>93</v>
      </c>
      <c r="E1482" s="9" t="s">
        <v>4108</v>
      </c>
      <c r="F1482" s="10"/>
      <c r="G1482" s="9" t="s">
        <v>1858</v>
      </c>
      <c r="H1482" s="9" t="s">
        <v>4109</v>
      </c>
      <c r="I1482" s="9" t="s">
        <v>1998</v>
      </c>
      <c r="J1482" s="10"/>
      <c r="K1482" s="10"/>
      <c r="L1482" s="9" t="s">
        <v>1861</v>
      </c>
      <c r="M1482" s="9" t="s">
        <v>100</v>
      </c>
      <c r="N1482" s="9" t="s">
        <v>367</v>
      </c>
      <c r="O1482" s="9">
        <v>11372.0</v>
      </c>
      <c r="P1482" s="7" t="str">
        <f>vlookup(O1482,'NYC Zips'!A:B,2,false)</f>
        <v>Queens</v>
      </c>
    </row>
    <row r="1483">
      <c r="A1483" s="2" t="s">
        <v>4110</v>
      </c>
      <c r="B1483" s="2">
        <v>40.6707767</v>
      </c>
      <c r="C1483" s="2">
        <v>-73.9576801</v>
      </c>
      <c r="D1483" s="2" t="s">
        <v>93</v>
      </c>
      <c r="E1483" s="9" t="s">
        <v>4111</v>
      </c>
      <c r="F1483" s="10"/>
      <c r="G1483" s="9" t="s">
        <v>484</v>
      </c>
      <c r="H1483" s="9">
        <v>341.0</v>
      </c>
      <c r="I1483" s="9" t="s">
        <v>1793</v>
      </c>
      <c r="J1483" s="10"/>
      <c r="K1483" s="10"/>
      <c r="L1483" s="9" t="s">
        <v>99</v>
      </c>
      <c r="M1483" s="9" t="s">
        <v>100</v>
      </c>
      <c r="N1483" s="9" t="s">
        <v>101</v>
      </c>
      <c r="O1483" s="9">
        <v>11216.0</v>
      </c>
      <c r="P1483" s="7" t="str">
        <f>vlookup(O1483,'NYC Zips'!A:B,2,false)</f>
        <v>Brooklyn</v>
      </c>
    </row>
    <row r="1484">
      <c r="A1484" s="2" t="s">
        <v>4112</v>
      </c>
      <c r="B1484" s="2">
        <v>40.75584</v>
      </c>
      <c r="C1484" s="2">
        <v>-73.86621</v>
      </c>
      <c r="D1484" s="2" t="s">
        <v>93</v>
      </c>
      <c r="E1484" s="9" t="s">
        <v>4113</v>
      </c>
      <c r="F1484" s="10"/>
      <c r="G1484" s="9" t="s">
        <v>1928</v>
      </c>
      <c r="H1484" s="9" t="s">
        <v>4114</v>
      </c>
      <c r="I1484" s="9" t="s">
        <v>978</v>
      </c>
      <c r="J1484" s="10"/>
      <c r="K1484" s="10"/>
      <c r="L1484" s="9" t="s">
        <v>1930</v>
      </c>
      <c r="M1484" s="9" t="s">
        <v>100</v>
      </c>
      <c r="N1484" s="9" t="s">
        <v>367</v>
      </c>
      <c r="O1484" s="9">
        <v>11368.0</v>
      </c>
      <c r="P1484" s="7" t="str">
        <f>vlookup(O1484,'NYC Zips'!A:B,2,false)</f>
        <v>Queens</v>
      </c>
    </row>
    <row r="1485">
      <c r="A1485" s="2" t="s">
        <v>4115</v>
      </c>
      <c r="B1485" s="2">
        <v>40.77237</v>
      </c>
      <c r="C1485" s="2">
        <v>-73.99005</v>
      </c>
      <c r="D1485" s="2" t="s">
        <v>93</v>
      </c>
      <c r="E1485" s="9" t="s">
        <v>4116</v>
      </c>
      <c r="F1485" s="10"/>
      <c r="G1485" s="9" t="s">
        <v>216</v>
      </c>
      <c r="H1485" s="9">
        <v>21.0</v>
      </c>
      <c r="I1485" s="9" t="s">
        <v>841</v>
      </c>
      <c r="J1485" s="10"/>
      <c r="K1485" s="10"/>
      <c r="L1485" s="9" t="s">
        <v>107</v>
      </c>
      <c r="M1485" s="9" t="s">
        <v>100</v>
      </c>
      <c r="N1485" s="9" t="s">
        <v>108</v>
      </c>
      <c r="O1485" s="9">
        <v>10023.0</v>
      </c>
      <c r="P1485" s="7" t="str">
        <f>vlookup(O1485,'NYC Zips'!A:B,2,false)</f>
        <v>Manhattan</v>
      </c>
    </row>
    <row r="1486">
      <c r="A1486" s="2" t="s">
        <v>4117</v>
      </c>
      <c r="B1486" s="2">
        <v>40.73466</v>
      </c>
      <c r="C1486" s="2">
        <v>-73.86501</v>
      </c>
      <c r="D1486" s="2" t="s">
        <v>93</v>
      </c>
      <c r="E1486" s="9" t="s">
        <v>4118</v>
      </c>
      <c r="F1486" s="10"/>
      <c r="G1486" s="9" t="s">
        <v>1867</v>
      </c>
      <c r="H1486" s="9" t="s">
        <v>4119</v>
      </c>
      <c r="I1486" s="9" t="s">
        <v>4120</v>
      </c>
      <c r="J1486" s="10"/>
      <c r="K1486" s="10"/>
      <c r="L1486" s="9" t="s">
        <v>1869</v>
      </c>
      <c r="M1486" s="9" t="s">
        <v>100</v>
      </c>
      <c r="N1486" s="9" t="s">
        <v>367</v>
      </c>
      <c r="O1486" s="9">
        <v>11373.0</v>
      </c>
      <c r="P1486" s="7" t="str">
        <f>vlookup(O1486,'NYC Zips'!A:B,2,false)</f>
        <v>Queens</v>
      </c>
    </row>
    <row r="1487">
      <c r="A1487" s="2" t="s">
        <v>4121</v>
      </c>
      <c r="B1487" s="2">
        <v>40.855331</v>
      </c>
      <c r="C1487" s="2">
        <v>-73.937878</v>
      </c>
      <c r="D1487" s="2" t="s">
        <v>93</v>
      </c>
      <c r="E1487" s="9" t="s">
        <v>4122</v>
      </c>
      <c r="F1487" s="10"/>
      <c r="G1487" s="9" t="s">
        <v>2226</v>
      </c>
      <c r="H1487" s="9">
        <v>816.0</v>
      </c>
      <c r="I1487" s="9" t="s">
        <v>4123</v>
      </c>
      <c r="J1487" s="10"/>
      <c r="K1487" s="10"/>
      <c r="L1487" s="9" t="s">
        <v>107</v>
      </c>
      <c r="M1487" s="9" t="s">
        <v>100</v>
      </c>
      <c r="N1487" s="9" t="s">
        <v>108</v>
      </c>
      <c r="O1487" s="9">
        <v>10033.0</v>
      </c>
      <c r="P1487" s="7" t="str">
        <f>vlookup(O1487,'NYC Zips'!A:B,2,false)</f>
        <v>Manhattan</v>
      </c>
    </row>
    <row r="1488">
      <c r="A1488" s="2" t="s">
        <v>4124</v>
      </c>
      <c r="B1488" s="2">
        <v>40.7091983224544</v>
      </c>
      <c r="C1488" s="2">
        <v>-74.0808427333831</v>
      </c>
      <c r="D1488" s="2" t="s">
        <v>93</v>
      </c>
      <c r="E1488" s="9" t="s">
        <v>4125</v>
      </c>
      <c r="F1488" s="10"/>
      <c r="G1488" s="9" t="s">
        <v>3189</v>
      </c>
      <c r="H1488" s="9">
        <v>302.0</v>
      </c>
      <c r="I1488" s="9" t="s">
        <v>3506</v>
      </c>
      <c r="J1488" s="10"/>
      <c r="K1488" s="10"/>
      <c r="L1488" s="9" t="s">
        <v>1674</v>
      </c>
      <c r="M1488" s="9" t="s">
        <v>1436</v>
      </c>
      <c r="N1488" s="9" t="s">
        <v>1437</v>
      </c>
      <c r="O1488" s="9">
        <v>7305.0</v>
      </c>
      <c r="P1488" s="2" t="s">
        <v>117</v>
      </c>
    </row>
    <row r="1489">
      <c r="A1489" s="2" t="s">
        <v>4126</v>
      </c>
      <c r="B1489" s="2">
        <v>40.738095</v>
      </c>
      <c r="C1489" s="2">
        <v>-73.954867</v>
      </c>
      <c r="D1489" s="2" t="s">
        <v>93</v>
      </c>
      <c r="E1489" s="9" t="s">
        <v>4127</v>
      </c>
      <c r="F1489" s="10"/>
      <c r="G1489" s="9" t="s">
        <v>167</v>
      </c>
      <c r="H1489" s="9">
        <v>14.0</v>
      </c>
      <c r="I1489" s="9" t="s">
        <v>4128</v>
      </c>
      <c r="J1489" s="10"/>
      <c r="K1489" s="10"/>
      <c r="L1489" s="9" t="s">
        <v>99</v>
      </c>
      <c r="M1489" s="9" t="s">
        <v>100</v>
      </c>
      <c r="N1489" s="9" t="s">
        <v>101</v>
      </c>
      <c r="O1489" s="9">
        <v>11222.0</v>
      </c>
      <c r="P1489" s="7" t="str">
        <f>vlookup(O1489,'NYC Zips'!A:B,2,false)</f>
        <v>Brooklyn</v>
      </c>
    </row>
    <row r="1490">
      <c r="A1490" s="2" t="s">
        <v>4129</v>
      </c>
      <c r="B1490" s="2">
        <v>40.761865</v>
      </c>
      <c r="C1490" s="2">
        <v>-73.977242</v>
      </c>
      <c r="D1490" s="2" t="s">
        <v>93</v>
      </c>
      <c r="E1490" s="9" t="s">
        <v>4130</v>
      </c>
      <c r="F1490" s="10"/>
      <c r="G1490" s="9" t="s">
        <v>242</v>
      </c>
      <c r="H1490" s="9">
        <v>31.0</v>
      </c>
      <c r="I1490" s="9" t="s">
        <v>1006</v>
      </c>
      <c r="J1490" s="10"/>
      <c r="K1490" s="10"/>
      <c r="L1490" s="9" t="s">
        <v>107</v>
      </c>
      <c r="M1490" s="9" t="s">
        <v>100</v>
      </c>
      <c r="N1490" s="9" t="s">
        <v>108</v>
      </c>
      <c r="O1490" s="9">
        <v>10019.0</v>
      </c>
      <c r="P1490" s="7" t="str">
        <f>vlookup(O1490,'NYC Zips'!A:B,2,false)</f>
        <v>Manhattan</v>
      </c>
    </row>
    <row r="1491">
      <c r="A1491" s="2" t="s">
        <v>4131</v>
      </c>
      <c r="B1491" s="2">
        <v>40.655716</v>
      </c>
      <c r="C1491" s="2">
        <v>-74.006664</v>
      </c>
      <c r="D1491" s="2" t="s">
        <v>93</v>
      </c>
      <c r="E1491" s="9" t="s">
        <v>4132</v>
      </c>
      <c r="F1491" s="10"/>
      <c r="G1491" s="9" t="s">
        <v>1851</v>
      </c>
      <c r="H1491" s="9">
        <v>948.0</v>
      </c>
      <c r="I1491" s="9" t="s">
        <v>527</v>
      </c>
      <c r="J1491" s="10"/>
      <c r="K1491" s="10"/>
      <c r="L1491" s="9" t="s">
        <v>99</v>
      </c>
      <c r="M1491" s="9" t="s">
        <v>100</v>
      </c>
      <c r="N1491" s="9" t="s">
        <v>101</v>
      </c>
      <c r="O1491" s="9">
        <v>11232.0</v>
      </c>
      <c r="P1491" s="7" t="str">
        <f>vlookup(O1491,'NYC Zips'!A:B,2,false)</f>
        <v>Brooklyn</v>
      </c>
    </row>
    <row r="1492">
      <c r="A1492" s="2" t="s">
        <v>4133</v>
      </c>
      <c r="B1492" s="2">
        <v>40.66559</v>
      </c>
      <c r="C1492" s="2">
        <v>-73.93712</v>
      </c>
      <c r="D1492" s="2" t="s">
        <v>93</v>
      </c>
      <c r="E1492" s="9" t="s">
        <v>4134</v>
      </c>
      <c r="F1492" s="10"/>
      <c r="G1492" s="9" t="s">
        <v>1659</v>
      </c>
      <c r="H1492" s="9">
        <v>375.0</v>
      </c>
      <c r="I1492" s="9" t="s">
        <v>3962</v>
      </c>
      <c r="J1492" s="10"/>
      <c r="K1492" s="10"/>
      <c r="L1492" s="9" t="s">
        <v>99</v>
      </c>
      <c r="M1492" s="9" t="s">
        <v>100</v>
      </c>
      <c r="N1492" s="9" t="s">
        <v>101</v>
      </c>
      <c r="O1492" s="9">
        <v>11213.0</v>
      </c>
      <c r="P1492" s="7" t="str">
        <f>vlookup(O1492,'NYC Zips'!A:B,2,false)</f>
        <v>Brooklyn</v>
      </c>
    </row>
    <row r="1493">
      <c r="A1493" s="2" t="s">
        <v>4135</v>
      </c>
      <c r="B1493" s="2">
        <v>40.85391</v>
      </c>
      <c r="C1493" s="2">
        <v>-73.8866</v>
      </c>
      <c r="D1493" s="2" t="s">
        <v>93</v>
      </c>
      <c r="E1493" s="9" t="s">
        <v>4136</v>
      </c>
      <c r="F1493" s="10"/>
      <c r="G1493" s="9" t="s">
        <v>2019</v>
      </c>
      <c r="H1493" s="9">
        <v>2340.0</v>
      </c>
      <c r="I1493" s="9" t="s">
        <v>4137</v>
      </c>
      <c r="J1493" s="10"/>
      <c r="K1493" s="10"/>
      <c r="L1493" s="9" t="s">
        <v>102</v>
      </c>
      <c r="M1493" s="9" t="s">
        <v>100</v>
      </c>
      <c r="N1493" s="9" t="s">
        <v>1777</v>
      </c>
      <c r="O1493" s="9">
        <v>10458.0</v>
      </c>
      <c r="P1493" s="7" t="str">
        <f>vlookup(O1493,'NYC Zips'!A:B,2,false)</f>
        <v>Bronx</v>
      </c>
    </row>
    <row r="1494">
      <c r="A1494" s="2" t="s">
        <v>4138</v>
      </c>
      <c r="B1494" s="2">
        <v>40.8340979858152</v>
      </c>
      <c r="C1494" s="2">
        <v>-73.9483497419481</v>
      </c>
      <c r="D1494" s="2" t="s">
        <v>93</v>
      </c>
      <c r="E1494" s="9" t="s">
        <v>4139</v>
      </c>
      <c r="F1494" s="10"/>
      <c r="G1494" s="9" t="s">
        <v>2113</v>
      </c>
      <c r="H1494" s="9">
        <v>780.0</v>
      </c>
      <c r="I1494" s="9" t="s">
        <v>435</v>
      </c>
      <c r="J1494" s="10"/>
      <c r="K1494" s="10"/>
      <c r="L1494" s="9" t="s">
        <v>107</v>
      </c>
      <c r="M1494" s="9" t="s">
        <v>100</v>
      </c>
      <c r="N1494" s="9" t="s">
        <v>108</v>
      </c>
      <c r="O1494" s="9">
        <v>10032.0</v>
      </c>
      <c r="P1494" s="7" t="str">
        <f>vlookup(O1494,'NYC Zips'!A:B,2,false)</f>
        <v>Manhattan</v>
      </c>
    </row>
    <row r="1495">
      <c r="A1495" s="2" t="s">
        <v>4140</v>
      </c>
      <c r="B1495" s="2">
        <v>40.75712</v>
      </c>
      <c r="C1495" s="2">
        <v>-73.8722</v>
      </c>
      <c r="D1495" s="2" t="s">
        <v>93</v>
      </c>
      <c r="E1495" s="9" t="s">
        <v>4141</v>
      </c>
      <c r="F1495" s="10"/>
      <c r="G1495" s="9" t="s">
        <v>1928</v>
      </c>
      <c r="H1495" s="9" t="s">
        <v>4142</v>
      </c>
      <c r="I1495" s="9" t="s">
        <v>1998</v>
      </c>
      <c r="J1495" s="10"/>
      <c r="K1495" s="10"/>
      <c r="L1495" s="9" t="s">
        <v>1930</v>
      </c>
      <c r="M1495" s="9" t="s">
        <v>100</v>
      </c>
      <c r="N1495" s="9" t="s">
        <v>367</v>
      </c>
      <c r="O1495" s="9">
        <v>11368.0</v>
      </c>
      <c r="P1495" s="7" t="str">
        <f>vlookup(O1495,'NYC Zips'!A:B,2,false)</f>
        <v>Queens</v>
      </c>
    </row>
    <row r="1496">
      <c r="A1496" s="2" t="s">
        <v>4143</v>
      </c>
      <c r="B1496" s="2">
        <v>40.67639</v>
      </c>
      <c r="C1496" s="2">
        <v>-73.92748</v>
      </c>
      <c r="D1496" s="2" t="s">
        <v>93</v>
      </c>
      <c r="E1496" s="9" t="s">
        <v>4144</v>
      </c>
      <c r="F1496" s="10"/>
      <c r="G1496" s="9" t="s">
        <v>956</v>
      </c>
      <c r="H1496" s="9">
        <v>108.0</v>
      </c>
      <c r="I1496" s="9" t="s">
        <v>4145</v>
      </c>
      <c r="J1496" s="10"/>
      <c r="K1496" s="10"/>
      <c r="L1496" s="9" t="s">
        <v>99</v>
      </c>
      <c r="M1496" s="9" t="s">
        <v>100</v>
      </c>
      <c r="N1496" s="9" t="s">
        <v>101</v>
      </c>
      <c r="O1496" s="9">
        <v>11233.0</v>
      </c>
      <c r="P1496" s="7" t="str">
        <f>vlookup(O1496,'NYC Zips'!A:B,2,false)</f>
        <v>Brooklyn</v>
      </c>
    </row>
    <row r="1497">
      <c r="A1497" s="2" t="s">
        <v>4146</v>
      </c>
      <c r="B1497" s="2">
        <v>40.6999974843885</v>
      </c>
      <c r="C1497" s="2">
        <v>-73.9744012802839</v>
      </c>
      <c r="D1497" s="2" t="s">
        <v>93</v>
      </c>
      <c r="E1497" s="9" t="s">
        <v>4147</v>
      </c>
      <c r="F1497" s="10"/>
      <c r="G1497" s="9" t="s">
        <v>352</v>
      </c>
      <c r="H1497" s="9">
        <v>105.0</v>
      </c>
      <c r="I1497" s="9" t="s">
        <v>1638</v>
      </c>
      <c r="J1497" s="10"/>
      <c r="K1497" s="10"/>
      <c r="L1497" s="9" t="s">
        <v>99</v>
      </c>
      <c r="M1497" s="9" t="s">
        <v>100</v>
      </c>
      <c r="N1497" s="9" t="s">
        <v>101</v>
      </c>
      <c r="O1497" s="9">
        <v>11205.0</v>
      </c>
      <c r="P1497" s="7" t="str">
        <f>vlookup(O1497,'NYC Zips'!A:B,2,false)</f>
        <v>Brooklyn</v>
      </c>
    </row>
    <row r="1498">
      <c r="A1498" s="2" t="s">
        <v>4148</v>
      </c>
      <c r="B1498" s="2">
        <v>40.816234</v>
      </c>
      <c r="C1498" s="2">
        <v>-73.948222</v>
      </c>
      <c r="D1498" s="2" t="s">
        <v>93</v>
      </c>
      <c r="E1498" s="9" t="s">
        <v>4149</v>
      </c>
      <c r="F1498" s="10"/>
      <c r="G1498" s="9" t="s">
        <v>2057</v>
      </c>
      <c r="H1498" s="9">
        <v>321.0</v>
      </c>
      <c r="I1498" s="9" t="s">
        <v>4150</v>
      </c>
      <c r="J1498" s="10"/>
      <c r="K1498" s="10"/>
      <c r="L1498" s="9" t="s">
        <v>107</v>
      </c>
      <c r="M1498" s="9" t="s">
        <v>100</v>
      </c>
      <c r="N1498" s="9" t="s">
        <v>108</v>
      </c>
      <c r="O1498" s="9">
        <v>10030.0</v>
      </c>
      <c r="P1498" s="7" t="str">
        <f>vlookup(O1498,'NYC Zips'!A:B,2,false)</f>
        <v>Manhattan</v>
      </c>
    </row>
    <row r="1499">
      <c r="A1499" s="2" t="s">
        <v>4151</v>
      </c>
      <c r="B1499" s="2">
        <v>40.719876</v>
      </c>
      <c r="C1499" s="2">
        <v>-73.963865</v>
      </c>
      <c r="D1499" s="2" t="s">
        <v>93</v>
      </c>
      <c r="E1499" s="9" t="s">
        <v>4152</v>
      </c>
      <c r="F1499" s="10"/>
      <c r="G1499" s="9" t="s">
        <v>270</v>
      </c>
      <c r="H1499" s="9">
        <v>2.0</v>
      </c>
      <c r="I1499" s="9" t="s">
        <v>4153</v>
      </c>
      <c r="J1499" s="10"/>
      <c r="K1499" s="10"/>
      <c r="L1499" s="9" t="s">
        <v>99</v>
      </c>
      <c r="M1499" s="9" t="s">
        <v>100</v>
      </c>
      <c r="N1499" s="9" t="s">
        <v>101</v>
      </c>
      <c r="O1499" s="9">
        <v>11249.0</v>
      </c>
      <c r="P1499" s="7" t="str">
        <f>vlookup(O1499,'NYC Zips'!A:B,2,false)</f>
        <v>Brooklyn</v>
      </c>
    </row>
    <row r="1500">
      <c r="A1500" s="2" t="s">
        <v>4154</v>
      </c>
      <c r="B1500" s="2">
        <v>40.68273</v>
      </c>
      <c r="C1500" s="2">
        <v>-73.92926</v>
      </c>
      <c r="D1500" s="2" t="s">
        <v>93</v>
      </c>
      <c r="E1500" s="9" t="s">
        <v>4155</v>
      </c>
      <c r="F1500" s="10"/>
      <c r="G1500" s="9" t="s">
        <v>956</v>
      </c>
      <c r="H1500" s="9">
        <v>440.0</v>
      </c>
      <c r="I1500" s="9" t="s">
        <v>2249</v>
      </c>
      <c r="J1500" s="10"/>
      <c r="K1500" s="10"/>
      <c r="L1500" s="9" t="s">
        <v>99</v>
      </c>
      <c r="M1500" s="9" t="s">
        <v>100</v>
      </c>
      <c r="N1500" s="9" t="s">
        <v>101</v>
      </c>
      <c r="O1500" s="9">
        <v>11233.0</v>
      </c>
      <c r="P1500" s="7" t="str">
        <f>vlookup(O1500,'NYC Zips'!A:B,2,false)</f>
        <v>Brooklyn</v>
      </c>
    </row>
    <row r="1501">
      <c r="A1501" s="2" t="s">
        <v>4156</v>
      </c>
      <c r="B1501" s="2">
        <v>40.850535</v>
      </c>
      <c r="C1501" s="2">
        <v>-73.901318</v>
      </c>
      <c r="D1501" s="2" t="s">
        <v>93</v>
      </c>
      <c r="E1501" s="9" t="s">
        <v>4157</v>
      </c>
      <c r="F1501" s="10"/>
      <c r="G1501" s="9" t="s">
        <v>2092</v>
      </c>
      <c r="H1501" s="9">
        <v>301.0</v>
      </c>
      <c r="I1501" s="9" t="s">
        <v>2158</v>
      </c>
      <c r="J1501" s="10"/>
      <c r="K1501" s="10"/>
      <c r="L1501" s="9" t="s">
        <v>102</v>
      </c>
      <c r="M1501" s="9" t="s">
        <v>100</v>
      </c>
      <c r="N1501" s="9" t="s">
        <v>1777</v>
      </c>
      <c r="O1501" s="9">
        <v>10457.0</v>
      </c>
      <c r="P1501" s="7" t="str">
        <f>vlookup(O1501,'NYC Zips'!A:B,2,false)</f>
        <v>Bronx</v>
      </c>
    </row>
    <row r="1502">
      <c r="A1502" s="2" t="s">
        <v>4158</v>
      </c>
      <c r="B1502" s="2">
        <v>40.74283</v>
      </c>
      <c r="C1502" s="2">
        <v>-73.9321</v>
      </c>
      <c r="D1502" s="2" t="s">
        <v>93</v>
      </c>
      <c r="E1502" s="9" t="s">
        <v>4159</v>
      </c>
      <c r="F1502" s="10"/>
      <c r="G1502" s="9" t="s">
        <v>460</v>
      </c>
      <c r="H1502" s="9" t="s">
        <v>4160</v>
      </c>
      <c r="I1502" s="9" t="s">
        <v>811</v>
      </c>
      <c r="J1502" s="10"/>
      <c r="K1502" s="10"/>
      <c r="L1502" s="9" t="s">
        <v>463</v>
      </c>
      <c r="M1502" s="9" t="s">
        <v>100</v>
      </c>
      <c r="N1502" s="9" t="s">
        <v>367</v>
      </c>
      <c r="O1502" s="9">
        <v>11101.0</v>
      </c>
      <c r="P1502" s="7" t="str">
        <f>vlookup(O1502,'NYC Zips'!A:B,2,false)</f>
        <v>Queens</v>
      </c>
    </row>
    <row r="1503">
      <c r="A1503" s="2" t="s">
        <v>4161</v>
      </c>
      <c r="B1503" s="2">
        <v>40.86294</v>
      </c>
      <c r="C1503" s="2">
        <v>-73.90108</v>
      </c>
      <c r="D1503" s="2" t="s">
        <v>93</v>
      </c>
      <c r="E1503" s="9" t="s">
        <v>4162</v>
      </c>
      <c r="F1503" s="10"/>
      <c r="G1503" s="9" t="s">
        <v>1843</v>
      </c>
      <c r="H1503" s="9">
        <v>2467.0</v>
      </c>
      <c r="I1503" s="9" t="s">
        <v>1895</v>
      </c>
      <c r="J1503" s="10"/>
      <c r="K1503" s="10"/>
      <c r="L1503" s="9" t="s">
        <v>102</v>
      </c>
      <c r="M1503" s="9" t="s">
        <v>100</v>
      </c>
      <c r="N1503" s="9" t="s">
        <v>1777</v>
      </c>
      <c r="O1503" s="9">
        <v>10468.0</v>
      </c>
      <c r="P1503" s="7" t="str">
        <f>vlookup(O1503,'NYC Zips'!A:B,2,false)</f>
        <v>Bronx</v>
      </c>
    </row>
    <row r="1504">
      <c r="A1504" s="2" t="s">
        <v>4163</v>
      </c>
      <c r="B1504" s="2">
        <v>40.87069</v>
      </c>
      <c r="C1504" s="2">
        <v>-73.90678</v>
      </c>
      <c r="D1504" s="2" t="s">
        <v>93</v>
      </c>
      <c r="E1504" s="9" t="s">
        <v>4164</v>
      </c>
      <c r="F1504" s="10"/>
      <c r="G1504" s="9" t="s">
        <v>1855</v>
      </c>
      <c r="H1504" s="9">
        <v>239.0</v>
      </c>
      <c r="I1504" s="9" t="s">
        <v>4165</v>
      </c>
      <c r="J1504" s="10"/>
      <c r="K1504" s="10"/>
      <c r="L1504" s="9" t="s">
        <v>102</v>
      </c>
      <c r="M1504" s="9" t="s">
        <v>100</v>
      </c>
      <c r="N1504" s="9" t="s">
        <v>1777</v>
      </c>
      <c r="O1504" s="9">
        <v>10463.0</v>
      </c>
      <c r="P1504" s="7" t="str">
        <f>vlookup(O1504,'NYC Zips'!A:B,2,false)</f>
        <v>Bronx</v>
      </c>
    </row>
    <row r="1505">
      <c r="A1505" s="2" t="s">
        <v>4166</v>
      </c>
      <c r="B1505" s="2">
        <v>40.71473993</v>
      </c>
      <c r="C1505" s="2">
        <v>-74.00910627</v>
      </c>
      <c r="D1505" s="2" t="s">
        <v>93</v>
      </c>
      <c r="E1505" s="9" t="s">
        <v>4167</v>
      </c>
      <c r="F1505" s="10"/>
      <c r="G1505" s="9" t="s">
        <v>137</v>
      </c>
      <c r="H1505" s="9">
        <v>52.0</v>
      </c>
      <c r="I1505" s="9" t="s">
        <v>3230</v>
      </c>
      <c r="J1505" s="10"/>
      <c r="K1505" s="10"/>
      <c r="L1505" s="9" t="s">
        <v>107</v>
      </c>
      <c r="M1505" s="9" t="s">
        <v>100</v>
      </c>
      <c r="N1505" s="9" t="s">
        <v>108</v>
      </c>
      <c r="O1505" s="9">
        <v>10007.0</v>
      </c>
      <c r="P1505" s="7" t="str">
        <f>vlookup(O1505,'NYC Zips'!A:B,2,false)</f>
        <v>Manhattan</v>
      </c>
    </row>
    <row r="1506">
      <c r="A1506" s="2" t="s">
        <v>4168</v>
      </c>
      <c r="B1506" s="2">
        <v>40.7541451926351</v>
      </c>
      <c r="C1506" s="2">
        <v>-73.9960889518261</v>
      </c>
      <c r="D1506" s="2" t="s">
        <v>93</v>
      </c>
      <c r="E1506" s="9" t="s">
        <v>4169</v>
      </c>
      <c r="F1506" s="10"/>
      <c r="G1506" s="9" t="s">
        <v>119</v>
      </c>
      <c r="H1506" s="9" t="s">
        <v>4170</v>
      </c>
      <c r="I1506" s="9" t="s">
        <v>3774</v>
      </c>
      <c r="J1506" s="10"/>
      <c r="K1506" s="10"/>
      <c r="L1506" s="9" t="s">
        <v>107</v>
      </c>
      <c r="M1506" s="9" t="s">
        <v>100</v>
      </c>
      <c r="N1506" s="9" t="s">
        <v>108</v>
      </c>
      <c r="O1506" s="9">
        <v>10001.0</v>
      </c>
      <c r="P1506" s="7" t="str">
        <f>vlookup(O1506,'NYC Zips'!A:B,2,false)</f>
        <v>Manhattan</v>
      </c>
    </row>
    <row r="1507">
      <c r="A1507" s="2" t="s">
        <v>4171</v>
      </c>
      <c r="B1507" s="2">
        <v>40.72419</v>
      </c>
      <c r="C1507" s="2">
        <v>-73.91244</v>
      </c>
      <c r="D1507" s="2" t="s">
        <v>93</v>
      </c>
      <c r="E1507" s="9" t="s">
        <v>4172</v>
      </c>
      <c r="F1507" s="10"/>
      <c r="G1507" s="9" t="s">
        <v>1898</v>
      </c>
      <c r="H1507" s="9" t="s">
        <v>4173</v>
      </c>
      <c r="I1507" s="9" t="s">
        <v>3957</v>
      </c>
      <c r="J1507" s="10"/>
      <c r="K1507" s="10"/>
      <c r="L1507" s="9" t="s">
        <v>1901</v>
      </c>
      <c r="M1507" s="9" t="s">
        <v>100</v>
      </c>
      <c r="N1507" s="9" t="s">
        <v>367</v>
      </c>
      <c r="O1507" s="9">
        <v>11378.0</v>
      </c>
      <c r="P1507" s="7" t="str">
        <f>vlookup(O1507,'NYC Zips'!A:B,2,false)</f>
        <v>Queens</v>
      </c>
    </row>
    <row r="1508">
      <c r="A1508" s="2" t="s">
        <v>4174</v>
      </c>
      <c r="B1508" s="2">
        <v>40.750181</v>
      </c>
      <c r="C1508" s="2">
        <v>-73.919998</v>
      </c>
      <c r="D1508" s="2" t="s">
        <v>93</v>
      </c>
      <c r="E1508" s="9" t="s">
        <v>4175</v>
      </c>
      <c r="F1508" s="10"/>
      <c r="G1508" s="9" t="s">
        <v>460</v>
      </c>
      <c r="H1508" s="9" t="s">
        <v>3711</v>
      </c>
      <c r="I1508" s="9" t="s">
        <v>1759</v>
      </c>
      <c r="J1508" s="10"/>
      <c r="K1508" s="10"/>
      <c r="L1508" s="9" t="s">
        <v>463</v>
      </c>
      <c r="M1508" s="9" t="s">
        <v>100</v>
      </c>
      <c r="N1508" s="9" t="s">
        <v>367</v>
      </c>
      <c r="O1508" s="9">
        <v>11101.0</v>
      </c>
      <c r="P1508" s="7" t="str">
        <f>vlookup(O1508,'NYC Zips'!A:B,2,false)</f>
        <v>Queens</v>
      </c>
    </row>
    <row r="1509">
      <c r="A1509" s="2" t="s">
        <v>4176</v>
      </c>
      <c r="B1509" s="2">
        <v>40.75755</v>
      </c>
      <c r="C1509" s="2">
        <v>-73.86454</v>
      </c>
      <c r="D1509" s="2" t="s">
        <v>93</v>
      </c>
      <c r="E1509" s="9" t="s">
        <v>4177</v>
      </c>
      <c r="F1509" s="10"/>
      <c r="G1509" s="9" t="s">
        <v>1928</v>
      </c>
      <c r="H1509" s="9" t="s">
        <v>2634</v>
      </c>
      <c r="I1509" s="9" t="s">
        <v>1998</v>
      </c>
      <c r="J1509" s="10"/>
      <c r="K1509" s="10"/>
      <c r="L1509" s="9" t="s">
        <v>1930</v>
      </c>
      <c r="M1509" s="9" t="s">
        <v>100</v>
      </c>
      <c r="N1509" s="9" t="s">
        <v>367</v>
      </c>
      <c r="O1509" s="9">
        <v>11368.0</v>
      </c>
      <c r="P1509" s="7" t="str">
        <f>vlookup(O1509,'NYC Zips'!A:B,2,false)</f>
        <v>Queens</v>
      </c>
    </row>
    <row r="1510">
      <c r="A1510" s="2" t="s">
        <v>4178</v>
      </c>
      <c r="B1510" s="2">
        <v>40.74091</v>
      </c>
      <c r="C1510" s="2">
        <v>-73.90273</v>
      </c>
      <c r="D1510" s="2" t="s">
        <v>93</v>
      </c>
      <c r="E1510" s="9" t="s">
        <v>4179</v>
      </c>
      <c r="F1510" s="10"/>
      <c r="G1510" s="9" t="s">
        <v>1834</v>
      </c>
      <c r="H1510" s="9" t="s">
        <v>4180</v>
      </c>
      <c r="I1510" s="9" t="s">
        <v>3582</v>
      </c>
      <c r="J1510" s="10"/>
      <c r="K1510" s="10"/>
      <c r="L1510" s="9" t="s">
        <v>1837</v>
      </c>
      <c r="M1510" s="9" t="s">
        <v>100</v>
      </c>
      <c r="N1510" s="9" t="s">
        <v>367</v>
      </c>
      <c r="O1510" s="9">
        <v>11377.0</v>
      </c>
      <c r="P1510" s="7" t="str">
        <f>vlookup(O1510,'NYC Zips'!A:B,2,false)</f>
        <v>Queens</v>
      </c>
    </row>
    <row r="1511">
      <c r="A1511" s="2" t="s">
        <v>4181</v>
      </c>
      <c r="B1511" s="2">
        <v>40.689271</v>
      </c>
      <c r="C1511" s="2">
        <v>-73.957324</v>
      </c>
      <c r="D1511" s="2" t="s">
        <v>93</v>
      </c>
      <c r="E1511" s="9" t="s">
        <v>4182</v>
      </c>
      <c r="F1511" s="10"/>
      <c r="G1511" s="9" t="s">
        <v>352</v>
      </c>
      <c r="H1511" s="9">
        <v>448.0</v>
      </c>
      <c r="I1511" s="9" t="s">
        <v>896</v>
      </c>
      <c r="J1511" s="10"/>
      <c r="K1511" s="10"/>
      <c r="L1511" s="9" t="s">
        <v>99</v>
      </c>
      <c r="M1511" s="9" t="s">
        <v>100</v>
      </c>
      <c r="N1511" s="9" t="s">
        <v>101</v>
      </c>
      <c r="O1511" s="9">
        <v>11205.0</v>
      </c>
      <c r="P1511" s="7" t="str">
        <f>vlookup(O1511,'NYC Zips'!A:B,2,false)</f>
        <v>Brooklyn</v>
      </c>
    </row>
    <row r="1512">
      <c r="A1512" s="2" t="s">
        <v>4183</v>
      </c>
      <c r="B1512" s="2">
        <v>40.70531</v>
      </c>
      <c r="C1512" s="2">
        <v>-74.00613</v>
      </c>
      <c r="D1512" s="2" t="s">
        <v>93</v>
      </c>
      <c r="E1512" s="9" t="s">
        <v>4184</v>
      </c>
      <c r="F1512" s="10"/>
      <c r="G1512" s="9" t="s">
        <v>189</v>
      </c>
      <c r="H1512" s="9">
        <v>129.0</v>
      </c>
      <c r="I1512" s="9" t="s">
        <v>575</v>
      </c>
      <c r="J1512" s="10"/>
      <c r="K1512" s="10"/>
      <c r="L1512" s="9" t="s">
        <v>107</v>
      </c>
      <c r="M1512" s="9" t="s">
        <v>100</v>
      </c>
      <c r="N1512" s="9" t="s">
        <v>108</v>
      </c>
      <c r="O1512" s="9">
        <v>10005.0</v>
      </c>
      <c r="P1512" s="7" t="str">
        <f>vlookup(O1512,'NYC Zips'!A:B,2,false)</f>
        <v>Manhattan</v>
      </c>
    </row>
    <row r="1513">
      <c r="A1513" s="2" t="s">
        <v>4185</v>
      </c>
      <c r="B1513" s="2">
        <v>40.849972</v>
      </c>
      <c r="C1513" s="2">
        <v>-73.938423</v>
      </c>
      <c r="D1513" s="2" t="s">
        <v>93</v>
      </c>
      <c r="E1513" s="9" t="s">
        <v>4186</v>
      </c>
      <c r="F1513" s="10"/>
      <c r="G1513" s="9" t="s">
        <v>2226</v>
      </c>
      <c r="H1513" s="9">
        <v>725.0</v>
      </c>
      <c r="I1513" s="9" t="s">
        <v>4187</v>
      </c>
      <c r="J1513" s="10"/>
      <c r="K1513" s="10"/>
      <c r="L1513" s="9" t="s">
        <v>107</v>
      </c>
      <c r="M1513" s="9" t="s">
        <v>100</v>
      </c>
      <c r="N1513" s="9" t="s">
        <v>108</v>
      </c>
      <c r="O1513" s="9">
        <v>10033.0</v>
      </c>
      <c r="P1513" s="7" t="str">
        <f>vlookup(O1513,'NYC Zips'!A:B,2,false)</f>
        <v>Manhattan</v>
      </c>
    </row>
    <row r="1514">
      <c r="A1514" s="2" t="s">
        <v>4188</v>
      </c>
      <c r="B1514" s="2">
        <v>40.6825642575969</v>
      </c>
      <c r="C1514" s="2">
        <v>-73.9798977971077</v>
      </c>
      <c r="D1514" s="2" t="s">
        <v>93</v>
      </c>
      <c r="E1514" s="9" t="s">
        <v>4189</v>
      </c>
      <c r="F1514" s="10"/>
      <c r="G1514" s="9" t="s">
        <v>450</v>
      </c>
      <c r="H1514" s="9">
        <v>356.0</v>
      </c>
      <c r="I1514" s="9" t="s">
        <v>98</v>
      </c>
      <c r="J1514" s="10"/>
      <c r="K1514" s="10"/>
      <c r="L1514" s="9" t="s">
        <v>99</v>
      </c>
      <c r="M1514" s="9" t="s">
        <v>100</v>
      </c>
      <c r="N1514" s="9" t="s">
        <v>101</v>
      </c>
      <c r="O1514" s="9">
        <v>11217.0</v>
      </c>
      <c r="P1514" s="7" t="str">
        <f>vlookup(O1514,'NYC Zips'!A:B,2,false)</f>
        <v>Brooklyn</v>
      </c>
    </row>
    <row r="1515">
      <c r="A1515" s="2" t="s">
        <v>4190</v>
      </c>
      <c r="B1515" s="2">
        <v>40.738663454653</v>
      </c>
      <c r="C1515" s="2">
        <v>-73.9409380406141</v>
      </c>
      <c r="D1515" s="2" t="s">
        <v>93</v>
      </c>
      <c r="E1515" s="9" t="s">
        <v>4191</v>
      </c>
      <c r="F1515" s="10"/>
      <c r="G1515" s="9" t="s">
        <v>460</v>
      </c>
      <c r="H1515" s="9" t="s">
        <v>4192</v>
      </c>
      <c r="I1515" s="9" t="s">
        <v>2900</v>
      </c>
      <c r="J1515" s="10"/>
      <c r="K1515" s="10"/>
      <c r="L1515" s="9" t="s">
        <v>463</v>
      </c>
      <c r="M1515" s="9" t="s">
        <v>100</v>
      </c>
      <c r="N1515" s="9" t="s">
        <v>367</v>
      </c>
      <c r="O1515" s="9">
        <v>11101.0</v>
      </c>
      <c r="P1515" s="7" t="str">
        <f>vlookup(O1515,'NYC Zips'!A:B,2,false)</f>
        <v>Queens</v>
      </c>
    </row>
    <row r="1516">
      <c r="A1516" s="2" t="s">
        <v>4193</v>
      </c>
      <c r="B1516" s="2">
        <v>40.739152727637</v>
      </c>
      <c r="C1516" s="2">
        <v>-74.0330819785595</v>
      </c>
      <c r="D1516" s="2" t="s">
        <v>93</v>
      </c>
      <c r="E1516" s="9" t="s">
        <v>4194</v>
      </c>
      <c r="F1516" s="10"/>
      <c r="G1516" s="9" t="s">
        <v>1433</v>
      </c>
      <c r="H1516" s="9">
        <v>214.0</v>
      </c>
      <c r="I1516" s="9" t="s">
        <v>3155</v>
      </c>
      <c r="J1516" s="10"/>
      <c r="K1516" s="10"/>
      <c r="L1516" s="9" t="s">
        <v>1435</v>
      </c>
      <c r="M1516" s="9" t="s">
        <v>1436</v>
      </c>
      <c r="N1516" s="9" t="s">
        <v>1437</v>
      </c>
      <c r="O1516" s="9">
        <v>7030.0</v>
      </c>
      <c r="P1516" s="2" t="s">
        <v>117</v>
      </c>
    </row>
    <row r="1517">
      <c r="A1517" s="2" t="s">
        <v>4195</v>
      </c>
      <c r="B1517" s="2">
        <v>40.71484</v>
      </c>
      <c r="C1517" s="2">
        <v>-73.909</v>
      </c>
      <c r="D1517" s="2" t="s">
        <v>93</v>
      </c>
      <c r="E1517" s="9" t="s">
        <v>4196</v>
      </c>
      <c r="F1517" s="10"/>
      <c r="G1517" s="9" t="s">
        <v>1898</v>
      </c>
      <c r="H1517" s="9" t="s">
        <v>2531</v>
      </c>
      <c r="I1517" s="9" t="s">
        <v>4197</v>
      </c>
      <c r="J1517" s="10"/>
      <c r="K1517" s="10"/>
      <c r="L1517" s="9" t="s">
        <v>1901</v>
      </c>
      <c r="M1517" s="9" t="s">
        <v>100</v>
      </c>
      <c r="N1517" s="9" t="s">
        <v>367</v>
      </c>
      <c r="O1517" s="9">
        <v>11378.0</v>
      </c>
      <c r="P1517" s="7" t="str">
        <f>vlookup(O1517,'NYC Zips'!A:B,2,false)</f>
        <v>Queens</v>
      </c>
    </row>
    <row r="1518">
      <c r="A1518" s="2" t="s">
        <v>4198</v>
      </c>
      <c r="B1518" s="2">
        <v>40.64483</v>
      </c>
      <c r="C1518" s="2">
        <v>-73.93853</v>
      </c>
      <c r="D1518" s="2" t="s">
        <v>93</v>
      </c>
      <c r="E1518" s="9" t="s">
        <v>4199</v>
      </c>
      <c r="F1518" s="10"/>
      <c r="G1518" s="9" t="s">
        <v>1904</v>
      </c>
      <c r="H1518" s="9">
        <v>1182.0</v>
      </c>
      <c r="I1518" s="9" t="s">
        <v>1722</v>
      </c>
      <c r="J1518" s="10"/>
      <c r="K1518" s="10"/>
      <c r="L1518" s="9" t="s">
        <v>99</v>
      </c>
      <c r="M1518" s="9" t="s">
        <v>100</v>
      </c>
      <c r="N1518" s="9" t="s">
        <v>101</v>
      </c>
      <c r="O1518" s="9">
        <v>11203.0</v>
      </c>
      <c r="P1518" s="7" t="str">
        <f>vlookup(O1518,'NYC Zips'!A:B,2,false)</f>
        <v>Brooklyn</v>
      </c>
    </row>
    <row r="1519">
      <c r="A1519" s="2" t="s">
        <v>4200</v>
      </c>
      <c r="B1519" s="2">
        <v>40.826706</v>
      </c>
      <c r="C1519" s="2">
        <v>-73.888719</v>
      </c>
      <c r="D1519" s="2" t="s">
        <v>93</v>
      </c>
      <c r="E1519" s="9" t="s">
        <v>4201</v>
      </c>
      <c r="F1519" s="10"/>
      <c r="G1519" s="9" t="s">
        <v>1775</v>
      </c>
      <c r="H1519" s="9">
        <v>1119.0</v>
      </c>
      <c r="I1519" s="9" t="s">
        <v>2279</v>
      </c>
      <c r="J1519" s="10"/>
      <c r="K1519" s="10"/>
      <c r="L1519" s="9" t="s">
        <v>102</v>
      </c>
      <c r="M1519" s="9" t="s">
        <v>100</v>
      </c>
      <c r="N1519" s="9" t="s">
        <v>1777</v>
      </c>
      <c r="O1519" s="9">
        <v>10459.0</v>
      </c>
      <c r="P1519" s="7" t="str">
        <f>vlookup(O1519,'NYC Zips'!A:B,2,false)</f>
        <v>Bronx</v>
      </c>
    </row>
    <row r="1520">
      <c r="A1520" s="2" t="s">
        <v>4202</v>
      </c>
      <c r="B1520" s="2">
        <v>40.71888</v>
      </c>
      <c r="C1520" s="2">
        <v>-73.91427</v>
      </c>
      <c r="D1520" s="2" t="s">
        <v>93</v>
      </c>
      <c r="E1520" s="9" t="s">
        <v>4203</v>
      </c>
      <c r="F1520" s="10"/>
      <c r="G1520" s="9" t="s">
        <v>1898</v>
      </c>
      <c r="H1520" s="9" t="s">
        <v>4204</v>
      </c>
      <c r="I1520" s="9" t="s">
        <v>1900</v>
      </c>
      <c r="J1520" s="10"/>
      <c r="K1520" s="10"/>
      <c r="L1520" s="9" t="s">
        <v>1901</v>
      </c>
      <c r="M1520" s="9" t="s">
        <v>100</v>
      </c>
      <c r="N1520" s="9" t="s">
        <v>367</v>
      </c>
      <c r="O1520" s="9">
        <v>11378.0</v>
      </c>
      <c r="P1520" s="7" t="str">
        <f>vlookup(O1520,'NYC Zips'!A:B,2,false)</f>
        <v>Queens</v>
      </c>
    </row>
    <row r="1521">
      <c r="A1521" s="2" t="s">
        <v>4205</v>
      </c>
      <c r="B1521" s="2">
        <v>40.87471</v>
      </c>
      <c r="C1521" s="2">
        <v>-73.91099</v>
      </c>
      <c r="D1521" s="2" t="s">
        <v>93</v>
      </c>
      <c r="E1521" s="9" t="s">
        <v>4206</v>
      </c>
      <c r="F1521" s="10"/>
      <c r="G1521" s="9" t="s">
        <v>1855</v>
      </c>
      <c r="H1521" s="9">
        <v>119.0</v>
      </c>
      <c r="I1521" s="9" t="s">
        <v>4207</v>
      </c>
      <c r="J1521" s="10"/>
      <c r="K1521" s="10"/>
      <c r="L1521" s="9" t="s">
        <v>102</v>
      </c>
      <c r="M1521" s="9" t="s">
        <v>100</v>
      </c>
      <c r="N1521" s="9" t="s">
        <v>108</v>
      </c>
      <c r="O1521" s="9">
        <v>10463.0</v>
      </c>
      <c r="P1521" s="7" t="str">
        <f>vlookup(O1521,'NYC Zips'!A:B,2,false)</f>
        <v>Bronx</v>
      </c>
    </row>
    <row r="1522">
      <c r="A1522" s="2" t="s">
        <v>4208</v>
      </c>
      <c r="B1522" s="2">
        <v>40.740802</v>
      </c>
      <c r="C1522" s="2">
        <v>-74.042521</v>
      </c>
      <c r="D1522" s="2" t="s">
        <v>93</v>
      </c>
      <c r="E1522" s="9" t="s">
        <v>4209</v>
      </c>
      <c r="F1522" s="10"/>
      <c r="G1522" s="9" t="s">
        <v>1433</v>
      </c>
      <c r="H1522" s="9">
        <v>100.0</v>
      </c>
      <c r="I1522" s="9" t="s">
        <v>4210</v>
      </c>
      <c r="J1522" s="10"/>
      <c r="K1522" s="10"/>
      <c r="L1522" s="9" t="s">
        <v>1435</v>
      </c>
      <c r="M1522" s="9" t="s">
        <v>1436</v>
      </c>
      <c r="N1522" s="9" t="s">
        <v>1437</v>
      </c>
      <c r="O1522" s="9">
        <v>7030.0</v>
      </c>
      <c r="P1522" s="2" t="s">
        <v>117</v>
      </c>
    </row>
    <row r="1523">
      <c r="A1523" s="2" t="s">
        <v>4211</v>
      </c>
      <c r="B1523" s="2">
        <v>40.862638</v>
      </c>
      <c r="C1523" s="2">
        <v>-73.92006</v>
      </c>
      <c r="D1523" s="2" t="s">
        <v>93</v>
      </c>
      <c r="E1523" s="9" t="s">
        <v>4212</v>
      </c>
      <c r="F1523" s="10"/>
      <c r="G1523" s="9" t="s">
        <v>2447</v>
      </c>
      <c r="H1523" s="9">
        <v>3809.0</v>
      </c>
      <c r="I1523" s="9" t="s">
        <v>183</v>
      </c>
      <c r="J1523" s="10"/>
      <c r="K1523" s="10"/>
      <c r="L1523" s="9" t="s">
        <v>107</v>
      </c>
      <c r="M1523" s="9" t="s">
        <v>100</v>
      </c>
      <c r="N1523" s="9" t="s">
        <v>108</v>
      </c>
      <c r="O1523" s="9">
        <v>10034.0</v>
      </c>
      <c r="P1523" s="7" t="str">
        <f>vlookup(O1523,'NYC Zips'!A:B,2,false)</f>
        <v>Manhattan</v>
      </c>
    </row>
    <row r="1524">
      <c r="A1524" s="2" t="s">
        <v>4213</v>
      </c>
      <c r="B1524" s="2">
        <v>40.73802</v>
      </c>
      <c r="C1524" s="2">
        <v>-73.86103</v>
      </c>
      <c r="D1524" s="2" t="s">
        <v>93</v>
      </c>
      <c r="E1524" s="9" t="s">
        <v>4214</v>
      </c>
      <c r="F1524" s="10"/>
      <c r="G1524" s="9" t="s">
        <v>1928</v>
      </c>
      <c r="H1524" s="9" t="s">
        <v>4215</v>
      </c>
      <c r="I1524" s="9" t="s">
        <v>2170</v>
      </c>
      <c r="J1524" s="10"/>
      <c r="K1524" s="10"/>
      <c r="L1524" s="9" t="s">
        <v>1930</v>
      </c>
      <c r="M1524" s="9" t="s">
        <v>100</v>
      </c>
      <c r="N1524" s="9" t="s">
        <v>367</v>
      </c>
      <c r="O1524" s="9">
        <v>11368.0</v>
      </c>
      <c r="P1524" s="7" t="str">
        <f>vlookup(O1524,'NYC Zips'!A:B,2,false)</f>
        <v>Queens</v>
      </c>
    </row>
    <row r="1525">
      <c r="A1525" s="2" t="s">
        <v>4216</v>
      </c>
      <c r="B1525" s="2">
        <v>40.87704</v>
      </c>
      <c r="C1525" s="2">
        <v>-73.88943</v>
      </c>
      <c r="D1525" s="2" t="s">
        <v>93</v>
      </c>
      <c r="E1525" s="9" t="s">
        <v>4217</v>
      </c>
      <c r="F1525" s="10"/>
      <c r="G1525" s="9" t="s">
        <v>1843</v>
      </c>
      <c r="H1525" s="9">
        <v>71.0</v>
      </c>
      <c r="I1525" s="9" t="s">
        <v>4218</v>
      </c>
      <c r="J1525" s="10"/>
      <c r="K1525" s="10"/>
      <c r="L1525" s="9" t="s">
        <v>102</v>
      </c>
      <c r="M1525" s="9" t="s">
        <v>100</v>
      </c>
      <c r="N1525" s="9" t="s">
        <v>1777</v>
      </c>
      <c r="O1525" s="9">
        <v>10468.0</v>
      </c>
      <c r="P1525" s="7" t="str">
        <f>vlookup(O1525,'NYC Zips'!A:B,2,false)</f>
        <v>Bronx</v>
      </c>
    </row>
    <row r="1526">
      <c r="A1526" s="2" t="s">
        <v>4219</v>
      </c>
      <c r="B1526" s="2">
        <v>40.73124</v>
      </c>
      <c r="C1526" s="2">
        <v>-73.95161</v>
      </c>
      <c r="D1526" s="2" t="s">
        <v>93</v>
      </c>
      <c r="E1526" s="9" t="s">
        <v>4220</v>
      </c>
      <c r="F1526" s="10"/>
      <c r="G1526" s="9" t="s">
        <v>167</v>
      </c>
      <c r="H1526" s="9">
        <v>266.0</v>
      </c>
      <c r="I1526" s="9" t="s">
        <v>4221</v>
      </c>
      <c r="J1526" s="10"/>
      <c r="K1526" s="10"/>
      <c r="L1526" s="9" t="s">
        <v>99</v>
      </c>
      <c r="M1526" s="9" t="s">
        <v>100</v>
      </c>
      <c r="N1526" s="9" t="s">
        <v>101</v>
      </c>
      <c r="O1526" s="9">
        <v>11222.0</v>
      </c>
      <c r="P1526" s="7" t="str">
        <f>vlookup(O1526,'NYC Zips'!A:B,2,false)</f>
        <v>Brooklyn</v>
      </c>
    </row>
    <row r="1527">
      <c r="A1527" s="2" t="s">
        <v>4222</v>
      </c>
      <c r="B1527" s="2">
        <v>40.73649</v>
      </c>
      <c r="C1527" s="2">
        <v>-73.86995</v>
      </c>
      <c r="D1527" s="2" t="s">
        <v>93</v>
      </c>
      <c r="E1527" s="9" t="s">
        <v>4223</v>
      </c>
      <c r="F1527" s="10"/>
      <c r="G1527" s="9" t="s">
        <v>1867</v>
      </c>
      <c r="H1527" s="9" t="s">
        <v>4224</v>
      </c>
      <c r="I1527" s="9" t="s">
        <v>4225</v>
      </c>
      <c r="J1527" s="10"/>
      <c r="K1527" s="10"/>
      <c r="L1527" s="9" t="s">
        <v>1869</v>
      </c>
      <c r="M1527" s="9" t="s">
        <v>100</v>
      </c>
      <c r="N1527" s="9" t="s">
        <v>367</v>
      </c>
      <c r="O1527" s="9">
        <v>11373.0</v>
      </c>
      <c r="P1527" s="7" t="str">
        <f>vlookup(O1527,'NYC Zips'!A:B,2,false)</f>
        <v>Queens</v>
      </c>
    </row>
    <row r="1528">
      <c r="A1528" s="2" t="s">
        <v>4226</v>
      </c>
      <c r="B1528" s="2">
        <v>40.834457</v>
      </c>
      <c r="C1528" s="2">
        <v>-73.928381</v>
      </c>
      <c r="D1528" s="2" t="s">
        <v>93</v>
      </c>
      <c r="E1528" s="9" t="s">
        <v>4227</v>
      </c>
      <c r="F1528" s="10"/>
      <c r="G1528" s="9" t="s">
        <v>1959</v>
      </c>
      <c r="H1528" s="9">
        <v>132.0</v>
      </c>
      <c r="I1528" s="9" t="s">
        <v>3242</v>
      </c>
      <c r="J1528" s="10"/>
      <c r="K1528" s="10"/>
      <c r="L1528" s="9" t="s">
        <v>102</v>
      </c>
      <c r="M1528" s="9" t="s">
        <v>100</v>
      </c>
      <c r="N1528" s="9" t="s">
        <v>1777</v>
      </c>
      <c r="O1528" s="9">
        <v>10452.0</v>
      </c>
      <c r="P1528" s="7" t="str">
        <f>vlookup(O1528,'NYC Zips'!A:B,2,false)</f>
        <v>Bronx</v>
      </c>
    </row>
    <row r="1529">
      <c r="A1529" s="2" t="s">
        <v>4228</v>
      </c>
      <c r="B1529" s="2">
        <v>40.7403466808718</v>
      </c>
      <c r="C1529" s="2">
        <v>-73.9288607239723</v>
      </c>
      <c r="D1529" s="2" t="s">
        <v>93</v>
      </c>
      <c r="E1529" s="9" t="s">
        <v>4229</v>
      </c>
      <c r="F1529" s="10"/>
      <c r="G1529" s="9" t="s">
        <v>460</v>
      </c>
      <c r="H1529" s="9" t="s">
        <v>3116</v>
      </c>
      <c r="I1529" s="9" t="s">
        <v>1852</v>
      </c>
      <c r="J1529" s="10"/>
      <c r="K1529" s="10"/>
      <c r="L1529" s="9" t="s">
        <v>463</v>
      </c>
      <c r="M1529" s="9" t="s">
        <v>100</v>
      </c>
      <c r="N1529" s="9" t="s">
        <v>367</v>
      </c>
      <c r="O1529" s="9">
        <v>11101.0</v>
      </c>
      <c r="P1529" s="7" t="str">
        <f>vlookup(O1529,'NYC Zips'!A:B,2,false)</f>
        <v>Queens</v>
      </c>
    </row>
    <row r="1530">
      <c r="A1530" s="2" t="s">
        <v>4230</v>
      </c>
      <c r="B1530" s="2">
        <v>40.734785818</v>
      </c>
      <c r="C1530" s="2">
        <v>-74.050443636</v>
      </c>
      <c r="D1530" s="2" t="s">
        <v>93</v>
      </c>
      <c r="E1530" s="9" t="s">
        <v>4231</v>
      </c>
      <c r="F1530" s="10"/>
      <c r="G1530" s="9" t="s">
        <v>2075</v>
      </c>
      <c r="H1530" s="9">
        <v>169.0</v>
      </c>
      <c r="I1530" s="9" t="s">
        <v>1673</v>
      </c>
      <c r="J1530" s="10"/>
      <c r="K1530" s="10"/>
      <c r="L1530" s="9" t="s">
        <v>1674</v>
      </c>
      <c r="M1530" s="9" t="s">
        <v>1436</v>
      </c>
      <c r="N1530" s="9" t="s">
        <v>1437</v>
      </c>
      <c r="O1530" s="9">
        <v>7306.0</v>
      </c>
      <c r="P1530" s="2" t="s">
        <v>117</v>
      </c>
    </row>
    <row r="1531">
      <c r="A1531" s="2" t="s">
        <v>4232</v>
      </c>
      <c r="B1531" s="2">
        <v>40.6870023129261</v>
      </c>
      <c r="C1531" s="2">
        <v>-73.9766496419906</v>
      </c>
      <c r="D1531" s="2" t="s">
        <v>93</v>
      </c>
      <c r="E1531" s="9" t="s">
        <v>4233</v>
      </c>
      <c r="F1531" s="10"/>
      <c r="G1531" s="9" t="s">
        <v>450</v>
      </c>
      <c r="H1531" s="9">
        <v>721.0</v>
      </c>
      <c r="I1531" s="9" t="s">
        <v>734</v>
      </c>
      <c r="J1531" s="10"/>
      <c r="K1531" s="10"/>
      <c r="L1531" s="9" t="s">
        <v>99</v>
      </c>
      <c r="M1531" s="9" t="s">
        <v>100</v>
      </c>
      <c r="N1531" s="9" t="s">
        <v>101</v>
      </c>
      <c r="O1531" s="9">
        <v>11217.0</v>
      </c>
      <c r="P1531" s="7" t="str">
        <f>vlookup(O1531,'NYC Zips'!A:B,2,false)</f>
        <v>Brooklyn</v>
      </c>
    </row>
    <row r="1532">
      <c r="A1532" s="2" t="s">
        <v>4234</v>
      </c>
      <c r="B1532" s="2">
        <v>40.70413</v>
      </c>
      <c r="C1532" s="2">
        <v>-73.90737</v>
      </c>
      <c r="D1532" s="2" t="s">
        <v>93</v>
      </c>
      <c r="E1532" s="9" t="s">
        <v>4235</v>
      </c>
      <c r="F1532" s="10"/>
      <c r="G1532" s="9" t="s">
        <v>1886</v>
      </c>
      <c r="H1532" s="9">
        <v>675.0</v>
      </c>
      <c r="I1532" s="9" t="s">
        <v>4236</v>
      </c>
      <c r="J1532" s="10"/>
      <c r="K1532" s="10"/>
      <c r="L1532" s="9" t="s">
        <v>1888</v>
      </c>
      <c r="M1532" s="9" t="s">
        <v>100</v>
      </c>
      <c r="N1532" s="9" t="s">
        <v>367</v>
      </c>
      <c r="O1532" s="9">
        <v>11385.0</v>
      </c>
      <c r="P1532" s="7" t="str">
        <f>vlookup(O1532,'NYC Zips'!A:B,2,false)</f>
        <v>Queens</v>
      </c>
    </row>
    <row r="1533">
      <c r="A1533" s="2" t="s">
        <v>4237</v>
      </c>
      <c r="B1533" s="2">
        <v>40.75793</v>
      </c>
      <c r="C1533" s="2">
        <v>-73.88401</v>
      </c>
      <c r="D1533" s="2" t="s">
        <v>93</v>
      </c>
      <c r="E1533" s="9" t="s">
        <v>4238</v>
      </c>
      <c r="F1533" s="10"/>
      <c r="G1533" s="9" t="s">
        <v>2120</v>
      </c>
      <c r="H1533" s="9" t="s">
        <v>4239</v>
      </c>
      <c r="I1533" s="9" t="s">
        <v>4240</v>
      </c>
      <c r="J1533" s="10"/>
      <c r="K1533" s="10"/>
      <c r="L1533" s="9" t="s">
        <v>2052</v>
      </c>
      <c r="M1533" s="9" t="s">
        <v>100</v>
      </c>
      <c r="N1533" s="9" t="s">
        <v>367</v>
      </c>
      <c r="O1533" s="9">
        <v>11370.0</v>
      </c>
      <c r="P1533" s="7" t="str">
        <f>vlookup(O1533,'NYC Zips'!A:B,2,false)</f>
        <v>Queens</v>
      </c>
    </row>
    <row r="1534">
      <c r="A1534" s="2" t="s">
        <v>4241</v>
      </c>
      <c r="B1534" s="2">
        <v>40.87049</v>
      </c>
      <c r="C1534" s="2">
        <v>-73.90287</v>
      </c>
      <c r="D1534" s="2" t="s">
        <v>93</v>
      </c>
      <c r="E1534" s="9" t="s">
        <v>4242</v>
      </c>
      <c r="F1534" s="10"/>
      <c r="G1534" s="9" t="s">
        <v>1843</v>
      </c>
      <c r="H1534" s="9">
        <v>2735.0</v>
      </c>
      <c r="I1534" s="9" t="s">
        <v>2261</v>
      </c>
      <c r="J1534" s="10"/>
      <c r="K1534" s="10"/>
      <c r="L1534" s="9" t="s">
        <v>102</v>
      </c>
      <c r="M1534" s="9" t="s">
        <v>100</v>
      </c>
      <c r="N1534" s="9" t="s">
        <v>1777</v>
      </c>
      <c r="O1534" s="9">
        <v>10468.0</v>
      </c>
      <c r="P1534" s="7" t="str">
        <f>vlookup(O1534,'NYC Zips'!A:B,2,false)</f>
        <v>Bronx</v>
      </c>
    </row>
    <row r="1535">
      <c r="A1535" s="2" t="s">
        <v>4243</v>
      </c>
      <c r="B1535" s="2">
        <v>40.7250655101547</v>
      </c>
      <c r="C1535" s="2">
        <v>-73.9751583337783</v>
      </c>
      <c r="D1535" s="2" t="s">
        <v>93</v>
      </c>
      <c r="E1535" s="9" t="s">
        <v>4244</v>
      </c>
      <c r="F1535" s="10"/>
      <c r="G1535" s="9" t="s">
        <v>238</v>
      </c>
      <c r="H1535" s="9">
        <v>145.0</v>
      </c>
      <c r="I1535" s="9" t="s">
        <v>2401</v>
      </c>
      <c r="J1535" s="10"/>
      <c r="K1535" s="10"/>
      <c r="L1535" s="9" t="s">
        <v>107</v>
      </c>
      <c r="M1535" s="9" t="s">
        <v>100</v>
      </c>
      <c r="N1535" s="9" t="s">
        <v>108</v>
      </c>
      <c r="O1535" s="9">
        <v>10009.0</v>
      </c>
      <c r="P1535" s="7" t="str">
        <f>vlookup(O1535,'NYC Zips'!A:B,2,false)</f>
        <v>Manhattan</v>
      </c>
    </row>
    <row r="1536">
      <c r="A1536" s="2" t="s">
        <v>4245</v>
      </c>
      <c r="B1536" s="2">
        <v>40.823061</v>
      </c>
      <c r="C1536" s="2">
        <v>-73.941928</v>
      </c>
      <c r="D1536" s="2" t="s">
        <v>93</v>
      </c>
      <c r="E1536" s="9" t="s">
        <v>4246</v>
      </c>
      <c r="F1536" s="10"/>
      <c r="G1536" s="9" t="s">
        <v>1749</v>
      </c>
      <c r="H1536" s="9">
        <v>2730.0</v>
      </c>
      <c r="I1536" s="9" t="s">
        <v>645</v>
      </c>
      <c r="J1536" s="10"/>
      <c r="K1536" s="10"/>
      <c r="L1536" s="9" t="s">
        <v>107</v>
      </c>
      <c r="M1536" s="9" t="s">
        <v>100</v>
      </c>
      <c r="N1536" s="9" t="s">
        <v>108</v>
      </c>
      <c r="O1536" s="9">
        <v>10039.0</v>
      </c>
      <c r="P1536" s="7" t="str">
        <f>vlookup(O1536,'NYC Zips'!A:B,2,false)</f>
        <v>Manhattan</v>
      </c>
    </row>
    <row r="1537">
      <c r="A1537" s="2" t="s">
        <v>4247</v>
      </c>
      <c r="B1537" s="2">
        <v>40.82895</v>
      </c>
      <c r="C1537" s="2">
        <v>-73.90521</v>
      </c>
      <c r="D1537" s="2" t="s">
        <v>93</v>
      </c>
      <c r="E1537" s="9" t="s">
        <v>4248</v>
      </c>
      <c r="F1537" s="10"/>
      <c r="G1537" s="9" t="s">
        <v>2192</v>
      </c>
      <c r="H1537" s="9">
        <v>1144.0</v>
      </c>
      <c r="I1537" s="9" t="s">
        <v>441</v>
      </c>
      <c r="J1537" s="10"/>
      <c r="K1537" s="10"/>
      <c r="L1537" s="9" t="s">
        <v>102</v>
      </c>
      <c r="M1537" s="9" t="s">
        <v>100</v>
      </c>
      <c r="N1537" s="9" t="s">
        <v>1777</v>
      </c>
      <c r="O1537" s="9">
        <v>10456.0</v>
      </c>
      <c r="P1537" s="7" t="str">
        <f>vlookup(O1537,'NYC Zips'!A:B,2,false)</f>
        <v>Bronx</v>
      </c>
    </row>
    <row r="1538">
      <c r="A1538" s="2" t="s">
        <v>4249</v>
      </c>
      <c r="B1538" s="2">
        <v>40.6447189576357</v>
      </c>
      <c r="C1538" s="2">
        <v>-73.9745146036148</v>
      </c>
      <c r="D1538" s="2" t="s">
        <v>93</v>
      </c>
      <c r="E1538" s="9" t="s">
        <v>4250</v>
      </c>
      <c r="F1538" s="10"/>
      <c r="G1538" s="9" t="s">
        <v>1908</v>
      </c>
      <c r="H1538" s="9">
        <v>208.0</v>
      </c>
      <c r="I1538" s="9" t="s">
        <v>4251</v>
      </c>
      <c r="J1538" s="10"/>
      <c r="K1538" s="10"/>
      <c r="L1538" s="9" t="s">
        <v>99</v>
      </c>
      <c r="M1538" s="9" t="s">
        <v>100</v>
      </c>
      <c r="N1538" s="9" t="s">
        <v>101</v>
      </c>
      <c r="O1538" s="9">
        <v>11218.0</v>
      </c>
      <c r="P1538" s="7" t="str">
        <f>vlookup(O1538,'NYC Zips'!A:B,2,false)</f>
        <v>Brooklyn</v>
      </c>
    </row>
    <row r="1539">
      <c r="A1539" s="2" t="s">
        <v>4252</v>
      </c>
      <c r="B1539" s="2">
        <v>40.87449</v>
      </c>
      <c r="C1539" s="2">
        <v>-73.90467</v>
      </c>
      <c r="D1539" s="2" t="s">
        <v>93</v>
      </c>
      <c r="E1539" s="9" t="s">
        <v>4253</v>
      </c>
      <c r="F1539" s="10"/>
      <c r="G1539" s="9" t="s">
        <v>1855</v>
      </c>
      <c r="H1539" s="9">
        <v>2860.0</v>
      </c>
      <c r="I1539" s="9" t="s">
        <v>1985</v>
      </c>
      <c r="J1539" s="10"/>
      <c r="K1539" s="10"/>
      <c r="L1539" s="9" t="s">
        <v>102</v>
      </c>
      <c r="M1539" s="9" t="s">
        <v>100</v>
      </c>
      <c r="N1539" s="9" t="s">
        <v>1777</v>
      </c>
      <c r="O1539" s="9">
        <v>10463.0</v>
      </c>
      <c r="P1539" s="7" t="str">
        <f>vlookup(O1539,'NYC Zips'!A:B,2,false)</f>
        <v>Bronx</v>
      </c>
    </row>
    <row r="1540">
      <c r="A1540" s="2" t="s">
        <v>4254</v>
      </c>
      <c r="B1540" s="2">
        <v>40.74535</v>
      </c>
      <c r="C1540" s="2">
        <v>-73.8558</v>
      </c>
      <c r="D1540" s="2" t="s">
        <v>93</v>
      </c>
      <c r="E1540" s="9" t="s">
        <v>4255</v>
      </c>
      <c r="F1540" s="10"/>
      <c r="G1540" s="9" t="s">
        <v>1928</v>
      </c>
      <c r="H1540" s="9" t="s">
        <v>4256</v>
      </c>
      <c r="I1540" s="9" t="s">
        <v>2391</v>
      </c>
      <c r="J1540" s="10"/>
      <c r="K1540" s="10"/>
      <c r="L1540" s="9" t="s">
        <v>1930</v>
      </c>
      <c r="M1540" s="9" t="s">
        <v>100</v>
      </c>
      <c r="N1540" s="9" t="s">
        <v>367</v>
      </c>
      <c r="O1540" s="9">
        <v>11368.0</v>
      </c>
      <c r="P1540" s="7" t="str">
        <f>vlookup(O1540,'NYC Zips'!A:B,2,false)</f>
        <v>Queens</v>
      </c>
    </row>
    <row r="1541">
      <c r="A1541" s="2" t="s">
        <v>4257</v>
      </c>
      <c r="B1541" s="2">
        <v>40.7800133661056</v>
      </c>
      <c r="C1541" s="2">
        <v>-73.9066761732101</v>
      </c>
      <c r="D1541" s="2" t="s">
        <v>93</v>
      </c>
      <c r="E1541" s="9" t="s">
        <v>4258</v>
      </c>
      <c r="F1541" s="10"/>
      <c r="G1541" s="9" t="s">
        <v>1392</v>
      </c>
      <c r="H1541" s="9" t="s">
        <v>4259</v>
      </c>
      <c r="I1541" s="9" t="s">
        <v>2306</v>
      </c>
      <c r="J1541" s="10"/>
      <c r="K1541" s="10"/>
      <c r="L1541" s="9" t="s">
        <v>366</v>
      </c>
      <c r="M1541" s="9" t="s">
        <v>100</v>
      </c>
      <c r="N1541" s="9" t="s">
        <v>367</v>
      </c>
      <c r="O1541" s="9">
        <v>11105.0</v>
      </c>
      <c r="P1541" s="7" t="str">
        <f>vlookup(O1541,'NYC Zips'!A:B,2,false)</f>
        <v>Queens</v>
      </c>
    </row>
    <row r="1542">
      <c r="A1542" s="2" t="s">
        <v>4260</v>
      </c>
      <c r="B1542" s="2">
        <v>40.72155</v>
      </c>
      <c r="C1542" s="2">
        <v>-73.90295</v>
      </c>
      <c r="D1542" s="2" t="s">
        <v>93</v>
      </c>
      <c r="E1542" s="9" t="s">
        <v>4261</v>
      </c>
      <c r="F1542" s="10"/>
      <c r="G1542" s="9" t="s">
        <v>1898</v>
      </c>
      <c r="H1542" s="9" t="s">
        <v>4262</v>
      </c>
      <c r="I1542" s="9" t="s">
        <v>888</v>
      </c>
      <c r="J1542" s="10"/>
      <c r="K1542" s="10"/>
      <c r="L1542" s="9" t="s">
        <v>1901</v>
      </c>
      <c r="M1542" s="9" t="s">
        <v>100</v>
      </c>
      <c r="N1542" s="9" t="s">
        <v>367</v>
      </c>
      <c r="O1542" s="9">
        <v>11378.0</v>
      </c>
      <c r="P1542" s="7" t="str">
        <f>vlookup(O1542,'NYC Zips'!A:B,2,false)</f>
        <v>Queens</v>
      </c>
    </row>
    <row r="1543">
      <c r="A1543" s="2" t="s">
        <v>4263</v>
      </c>
      <c r="B1543" s="2">
        <v>40.873265</v>
      </c>
      <c r="C1543" s="2">
        <v>-73.906646</v>
      </c>
      <c r="D1543" s="2" t="s">
        <v>93</v>
      </c>
      <c r="E1543" s="9" t="s">
        <v>4264</v>
      </c>
      <c r="F1543" s="10"/>
      <c r="G1543" s="9" t="s">
        <v>1843</v>
      </c>
      <c r="H1543" s="10"/>
      <c r="I1543" s="9" t="s">
        <v>4264</v>
      </c>
      <c r="J1543" s="10"/>
      <c r="K1543" s="10"/>
      <c r="L1543" s="9" t="s">
        <v>102</v>
      </c>
      <c r="M1543" s="9" t="s">
        <v>100</v>
      </c>
      <c r="N1543" s="9" t="s">
        <v>1777</v>
      </c>
      <c r="O1543" s="9">
        <v>10468.0</v>
      </c>
      <c r="P1543" s="7" t="str">
        <f>vlookup(O1543,'NYC Zips'!A:B,2,false)</f>
        <v>Bronx</v>
      </c>
    </row>
    <row r="1544">
      <c r="A1544" s="2" t="s">
        <v>4265</v>
      </c>
      <c r="B1544" s="2">
        <v>40.85466</v>
      </c>
      <c r="C1544" s="2">
        <v>-73.9015</v>
      </c>
      <c r="D1544" s="2" t="s">
        <v>93</v>
      </c>
      <c r="E1544" s="9" t="s">
        <v>4266</v>
      </c>
      <c r="F1544" s="10"/>
      <c r="G1544" s="9" t="s">
        <v>2092</v>
      </c>
      <c r="H1544" s="9">
        <v>2110.0</v>
      </c>
      <c r="I1544" s="9" t="s">
        <v>2199</v>
      </c>
      <c r="J1544" s="10"/>
      <c r="K1544" s="10"/>
      <c r="L1544" s="9" t="s">
        <v>102</v>
      </c>
      <c r="M1544" s="9" t="s">
        <v>100</v>
      </c>
      <c r="N1544" s="9" t="s">
        <v>1777</v>
      </c>
      <c r="O1544" s="9">
        <v>10457.0</v>
      </c>
      <c r="P1544" s="7" t="str">
        <f>vlookup(O1544,'NYC Zips'!A:B,2,false)</f>
        <v>Bronx</v>
      </c>
    </row>
    <row r="1545">
      <c r="A1545" s="2" t="s">
        <v>4267</v>
      </c>
      <c r="B1545" s="2">
        <v>40.70555</v>
      </c>
      <c r="C1545" s="2">
        <v>-73.90245</v>
      </c>
      <c r="D1545" s="2" t="s">
        <v>93</v>
      </c>
      <c r="E1545" s="9" t="s">
        <v>4268</v>
      </c>
      <c r="F1545" s="10"/>
      <c r="G1545" s="9" t="s">
        <v>1886</v>
      </c>
      <c r="H1545" s="9" t="s">
        <v>4269</v>
      </c>
      <c r="I1545" s="9" t="s">
        <v>4270</v>
      </c>
      <c r="J1545" s="10"/>
      <c r="K1545" s="10"/>
      <c r="L1545" s="9" t="s">
        <v>1888</v>
      </c>
      <c r="M1545" s="9" t="s">
        <v>100</v>
      </c>
      <c r="N1545" s="9" t="s">
        <v>367</v>
      </c>
      <c r="O1545" s="9">
        <v>11385.0</v>
      </c>
      <c r="P1545" s="7" t="str">
        <f>vlookup(O1545,'NYC Zips'!A:B,2,false)</f>
        <v>Queens</v>
      </c>
    </row>
    <row r="1546">
      <c r="A1546" s="2" t="s">
        <v>4271</v>
      </c>
      <c r="B1546" s="2">
        <v>40.7488</v>
      </c>
      <c r="C1546" s="2">
        <v>-73.89451</v>
      </c>
      <c r="D1546" s="2" t="s">
        <v>93</v>
      </c>
      <c r="E1546" s="9" t="s">
        <v>4272</v>
      </c>
      <c r="F1546" s="10"/>
      <c r="G1546" s="9" t="s">
        <v>1858</v>
      </c>
      <c r="H1546" s="9" t="s">
        <v>4273</v>
      </c>
      <c r="I1546" s="9" t="s">
        <v>1759</v>
      </c>
      <c r="J1546" s="10"/>
      <c r="K1546" s="10"/>
      <c r="L1546" s="9" t="s">
        <v>1861</v>
      </c>
      <c r="M1546" s="9" t="s">
        <v>100</v>
      </c>
      <c r="N1546" s="9" t="s">
        <v>367</v>
      </c>
      <c r="O1546" s="9">
        <v>11372.0</v>
      </c>
      <c r="P1546" s="7" t="str">
        <f>vlookup(O1546,'NYC Zips'!A:B,2,false)</f>
        <v>Queens</v>
      </c>
    </row>
    <row r="1547">
      <c r="A1547" s="2" t="s">
        <v>4274</v>
      </c>
      <c r="B1547" s="2">
        <v>40.7375299330107</v>
      </c>
      <c r="C1547" s="2">
        <v>-74.0055893361568</v>
      </c>
      <c r="D1547" s="2" t="s">
        <v>93</v>
      </c>
      <c r="E1547" s="9" t="s">
        <v>4275</v>
      </c>
      <c r="F1547" s="10"/>
      <c r="G1547" s="9" t="s">
        <v>226</v>
      </c>
      <c r="H1547" s="9">
        <v>607.0</v>
      </c>
      <c r="I1547" s="9" t="s">
        <v>227</v>
      </c>
      <c r="J1547" s="10"/>
      <c r="K1547" s="10"/>
      <c r="L1547" s="9" t="s">
        <v>107</v>
      </c>
      <c r="M1547" s="9" t="s">
        <v>100</v>
      </c>
      <c r="N1547" s="9" t="s">
        <v>108</v>
      </c>
      <c r="O1547" s="9">
        <v>10014.0</v>
      </c>
      <c r="P1547" s="7" t="str">
        <f>vlookup(O1547,'NYC Zips'!A:B,2,false)</f>
        <v>Manhattan</v>
      </c>
    </row>
    <row r="1548">
      <c r="A1548" s="2" t="s">
        <v>4276</v>
      </c>
      <c r="B1548" s="2">
        <v>40.66481</v>
      </c>
      <c r="C1548" s="2">
        <v>-73.94269</v>
      </c>
      <c r="D1548" s="2" t="s">
        <v>93</v>
      </c>
      <c r="E1548" s="9" t="s">
        <v>4277</v>
      </c>
      <c r="F1548" s="10"/>
      <c r="G1548" s="9" t="s">
        <v>478</v>
      </c>
      <c r="H1548" s="9">
        <v>658.0</v>
      </c>
      <c r="I1548" s="9" t="s">
        <v>2022</v>
      </c>
      <c r="J1548" s="10"/>
      <c r="K1548" s="10"/>
      <c r="L1548" s="9" t="s">
        <v>99</v>
      </c>
      <c r="M1548" s="9" t="s">
        <v>100</v>
      </c>
      <c r="N1548" s="9" t="s">
        <v>101</v>
      </c>
      <c r="O1548" s="9">
        <v>11225.0</v>
      </c>
      <c r="P1548" s="7" t="str">
        <f>vlookup(O1548,'NYC Zips'!A:B,2,false)</f>
        <v>Brooklyn</v>
      </c>
    </row>
    <row r="1549">
      <c r="A1549" s="2" t="s">
        <v>4278</v>
      </c>
      <c r="B1549" s="2">
        <v>40.705774</v>
      </c>
      <c r="C1549" s="2">
        <v>-73.963252</v>
      </c>
      <c r="D1549" s="2" t="s">
        <v>93</v>
      </c>
      <c r="E1549" s="9" t="s">
        <v>4279</v>
      </c>
      <c r="F1549" s="10"/>
      <c r="G1549" s="9" t="s">
        <v>270</v>
      </c>
      <c r="H1549" s="9">
        <v>123.0</v>
      </c>
      <c r="I1549" s="9" t="s">
        <v>4280</v>
      </c>
      <c r="J1549" s="10"/>
      <c r="K1549" s="10"/>
      <c r="L1549" s="9" t="s">
        <v>99</v>
      </c>
      <c r="M1549" s="9" t="s">
        <v>100</v>
      </c>
      <c r="N1549" s="9" t="s">
        <v>101</v>
      </c>
      <c r="O1549" s="9">
        <v>11249.0</v>
      </c>
      <c r="P1549" s="7" t="str">
        <f>vlookup(O1549,'NYC Zips'!A:B,2,false)</f>
        <v>Brooklyn</v>
      </c>
    </row>
    <row r="1550">
      <c r="A1550" s="2" t="s">
        <v>4281</v>
      </c>
      <c r="B1550" s="2">
        <v>40.7565127298495</v>
      </c>
      <c r="C1550" s="2">
        <v>-73.9295748621225</v>
      </c>
      <c r="D1550" s="2" t="s">
        <v>93</v>
      </c>
      <c r="E1550" s="9" t="s">
        <v>4282</v>
      </c>
      <c r="F1550" s="10"/>
      <c r="G1550" s="9" t="s">
        <v>363</v>
      </c>
      <c r="H1550" s="9" t="s">
        <v>1051</v>
      </c>
      <c r="I1550" s="9" t="s">
        <v>1684</v>
      </c>
      <c r="J1550" s="10"/>
      <c r="K1550" s="10"/>
      <c r="L1550" s="9" t="s">
        <v>366</v>
      </c>
      <c r="M1550" s="9" t="s">
        <v>100</v>
      </c>
      <c r="N1550" s="9" t="s">
        <v>367</v>
      </c>
      <c r="O1550" s="9">
        <v>11106.0</v>
      </c>
      <c r="P1550" s="7" t="str">
        <f>vlookup(O1550,'NYC Zips'!A:B,2,false)</f>
        <v>Queens</v>
      </c>
    </row>
    <row r="1551">
      <c r="A1551" s="2" t="s">
        <v>4283</v>
      </c>
      <c r="B1551" s="2">
        <v>40.810893</v>
      </c>
      <c r="C1551" s="2">
        <v>-73.927311</v>
      </c>
      <c r="D1551" s="2" t="s">
        <v>93</v>
      </c>
      <c r="E1551" s="9" t="s">
        <v>4284</v>
      </c>
      <c r="F1551" s="10"/>
      <c r="G1551" s="9" t="s">
        <v>2541</v>
      </c>
      <c r="H1551" s="9">
        <v>2535.0</v>
      </c>
      <c r="I1551" s="9" t="s">
        <v>527</v>
      </c>
      <c r="J1551" s="10"/>
      <c r="K1551" s="10"/>
      <c r="L1551" s="9" t="s">
        <v>102</v>
      </c>
      <c r="M1551" s="9" t="s">
        <v>100</v>
      </c>
      <c r="N1551" s="9" t="s">
        <v>1777</v>
      </c>
      <c r="O1551" s="9">
        <v>10451.0</v>
      </c>
      <c r="P1551" s="7" t="str">
        <f>vlookup(O1551,'NYC Zips'!A:B,2,false)</f>
        <v>Bronx</v>
      </c>
    </row>
    <row r="1552">
      <c r="A1552" s="2" t="s">
        <v>4285</v>
      </c>
      <c r="B1552" s="2">
        <v>40.69545</v>
      </c>
      <c r="C1552" s="2">
        <v>-73.91164</v>
      </c>
      <c r="D1552" s="2" t="s">
        <v>93</v>
      </c>
      <c r="E1552" s="9" t="s">
        <v>4286</v>
      </c>
      <c r="F1552" s="10"/>
      <c r="G1552" s="9" t="s">
        <v>1879</v>
      </c>
      <c r="H1552" s="9">
        <v>1398.0</v>
      </c>
      <c r="I1552" s="9" t="s">
        <v>1079</v>
      </c>
      <c r="J1552" s="10"/>
      <c r="K1552" s="10"/>
      <c r="L1552" s="9" t="s">
        <v>99</v>
      </c>
      <c r="M1552" s="9" t="s">
        <v>100</v>
      </c>
      <c r="N1552" s="9" t="s">
        <v>101</v>
      </c>
      <c r="O1552" s="9">
        <v>11237.0</v>
      </c>
      <c r="P1552" s="7" t="str">
        <f>vlookup(O1552,'NYC Zips'!A:B,2,false)</f>
        <v>Brooklyn</v>
      </c>
    </row>
    <row r="1553">
      <c r="A1553" s="2" t="s">
        <v>4287</v>
      </c>
      <c r="B1553" s="2">
        <v>40.87139</v>
      </c>
      <c r="C1553" s="2">
        <v>-73.914318</v>
      </c>
      <c r="D1553" s="2" t="s">
        <v>93</v>
      </c>
      <c r="E1553" s="9" t="s">
        <v>4288</v>
      </c>
      <c r="F1553" s="10"/>
      <c r="G1553" s="9" t="s">
        <v>2447</v>
      </c>
      <c r="H1553" s="9">
        <v>501.0</v>
      </c>
      <c r="I1553" s="9" t="s">
        <v>4289</v>
      </c>
      <c r="J1553" s="10"/>
      <c r="K1553" s="10"/>
      <c r="L1553" s="9" t="s">
        <v>107</v>
      </c>
      <c r="M1553" s="9" t="s">
        <v>100</v>
      </c>
      <c r="N1553" s="9" t="s">
        <v>108</v>
      </c>
      <c r="O1553" s="9">
        <v>10034.0</v>
      </c>
      <c r="P1553" s="7" t="str">
        <f>vlookup(O1553,'NYC Zips'!A:B,2,false)</f>
        <v>Manhattan</v>
      </c>
    </row>
    <row r="1554">
      <c r="A1554" s="2" t="s">
        <v>4290</v>
      </c>
      <c r="B1554" s="2">
        <v>40.825125</v>
      </c>
      <c r="C1554" s="2">
        <v>-73.941616</v>
      </c>
      <c r="D1554" s="2" t="s">
        <v>93</v>
      </c>
      <c r="E1554" s="9" t="s">
        <v>4291</v>
      </c>
      <c r="F1554" s="10"/>
      <c r="G1554" s="9" t="s">
        <v>1749</v>
      </c>
      <c r="H1554" s="9">
        <v>310.0</v>
      </c>
      <c r="I1554" s="9" t="s">
        <v>4292</v>
      </c>
      <c r="J1554" s="10"/>
      <c r="K1554" s="10"/>
      <c r="L1554" s="9" t="s">
        <v>107</v>
      </c>
      <c r="M1554" s="9" t="s">
        <v>100</v>
      </c>
      <c r="N1554" s="9" t="s">
        <v>108</v>
      </c>
      <c r="O1554" s="9">
        <v>10039.0</v>
      </c>
      <c r="P1554" s="7" t="str">
        <f>vlookup(O1554,'NYC Zips'!A:B,2,false)</f>
        <v>Manhattan</v>
      </c>
    </row>
    <row r="1555">
      <c r="A1555" s="2" t="s">
        <v>4293</v>
      </c>
      <c r="B1555" s="2">
        <v>40.70106</v>
      </c>
      <c r="C1555" s="2">
        <v>-73.93318</v>
      </c>
      <c r="D1555" s="2" t="s">
        <v>93</v>
      </c>
      <c r="E1555" s="9" t="s">
        <v>4294</v>
      </c>
      <c r="F1555" s="10"/>
      <c r="G1555" s="9" t="s">
        <v>306</v>
      </c>
      <c r="H1555" s="9">
        <v>54.0</v>
      </c>
      <c r="I1555" s="9" t="s">
        <v>4295</v>
      </c>
      <c r="J1555" s="10"/>
      <c r="K1555" s="10"/>
      <c r="L1555" s="9" t="s">
        <v>99</v>
      </c>
      <c r="M1555" s="9" t="s">
        <v>100</v>
      </c>
      <c r="N1555" s="9" t="s">
        <v>101</v>
      </c>
      <c r="O1555" s="9">
        <v>11206.0</v>
      </c>
      <c r="P1555" s="7" t="str">
        <f>vlookup(O1555,'NYC Zips'!A:B,2,false)</f>
        <v>Brooklyn</v>
      </c>
    </row>
    <row r="1556">
      <c r="A1556" s="2" t="s">
        <v>4296</v>
      </c>
      <c r="B1556" s="2">
        <v>40.73396</v>
      </c>
      <c r="C1556" s="2">
        <v>-73.95204</v>
      </c>
      <c r="D1556" s="2" t="s">
        <v>93</v>
      </c>
      <c r="E1556" s="9" t="s">
        <v>4297</v>
      </c>
      <c r="F1556" s="10"/>
      <c r="G1556" s="9" t="s">
        <v>167</v>
      </c>
      <c r="H1556" s="9">
        <v>336.0</v>
      </c>
      <c r="I1556" s="9" t="s">
        <v>4221</v>
      </c>
      <c r="J1556" s="10"/>
      <c r="K1556" s="10"/>
      <c r="L1556" s="9" t="s">
        <v>99</v>
      </c>
      <c r="M1556" s="9" t="s">
        <v>100</v>
      </c>
      <c r="N1556" s="9" t="s">
        <v>101</v>
      </c>
      <c r="O1556" s="9">
        <v>11222.0</v>
      </c>
      <c r="P1556" s="7" t="str">
        <f>vlookup(O1556,'NYC Zips'!A:B,2,false)</f>
        <v>Brooklyn</v>
      </c>
    </row>
    <row r="1557">
      <c r="A1557" s="2" t="s">
        <v>4298</v>
      </c>
      <c r="B1557" s="2">
        <v>40.838379</v>
      </c>
      <c r="C1557" s="2">
        <v>-73.905838</v>
      </c>
      <c r="D1557" s="2" t="s">
        <v>93</v>
      </c>
      <c r="E1557" s="9" t="s">
        <v>4299</v>
      </c>
      <c r="F1557" s="10"/>
      <c r="G1557" s="9" t="s">
        <v>2192</v>
      </c>
      <c r="H1557" s="9">
        <v>1462.0</v>
      </c>
      <c r="I1557" s="9" t="s">
        <v>2364</v>
      </c>
      <c r="J1557" s="10"/>
      <c r="K1557" s="10"/>
      <c r="L1557" s="9" t="s">
        <v>102</v>
      </c>
      <c r="M1557" s="9" t="s">
        <v>100</v>
      </c>
      <c r="N1557" s="9" t="s">
        <v>1777</v>
      </c>
      <c r="O1557" s="9">
        <v>10456.0</v>
      </c>
      <c r="P1557" s="7" t="str">
        <f>vlookup(O1557,'NYC Zips'!A:B,2,false)</f>
        <v>Bronx</v>
      </c>
    </row>
    <row r="1558">
      <c r="A1558" s="2" t="s">
        <v>4300</v>
      </c>
      <c r="B1558" s="2">
        <v>40.7371691936988</v>
      </c>
      <c r="C1558" s="2">
        <v>-73.98122549057</v>
      </c>
      <c r="D1558" s="2" t="s">
        <v>93</v>
      </c>
      <c r="E1558" s="9" t="s">
        <v>4301</v>
      </c>
      <c r="F1558" s="10"/>
      <c r="G1558" s="9" t="s">
        <v>245</v>
      </c>
      <c r="H1558" s="9">
        <v>384.0</v>
      </c>
      <c r="I1558" s="9" t="s">
        <v>233</v>
      </c>
      <c r="J1558" s="10"/>
      <c r="K1558" s="10"/>
      <c r="L1558" s="9" t="s">
        <v>107</v>
      </c>
      <c r="M1558" s="9" t="s">
        <v>100</v>
      </c>
      <c r="N1558" s="9" t="s">
        <v>108</v>
      </c>
      <c r="O1558" s="9">
        <v>10010.0</v>
      </c>
      <c r="P1558" s="7" t="str">
        <f>vlookup(O1558,'NYC Zips'!A:B,2,false)</f>
        <v>Manhattan</v>
      </c>
    </row>
    <row r="1559">
      <c r="A1559" s="2" t="s">
        <v>4302</v>
      </c>
      <c r="B1559" s="2">
        <v>40.8698986619404</v>
      </c>
      <c r="C1559" s="2">
        <v>-73.9207631349563</v>
      </c>
      <c r="D1559" s="2" t="s">
        <v>93</v>
      </c>
      <c r="E1559" s="9" t="s">
        <v>4303</v>
      </c>
      <c r="F1559" s="10"/>
      <c r="G1559" s="9" t="s">
        <v>2447</v>
      </c>
      <c r="H1559" s="9">
        <v>630.0</v>
      </c>
      <c r="I1559" s="9" t="s">
        <v>2448</v>
      </c>
      <c r="J1559" s="10"/>
      <c r="K1559" s="10"/>
      <c r="L1559" s="9" t="s">
        <v>107</v>
      </c>
      <c r="M1559" s="9" t="s">
        <v>100</v>
      </c>
      <c r="N1559" s="9" t="s">
        <v>108</v>
      </c>
      <c r="O1559" s="9">
        <v>10034.0</v>
      </c>
      <c r="P1559" s="7" t="str">
        <f>vlookup(O1559,'NYC Zips'!A:B,2,false)</f>
        <v>Manhattan</v>
      </c>
    </row>
    <row r="1560">
      <c r="A1560" s="2" t="s">
        <v>4304</v>
      </c>
      <c r="B1560" s="2">
        <v>40.76619</v>
      </c>
      <c r="C1560" s="2">
        <v>-73.87561</v>
      </c>
      <c r="D1560" s="2" t="s">
        <v>93</v>
      </c>
      <c r="E1560" s="9" t="s">
        <v>4305</v>
      </c>
      <c r="F1560" s="10"/>
      <c r="G1560" s="9" t="s">
        <v>2049</v>
      </c>
      <c r="H1560" s="9" t="s">
        <v>4306</v>
      </c>
      <c r="I1560" s="9" t="s">
        <v>3017</v>
      </c>
      <c r="J1560" s="10"/>
      <c r="K1560" s="10"/>
      <c r="L1560" s="9" t="s">
        <v>2052</v>
      </c>
      <c r="M1560" s="9" t="s">
        <v>100</v>
      </c>
      <c r="N1560" s="9" t="s">
        <v>367</v>
      </c>
      <c r="O1560" s="9">
        <v>11369.0</v>
      </c>
      <c r="P1560" s="7" t="str">
        <f>vlookup(O1560,'NYC Zips'!A:B,2,false)</f>
        <v>Queens</v>
      </c>
    </row>
    <row r="1561">
      <c r="A1561" s="2" t="s">
        <v>4307</v>
      </c>
      <c r="B1561" s="2">
        <v>40.639673</v>
      </c>
      <c r="C1561" s="2">
        <v>-74.008957</v>
      </c>
      <c r="D1561" s="2" t="s">
        <v>93</v>
      </c>
      <c r="E1561" s="9" t="s">
        <v>4308</v>
      </c>
      <c r="F1561" s="10"/>
      <c r="G1561" s="9" t="s">
        <v>1936</v>
      </c>
      <c r="H1561" s="9">
        <v>5502.0</v>
      </c>
      <c r="I1561" s="9" t="s">
        <v>360</v>
      </c>
      <c r="J1561" s="10"/>
      <c r="K1561" s="10"/>
      <c r="L1561" s="9" t="s">
        <v>99</v>
      </c>
      <c r="M1561" s="9" t="s">
        <v>100</v>
      </c>
      <c r="N1561" s="9" t="s">
        <v>101</v>
      </c>
      <c r="O1561" s="9">
        <v>11220.0</v>
      </c>
      <c r="P1561" s="7" t="str">
        <f>vlookup(O1561,'NYC Zips'!A:B,2,false)</f>
        <v>Brooklyn</v>
      </c>
    </row>
    <row r="1562">
      <c r="A1562" s="2" t="s">
        <v>4309</v>
      </c>
      <c r="B1562" s="2">
        <v>40.74679</v>
      </c>
      <c r="C1562" s="2">
        <v>-73.90893</v>
      </c>
      <c r="D1562" s="2" t="s">
        <v>93</v>
      </c>
      <c r="E1562" s="9" t="s">
        <v>4310</v>
      </c>
      <c r="F1562" s="10"/>
      <c r="G1562" s="9" t="s">
        <v>1834</v>
      </c>
      <c r="H1562" s="9" t="s">
        <v>4311</v>
      </c>
      <c r="I1562" s="9" t="s">
        <v>3609</v>
      </c>
      <c r="J1562" s="10"/>
      <c r="K1562" s="10"/>
      <c r="L1562" s="9" t="s">
        <v>1837</v>
      </c>
      <c r="M1562" s="9" t="s">
        <v>100</v>
      </c>
      <c r="N1562" s="9" t="s">
        <v>367</v>
      </c>
      <c r="O1562" s="9">
        <v>11377.0</v>
      </c>
      <c r="P1562" s="7" t="str">
        <f>vlookup(O1562,'NYC Zips'!A:B,2,false)</f>
        <v>Queens</v>
      </c>
    </row>
    <row r="1563">
      <c r="A1563" s="2" t="s">
        <v>4312</v>
      </c>
      <c r="B1563" s="2">
        <v>40.7396139</v>
      </c>
      <c r="C1563" s="2">
        <v>-73.945151</v>
      </c>
      <c r="D1563" s="2" t="s">
        <v>93</v>
      </c>
      <c r="E1563" s="9" t="s">
        <v>4313</v>
      </c>
      <c r="F1563" s="10"/>
      <c r="G1563" s="9" t="s">
        <v>460</v>
      </c>
      <c r="H1563" s="9" t="s">
        <v>4314</v>
      </c>
      <c r="I1563" s="9" t="s">
        <v>2900</v>
      </c>
      <c r="J1563" s="10"/>
      <c r="K1563" s="10"/>
      <c r="L1563" s="9" t="s">
        <v>463</v>
      </c>
      <c r="M1563" s="9" t="s">
        <v>100</v>
      </c>
      <c r="N1563" s="9" t="s">
        <v>367</v>
      </c>
      <c r="O1563" s="9">
        <v>11101.0</v>
      </c>
      <c r="P1563" s="7" t="str">
        <f>vlookup(O1563,'NYC Zips'!A:B,2,false)</f>
        <v>Queens</v>
      </c>
    </row>
    <row r="1564">
      <c r="A1564" s="2" t="s">
        <v>4315</v>
      </c>
      <c r="B1564" s="2">
        <v>40.70076</v>
      </c>
      <c r="C1564" s="2">
        <v>-73.93641</v>
      </c>
      <c r="D1564" s="2" t="s">
        <v>93</v>
      </c>
      <c r="E1564" s="9" t="s">
        <v>4316</v>
      </c>
      <c r="F1564" s="10"/>
      <c r="G1564" s="9" t="s">
        <v>306</v>
      </c>
      <c r="H1564" s="9">
        <v>10.0</v>
      </c>
      <c r="I1564" s="9" t="s">
        <v>4317</v>
      </c>
      <c r="J1564" s="10"/>
      <c r="K1564" s="10"/>
      <c r="L1564" s="9" t="s">
        <v>99</v>
      </c>
      <c r="M1564" s="9" t="s">
        <v>100</v>
      </c>
      <c r="N1564" s="9" t="s">
        <v>101</v>
      </c>
      <c r="O1564" s="9">
        <v>11206.0</v>
      </c>
      <c r="P1564" s="7" t="str">
        <f>vlookup(O1564,'NYC Zips'!A:B,2,false)</f>
        <v>Brooklyn</v>
      </c>
    </row>
    <row r="1565">
      <c r="A1565" s="2" t="s">
        <v>4318</v>
      </c>
      <c r="B1565" s="2">
        <v>40.822545</v>
      </c>
      <c r="C1565" s="2">
        <v>-73.901824</v>
      </c>
      <c r="D1565" s="2" t="s">
        <v>93</v>
      </c>
      <c r="E1565" s="9" t="s">
        <v>4319</v>
      </c>
      <c r="F1565" s="10"/>
      <c r="G1565" s="9" t="s">
        <v>2192</v>
      </c>
      <c r="H1565" s="9">
        <v>805.0</v>
      </c>
      <c r="I1565" s="9" t="s">
        <v>3253</v>
      </c>
      <c r="J1565" s="10"/>
      <c r="K1565" s="10"/>
      <c r="L1565" s="9" t="s">
        <v>102</v>
      </c>
      <c r="M1565" s="9" t="s">
        <v>100</v>
      </c>
      <c r="N1565" s="9" t="s">
        <v>1777</v>
      </c>
      <c r="O1565" s="9">
        <v>10456.0</v>
      </c>
      <c r="P1565" s="7" t="str">
        <f>vlookup(O1565,'NYC Zips'!A:B,2,false)</f>
        <v>Bronx</v>
      </c>
    </row>
    <row r="1566">
      <c r="A1566" s="2" t="s">
        <v>4320</v>
      </c>
      <c r="B1566" s="2">
        <v>40.77896784</v>
      </c>
      <c r="C1566" s="2">
        <v>-73.97374737</v>
      </c>
      <c r="D1566" s="2" t="s">
        <v>93</v>
      </c>
      <c r="E1566" s="9" t="s">
        <v>4321</v>
      </c>
      <c r="F1566" s="10"/>
      <c r="G1566" s="9" t="s">
        <v>434</v>
      </c>
      <c r="H1566" s="9">
        <v>170.0</v>
      </c>
      <c r="I1566" s="9" t="s">
        <v>3515</v>
      </c>
      <c r="J1566" s="10"/>
      <c r="K1566" s="10"/>
      <c r="L1566" s="9" t="s">
        <v>107</v>
      </c>
      <c r="M1566" s="9" t="s">
        <v>100</v>
      </c>
      <c r="N1566" s="9" t="s">
        <v>108</v>
      </c>
      <c r="O1566" s="9">
        <v>10024.0</v>
      </c>
      <c r="P1566" s="7" t="str">
        <f>vlookup(O1566,'NYC Zips'!A:B,2,false)</f>
        <v>Manhattan</v>
      </c>
    </row>
    <row r="1567">
      <c r="A1567" s="2" t="s">
        <v>4322</v>
      </c>
      <c r="B1567" s="2">
        <v>40.8692</v>
      </c>
      <c r="C1567" s="2">
        <v>-73.90121</v>
      </c>
      <c r="D1567" s="2" t="s">
        <v>93</v>
      </c>
      <c r="E1567" s="9" t="s">
        <v>4323</v>
      </c>
      <c r="F1567" s="10"/>
      <c r="G1567" s="9" t="s">
        <v>1843</v>
      </c>
      <c r="H1567" s="9">
        <v>118.0</v>
      </c>
      <c r="I1567" s="9" t="s">
        <v>4324</v>
      </c>
      <c r="J1567" s="10"/>
      <c r="K1567" s="10"/>
      <c r="L1567" s="9" t="s">
        <v>102</v>
      </c>
      <c r="M1567" s="9" t="s">
        <v>100</v>
      </c>
      <c r="N1567" s="9" t="s">
        <v>1777</v>
      </c>
      <c r="O1567" s="9">
        <v>10468.0</v>
      </c>
      <c r="P1567" s="7" t="str">
        <f>vlookup(O1567,'NYC Zips'!A:B,2,false)</f>
        <v>Bronx</v>
      </c>
    </row>
    <row r="1568">
      <c r="A1568" s="2" t="s">
        <v>4325</v>
      </c>
      <c r="B1568" s="2">
        <v>40.7424</v>
      </c>
      <c r="C1568" s="2">
        <v>-73.91808</v>
      </c>
      <c r="D1568" s="2" t="s">
        <v>93</v>
      </c>
      <c r="E1568" s="9" t="s">
        <v>4326</v>
      </c>
      <c r="F1568" s="10"/>
      <c r="G1568" s="9" t="s">
        <v>2309</v>
      </c>
      <c r="H1568" s="9" t="s">
        <v>4327</v>
      </c>
      <c r="I1568" s="9" t="s">
        <v>904</v>
      </c>
      <c r="J1568" s="10"/>
      <c r="K1568" s="10"/>
      <c r="L1568" s="9" t="s">
        <v>2311</v>
      </c>
      <c r="M1568" s="9" t="s">
        <v>100</v>
      </c>
      <c r="N1568" s="9" t="s">
        <v>367</v>
      </c>
      <c r="O1568" s="9">
        <v>11104.0</v>
      </c>
      <c r="P1568" s="7" t="str">
        <f>vlookup(O1568,'NYC Zips'!A:B,2,false)</f>
        <v>Queens</v>
      </c>
    </row>
    <row r="1569">
      <c r="A1569" s="2" t="s">
        <v>4328</v>
      </c>
      <c r="B1569" s="2">
        <v>40.857994</v>
      </c>
      <c r="C1569" s="2">
        <v>-73.932173</v>
      </c>
      <c r="D1569" s="2" t="s">
        <v>93</v>
      </c>
      <c r="E1569" s="9" t="s">
        <v>4329</v>
      </c>
      <c r="F1569" s="10"/>
      <c r="G1569" s="9" t="s">
        <v>1864</v>
      </c>
      <c r="H1569" s="9">
        <v>4489.0</v>
      </c>
      <c r="I1569" s="9" t="s">
        <v>120</v>
      </c>
      <c r="J1569" s="10"/>
      <c r="K1569" s="10"/>
      <c r="L1569" s="9" t="s">
        <v>107</v>
      </c>
      <c r="M1569" s="9" t="s">
        <v>100</v>
      </c>
      <c r="N1569" s="9" t="s">
        <v>108</v>
      </c>
      <c r="O1569" s="9">
        <v>10040.0</v>
      </c>
      <c r="P1569" s="7" t="str">
        <f>vlookup(O1569,'NYC Zips'!A:B,2,false)</f>
        <v>Manhattan</v>
      </c>
    </row>
    <row r="1570">
      <c r="A1570" s="2" t="s">
        <v>4330</v>
      </c>
      <c r="B1570" s="2">
        <v>40.651745</v>
      </c>
      <c r="C1570" s="2">
        <v>-73.975988</v>
      </c>
      <c r="D1570" s="2" t="s">
        <v>93</v>
      </c>
      <c r="E1570" s="9" t="s">
        <v>4331</v>
      </c>
      <c r="F1570" s="10"/>
      <c r="G1570" s="9" t="s">
        <v>1908</v>
      </c>
      <c r="H1570" s="9">
        <v>1292.0</v>
      </c>
      <c r="I1570" s="9" t="s">
        <v>2185</v>
      </c>
      <c r="J1570" s="10"/>
      <c r="K1570" s="10"/>
      <c r="L1570" s="9" t="s">
        <v>99</v>
      </c>
      <c r="M1570" s="9" t="s">
        <v>100</v>
      </c>
      <c r="N1570" s="9" t="s">
        <v>101</v>
      </c>
      <c r="O1570" s="9">
        <v>11218.0</v>
      </c>
      <c r="P1570" s="7" t="str">
        <f>vlookup(O1570,'NYC Zips'!A:B,2,false)</f>
        <v>Brooklyn</v>
      </c>
    </row>
    <row r="1571">
      <c r="A1571" s="2" t="s">
        <v>4332</v>
      </c>
      <c r="B1571" s="2">
        <v>40.7376037</v>
      </c>
      <c r="C1571" s="2">
        <v>-74.0524783</v>
      </c>
      <c r="D1571" s="2" t="s">
        <v>93</v>
      </c>
      <c r="E1571" s="9" t="s">
        <v>4333</v>
      </c>
      <c r="F1571" s="10"/>
      <c r="G1571" s="9" t="s">
        <v>2075</v>
      </c>
      <c r="H1571" s="9">
        <v>158.0</v>
      </c>
      <c r="I1571" s="9" t="s">
        <v>4332</v>
      </c>
      <c r="J1571" s="10"/>
      <c r="K1571" s="10"/>
      <c r="L1571" s="9" t="s">
        <v>1674</v>
      </c>
      <c r="M1571" s="9" t="s">
        <v>1436</v>
      </c>
      <c r="N1571" s="9" t="s">
        <v>1437</v>
      </c>
      <c r="O1571" s="9">
        <v>7306.0</v>
      </c>
      <c r="P1571" s="2" t="s">
        <v>117</v>
      </c>
    </row>
    <row r="1572">
      <c r="A1572" s="2" t="s">
        <v>4334</v>
      </c>
      <c r="B1572" s="2">
        <v>40.670529</v>
      </c>
      <c r="C1572" s="2">
        <v>-73.958222</v>
      </c>
      <c r="D1572" s="2" t="s">
        <v>93</v>
      </c>
      <c r="E1572" s="9" t="s">
        <v>4335</v>
      </c>
      <c r="F1572" s="10"/>
      <c r="G1572" s="9" t="s">
        <v>478</v>
      </c>
      <c r="H1572" s="9">
        <v>806.0</v>
      </c>
      <c r="I1572" s="9" t="s">
        <v>441</v>
      </c>
      <c r="J1572" s="10"/>
      <c r="K1572" s="10"/>
      <c r="L1572" s="9" t="s">
        <v>99</v>
      </c>
      <c r="M1572" s="9" t="s">
        <v>100</v>
      </c>
      <c r="N1572" s="9" t="s">
        <v>101</v>
      </c>
      <c r="O1572" s="9">
        <v>11225.0</v>
      </c>
      <c r="P1572" s="7" t="str">
        <f>vlookup(O1572,'NYC Zips'!A:B,2,false)</f>
        <v>Brooklyn</v>
      </c>
    </row>
    <row r="1573">
      <c r="A1573" s="2" t="s">
        <v>4336</v>
      </c>
      <c r="B1573" s="2">
        <v>40.753441</v>
      </c>
      <c r="C1573" s="2">
        <v>-73.912402</v>
      </c>
      <c r="D1573" s="2" t="s">
        <v>93</v>
      </c>
      <c r="E1573" s="9" t="s">
        <v>4337</v>
      </c>
      <c r="F1573" s="10"/>
      <c r="G1573" s="9" t="s">
        <v>460</v>
      </c>
      <c r="H1573" s="9" t="s">
        <v>3661</v>
      </c>
      <c r="I1573" s="9" t="s">
        <v>1998</v>
      </c>
      <c r="J1573" s="10"/>
      <c r="K1573" s="10"/>
      <c r="L1573" s="9" t="s">
        <v>463</v>
      </c>
      <c r="M1573" s="9" t="s">
        <v>100</v>
      </c>
      <c r="N1573" s="9" t="s">
        <v>367</v>
      </c>
      <c r="O1573" s="9">
        <v>11101.0</v>
      </c>
      <c r="P1573" s="7" t="str">
        <f>vlookup(O1573,'NYC Zips'!A:B,2,false)</f>
        <v>Queens</v>
      </c>
    </row>
    <row r="1574">
      <c r="A1574" s="2" t="s">
        <v>4338</v>
      </c>
      <c r="B1574" s="2">
        <v>40.7099180692153</v>
      </c>
      <c r="C1574" s="2">
        <v>-73.9916110038757</v>
      </c>
      <c r="D1574" s="2" t="s">
        <v>93</v>
      </c>
      <c r="E1574" s="9" t="s">
        <v>4339</v>
      </c>
      <c r="F1574" s="10"/>
      <c r="G1574" s="9" t="s">
        <v>153</v>
      </c>
      <c r="H1574" s="9">
        <v>250.0</v>
      </c>
      <c r="I1574" s="9" t="s">
        <v>190</v>
      </c>
      <c r="J1574" s="10"/>
      <c r="K1574" s="10"/>
      <c r="L1574" s="9" t="s">
        <v>107</v>
      </c>
      <c r="M1574" s="9" t="s">
        <v>100</v>
      </c>
      <c r="N1574" s="9" t="s">
        <v>108</v>
      </c>
      <c r="O1574" s="9">
        <v>10002.0</v>
      </c>
      <c r="P1574" s="7" t="str">
        <f>vlookup(O1574,'NYC Zips'!A:B,2,false)</f>
        <v>Manhattan</v>
      </c>
    </row>
    <row r="1575">
      <c r="A1575" s="2" t="s">
        <v>4340</v>
      </c>
      <c r="B1575" s="2">
        <v>40.651173</v>
      </c>
      <c r="C1575" s="2">
        <v>-74.011405</v>
      </c>
      <c r="D1575" s="2" t="s">
        <v>93</v>
      </c>
      <c r="E1575" s="9" t="s">
        <v>4341</v>
      </c>
      <c r="F1575" s="10"/>
      <c r="G1575" s="9" t="s">
        <v>1936</v>
      </c>
      <c r="H1575" s="9">
        <v>4402.0</v>
      </c>
      <c r="I1575" s="9" t="s">
        <v>527</v>
      </c>
      <c r="J1575" s="10"/>
      <c r="K1575" s="10"/>
      <c r="L1575" s="9" t="s">
        <v>99</v>
      </c>
      <c r="M1575" s="9" t="s">
        <v>100</v>
      </c>
      <c r="N1575" s="9" t="s">
        <v>101</v>
      </c>
      <c r="O1575" s="9">
        <v>11220.0</v>
      </c>
      <c r="P1575" s="7" t="str">
        <f>vlookup(O1575,'NYC Zips'!A:B,2,false)</f>
        <v>Brooklyn</v>
      </c>
    </row>
    <row r="1576">
      <c r="A1576" s="2" t="s">
        <v>4342</v>
      </c>
      <c r="B1576" s="2">
        <v>40.76205</v>
      </c>
      <c r="C1576" s="2">
        <v>-73.895</v>
      </c>
      <c r="D1576" s="2" t="s">
        <v>93</v>
      </c>
      <c r="E1576" s="9" t="s">
        <v>4343</v>
      </c>
      <c r="F1576" s="10"/>
      <c r="G1576" s="9" t="s">
        <v>2120</v>
      </c>
      <c r="H1576" s="9" t="s">
        <v>1443</v>
      </c>
      <c r="I1576" s="9" t="s">
        <v>4344</v>
      </c>
      <c r="J1576" s="10"/>
      <c r="K1576" s="10"/>
      <c r="L1576" s="9" t="s">
        <v>2052</v>
      </c>
      <c r="M1576" s="9" t="s">
        <v>100</v>
      </c>
      <c r="N1576" s="9" t="s">
        <v>367</v>
      </c>
      <c r="O1576" s="9">
        <v>11370.0</v>
      </c>
      <c r="P1576" s="7" t="str">
        <f>vlookup(O1576,'NYC Zips'!A:B,2,false)</f>
        <v>Queens</v>
      </c>
    </row>
    <row r="1577">
      <c r="A1577" s="2" t="s">
        <v>4345</v>
      </c>
      <c r="B1577" s="2">
        <v>40.7475739589548</v>
      </c>
      <c r="C1577" s="2">
        <v>-73.9788007736206</v>
      </c>
      <c r="D1577" s="2" t="s">
        <v>93</v>
      </c>
      <c r="E1577" s="9" t="s">
        <v>4346</v>
      </c>
      <c r="F1577" s="10"/>
      <c r="G1577" s="9" t="s">
        <v>145</v>
      </c>
      <c r="H1577" s="9">
        <v>271.0</v>
      </c>
      <c r="I1577" s="9" t="s">
        <v>161</v>
      </c>
      <c r="J1577" s="10"/>
      <c r="K1577" s="10"/>
      <c r="L1577" s="9" t="s">
        <v>107</v>
      </c>
      <c r="M1577" s="9" t="s">
        <v>100</v>
      </c>
      <c r="N1577" s="9" t="s">
        <v>108</v>
      </c>
      <c r="O1577" s="9">
        <v>10016.0</v>
      </c>
      <c r="P1577" s="7" t="str">
        <f>vlookup(O1577,'NYC Zips'!A:B,2,false)</f>
        <v>Manhattan</v>
      </c>
    </row>
    <row r="1578">
      <c r="A1578" s="2" t="s">
        <v>4347</v>
      </c>
      <c r="B1578" s="2">
        <v>40.74797</v>
      </c>
      <c r="C1578" s="2">
        <v>-73.88204</v>
      </c>
      <c r="D1578" s="2" t="s">
        <v>93</v>
      </c>
      <c r="E1578" s="9" t="s">
        <v>4348</v>
      </c>
      <c r="F1578" s="10"/>
      <c r="G1578" s="9" t="s">
        <v>1858</v>
      </c>
      <c r="H1578" s="9" t="s">
        <v>4349</v>
      </c>
      <c r="I1578" s="9" t="s">
        <v>2472</v>
      </c>
      <c r="J1578" s="10"/>
      <c r="K1578" s="10"/>
      <c r="L1578" s="9" t="s">
        <v>1861</v>
      </c>
      <c r="M1578" s="9" t="s">
        <v>100</v>
      </c>
      <c r="N1578" s="9" t="s">
        <v>367</v>
      </c>
      <c r="O1578" s="9">
        <v>11372.0</v>
      </c>
      <c r="P1578" s="7" t="str">
        <f>vlookup(O1578,'NYC Zips'!A:B,2,false)</f>
        <v>Queens</v>
      </c>
    </row>
    <row r="1579">
      <c r="A1579" s="2" t="s">
        <v>4350</v>
      </c>
      <c r="B1579" s="2">
        <v>40.825244</v>
      </c>
      <c r="C1579" s="2">
        <v>-73.947257</v>
      </c>
      <c r="D1579" s="2" t="s">
        <v>93</v>
      </c>
      <c r="E1579" s="9" t="s">
        <v>4351</v>
      </c>
      <c r="F1579" s="10"/>
      <c r="G1579" s="9" t="s">
        <v>1891</v>
      </c>
      <c r="H1579" s="9">
        <v>1717.0</v>
      </c>
      <c r="I1579" s="9" t="s">
        <v>217</v>
      </c>
      <c r="J1579" s="10"/>
      <c r="K1579" s="10"/>
      <c r="L1579" s="9" t="s">
        <v>107</v>
      </c>
      <c r="M1579" s="9" t="s">
        <v>100</v>
      </c>
      <c r="N1579" s="9" t="s">
        <v>108</v>
      </c>
      <c r="O1579" s="9">
        <v>10031.0</v>
      </c>
      <c r="P1579" s="7" t="str">
        <f>vlookup(O1579,'NYC Zips'!A:B,2,false)</f>
        <v>Manhattan</v>
      </c>
    </row>
    <row r="1580">
      <c r="A1580" s="2" t="s">
        <v>4352</v>
      </c>
      <c r="B1580" s="2">
        <v>40.649143</v>
      </c>
      <c r="C1580" s="2">
        <v>-74.012384</v>
      </c>
      <c r="D1580" s="2" t="s">
        <v>93</v>
      </c>
      <c r="E1580" s="9" t="s">
        <v>4353</v>
      </c>
      <c r="F1580" s="10"/>
      <c r="G1580" s="9" t="s">
        <v>1936</v>
      </c>
      <c r="H1580" s="9">
        <v>320.0</v>
      </c>
      <c r="I1580" s="9" t="s">
        <v>4354</v>
      </c>
      <c r="J1580" s="10"/>
      <c r="K1580" s="10"/>
      <c r="L1580" s="9" t="s">
        <v>99</v>
      </c>
      <c r="M1580" s="9" t="s">
        <v>100</v>
      </c>
      <c r="N1580" s="9" t="s">
        <v>101</v>
      </c>
      <c r="O1580" s="9">
        <v>11220.0</v>
      </c>
      <c r="P1580" s="7" t="str">
        <f>vlookup(O1580,'NYC Zips'!A:B,2,false)</f>
        <v>Brooklyn</v>
      </c>
    </row>
    <row r="1581">
      <c r="A1581" s="2" t="s">
        <v>4355</v>
      </c>
      <c r="B1581" s="2">
        <v>40.7075188830923</v>
      </c>
      <c r="C1581" s="2">
        <v>-74.0010805428028</v>
      </c>
      <c r="D1581" s="2" t="s">
        <v>93</v>
      </c>
      <c r="E1581" s="9" t="s">
        <v>4356</v>
      </c>
      <c r="F1581" s="10"/>
      <c r="G1581" s="9" t="s">
        <v>733</v>
      </c>
      <c r="H1581" s="9">
        <v>45.0</v>
      </c>
      <c r="I1581" s="9" t="s">
        <v>4357</v>
      </c>
      <c r="J1581" s="10"/>
      <c r="K1581" s="10"/>
      <c r="L1581" s="9" t="s">
        <v>107</v>
      </c>
      <c r="M1581" s="9" t="s">
        <v>100</v>
      </c>
      <c r="N1581" s="9" t="s">
        <v>108</v>
      </c>
      <c r="O1581" s="9">
        <v>10038.0</v>
      </c>
      <c r="P1581" s="7" t="str">
        <f>vlookup(O1581,'NYC Zips'!A:B,2,false)</f>
        <v>Manhattan</v>
      </c>
    </row>
    <row r="1582">
      <c r="A1582" s="2" t="s">
        <v>4358</v>
      </c>
      <c r="B1582" s="2">
        <v>40.800425</v>
      </c>
      <c r="C1582" s="2">
        <v>-73.911034</v>
      </c>
      <c r="D1582" s="2" t="s">
        <v>93</v>
      </c>
      <c r="E1582" s="9" t="s">
        <v>4359</v>
      </c>
      <c r="F1582" s="10"/>
      <c r="G1582" s="9" t="s">
        <v>1993</v>
      </c>
      <c r="H1582" s="9">
        <v>881.0</v>
      </c>
      <c r="I1582" s="9" t="s">
        <v>4360</v>
      </c>
      <c r="J1582" s="10"/>
      <c r="K1582" s="10"/>
      <c r="L1582" s="9" t="s">
        <v>102</v>
      </c>
      <c r="M1582" s="9" t="s">
        <v>100</v>
      </c>
      <c r="N1582" s="9" t="s">
        <v>1777</v>
      </c>
      <c r="O1582" s="9">
        <v>10454.0</v>
      </c>
      <c r="P1582" s="7" t="str">
        <f>vlookup(O1582,'NYC Zips'!A:B,2,false)</f>
        <v>Bronx</v>
      </c>
    </row>
    <row r="1583">
      <c r="A1583" s="2" t="s">
        <v>4361</v>
      </c>
      <c r="B1583" s="2">
        <v>40.751873</v>
      </c>
      <c r="C1583" s="2">
        <v>-73.977706</v>
      </c>
      <c r="D1583" s="2" t="s">
        <v>93</v>
      </c>
      <c r="E1583" s="9" t="s">
        <v>4362</v>
      </c>
      <c r="F1583" s="10"/>
      <c r="G1583" s="9" t="s">
        <v>219</v>
      </c>
      <c r="H1583" s="9">
        <v>90.0</v>
      </c>
      <c r="I1583" s="9" t="s">
        <v>4363</v>
      </c>
      <c r="J1583" s="10"/>
      <c r="K1583" s="10"/>
      <c r="L1583" s="9" t="s">
        <v>107</v>
      </c>
      <c r="M1583" s="9" t="s">
        <v>100</v>
      </c>
      <c r="N1583" s="9" t="s">
        <v>108</v>
      </c>
      <c r="O1583" s="9">
        <v>10017.0</v>
      </c>
      <c r="P1583" s="7" t="str">
        <f>vlookup(O1583,'NYC Zips'!A:B,2,false)</f>
        <v>Manhattan</v>
      </c>
    </row>
    <row r="1584">
      <c r="A1584" s="2" t="s">
        <v>4364</v>
      </c>
      <c r="B1584" s="2">
        <v>40.67372</v>
      </c>
      <c r="C1584" s="2">
        <v>-73.92199</v>
      </c>
      <c r="D1584" s="2" t="s">
        <v>93</v>
      </c>
      <c r="E1584" s="9" t="s">
        <v>4365</v>
      </c>
      <c r="F1584" s="10"/>
      <c r="G1584" s="9" t="s">
        <v>956</v>
      </c>
      <c r="H1584" s="9">
        <v>454.0</v>
      </c>
      <c r="I1584" s="9" t="s">
        <v>2555</v>
      </c>
      <c r="J1584" s="10"/>
      <c r="K1584" s="10"/>
      <c r="L1584" s="9" t="s">
        <v>99</v>
      </c>
      <c r="M1584" s="9" t="s">
        <v>100</v>
      </c>
      <c r="N1584" s="9" t="s">
        <v>101</v>
      </c>
      <c r="O1584" s="9">
        <v>11233.0</v>
      </c>
      <c r="P1584" s="7" t="str">
        <f>vlookup(O1584,'NYC Zips'!A:B,2,false)</f>
        <v>Brooklyn</v>
      </c>
    </row>
    <row r="1585">
      <c r="A1585" s="2" t="s">
        <v>4366</v>
      </c>
      <c r="B1585" s="2">
        <v>40.659555</v>
      </c>
      <c r="C1585" s="2">
        <v>-73.995068</v>
      </c>
      <c r="D1585" s="2" t="s">
        <v>93</v>
      </c>
      <c r="E1585" s="9" t="s">
        <v>4367</v>
      </c>
      <c r="F1585" s="10"/>
      <c r="G1585" s="9" t="s">
        <v>1851</v>
      </c>
      <c r="H1585" s="9">
        <v>734.0</v>
      </c>
      <c r="I1585" s="9" t="s">
        <v>146</v>
      </c>
      <c r="J1585" s="10"/>
      <c r="K1585" s="10"/>
      <c r="L1585" s="9" t="s">
        <v>99</v>
      </c>
      <c r="M1585" s="9" t="s">
        <v>100</v>
      </c>
      <c r="N1585" s="9" t="s">
        <v>101</v>
      </c>
      <c r="O1585" s="9">
        <v>11232.0</v>
      </c>
      <c r="P1585" s="7" t="str">
        <f>vlookup(O1585,'NYC Zips'!A:B,2,false)</f>
        <v>Brooklyn</v>
      </c>
    </row>
    <row r="1586">
      <c r="A1586" s="2" t="s">
        <v>4368</v>
      </c>
      <c r="B1586" s="2">
        <v>40.67972</v>
      </c>
      <c r="C1586" s="2">
        <v>-73.93467</v>
      </c>
      <c r="D1586" s="2" t="s">
        <v>93</v>
      </c>
      <c r="E1586" s="9" t="s">
        <v>4369</v>
      </c>
      <c r="F1586" s="10"/>
      <c r="G1586" s="9" t="s">
        <v>1659</v>
      </c>
      <c r="H1586" s="9">
        <v>1660.0</v>
      </c>
      <c r="I1586" s="9" t="s">
        <v>734</v>
      </c>
      <c r="J1586" s="10"/>
      <c r="K1586" s="10"/>
      <c r="L1586" s="9" t="s">
        <v>99</v>
      </c>
      <c r="M1586" s="9" t="s">
        <v>100</v>
      </c>
      <c r="N1586" s="9" t="s">
        <v>101</v>
      </c>
      <c r="O1586" s="9">
        <v>11213.0</v>
      </c>
      <c r="P1586" s="7" t="str">
        <f>vlookup(O1586,'NYC Zips'!A:B,2,false)</f>
        <v>Brooklyn</v>
      </c>
    </row>
    <row r="1587">
      <c r="A1587" s="2" t="s">
        <v>4370</v>
      </c>
      <c r="B1587" s="2">
        <v>40.68565</v>
      </c>
      <c r="C1587" s="2">
        <v>-73.91564</v>
      </c>
      <c r="D1587" s="2" t="s">
        <v>93</v>
      </c>
      <c r="E1587" s="9" t="s">
        <v>4371</v>
      </c>
      <c r="F1587" s="10"/>
      <c r="G1587" s="9" t="s">
        <v>956</v>
      </c>
      <c r="H1587" s="9">
        <v>960.0</v>
      </c>
      <c r="I1587" s="9" t="s">
        <v>1506</v>
      </c>
      <c r="J1587" s="10"/>
      <c r="K1587" s="10"/>
      <c r="L1587" s="9" t="s">
        <v>99</v>
      </c>
      <c r="M1587" s="9" t="s">
        <v>100</v>
      </c>
      <c r="N1587" s="9" t="s">
        <v>101</v>
      </c>
      <c r="O1587" s="9">
        <v>11233.0</v>
      </c>
      <c r="P1587" s="7" t="str">
        <f>vlookup(O1587,'NYC Zips'!A:B,2,false)</f>
        <v>Brooklyn</v>
      </c>
    </row>
    <row r="1588">
      <c r="A1588" s="2" t="s">
        <v>4372</v>
      </c>
      <c r="B1588" s="2">
        <v>40.69662</v>
      </c>
      <c r="C1588" s="2">
        <v>-73.90056</v>
      </c>
      <c r="D1588" s="2" t="s">
        <v>93</v>
      </c>
      <c r="E1588" s="9" t="s">
        <v>4373</v>
      </c>
      <c r="F1588" s="10"/>
      <c r="G1588" s="9" t="s">
        <v>1886</v>
      </c>
      <c r="H1588" s="9">
        <v>1076.0</v>
      </c>
      <c r="I1588" s="9" t="s">
        <v>4374</v>
      </c>
      <c r="J1588" s="10"/>
      <c r="K1588" s="10"/>
      <c r="L1588" s="9" t="s">
        <v>1888</v>
      </c>
      <c r="M1588" s="9" t="s">
        <v>100</v>
      </c>
      <c r="N1588" s="9" t="s">
        <v>367</v>
      </c>
      <c r="O1588" s="9">
        <v>11385.0</v>
      </c>
      <c r="P1588" s="7" t="str">
        <f>vlookup(O1588,'NYC Zips'!A:B,2,false)</f>
        <v>Queens</v>
      </c>
    </row>
    <row r="1589">
      <c r="A1589" s="2" t="s">
        <v>4375</v>
      </c>
      <c r="B1589" s="2">
        <v>40.67234</v>
      </c>
      <c r="C1589" s="2">
        <v>-73.94763</v>
      </c>
      <c r="D1589" s="2" t="s">
        <v>93</v>
      </c>
      <c r="E1589" s="9" t="s">
        <v>4376</v>
      </c>
      <c r="F1589" s="10"/>
      <c r="G1589" s="9" t="s">
        <v>484</v>
      </c>
      <c r="H1589" s="9">
        <v>232.0</v>
      </c>
      <c r="I1589" s="9" t="s">
        <v>3336</v>
      </c>
      <c r="J1589" s="10"/>
      <c r="K1589" s="10"/>
      <c r="L1589" s="9" t="s">
        <v>99</v>
      </c>
      <c r="M1589" s="9" t="s">
        <v>100</v>
      </c>
      <c r="N1589" s="9" t="s">
        <v>101</v>
      </c>
      <c r="O1589" s="9">
        <v>11216.0</v>
      </c>
      <c r="P1589" s="7" t="str">
        <f>vlookup(O1589,'NYC Zips'!A:B,2,false)</f>
        <v>Brooklyn</v>
      </c>
    </row>
    <row r="1590">
      <c r="A1590" s="2" t="s">
        <v>4377</v>
      </c>
      <c r="B1590" s="2">
        <v>40.85014</v>
      </c>
      <c r="C1590" s="2">
        <v>-73.89818</v>
      </c>
      <c r="D1590" s="2" t="s">
        <v>93</v>
      </c>
      <c r="E1590" s="9" t="s">
        <v>4378</v>
      </c>
      <c r="F1590" s="10"/>
      <c r="G1590" s="9" t="s">
        <v>2092</v>
      </c>
      <c r="H1590" s="9">
        <v>4305.0</v>
      </c>
      <c r="I1590" s="9" t="s">
        <v>298</v>
      </c>
      <c r="J1590" s="10"/>
      <c r="K1590" s="10"/>
      <c r="L1590" s="9" t="s">
        <v>102</v>
      </c>
      <c r="M1590" s="9" t="s">
        <v>100</v>
      </c>
      <c r="N1590" s="9" t="s">
        <v>1777</v>
      </c>
      <c r="O1590" s="9">
        <v>10457.0</v>
      </c>
      <c r="P1590" s="7" t="str">
        <f>vlookup(O1590,'NYC Zips'!A:B,2,false)</f>
        <v>Bronx</v>
      </c>
    </row>
    <row r="1591">
      <c r="A1591" s="2" t="s">
        <v>4379</v>
      </c>
      <c r="B1591" s="2">
        <v>40.7233315864643</v>
      </c>
      <c r="C1591" s="2">
        <v>-74.0459525585174</v>
      </c>
      <c r="D1591" s="2" t="s">
        <v>93</v>
      </c>
      <c r="E1591" s="9" t="s">
        <v>4380</v>
      </c>
      <c r="F1591" s="10"/>
      <c r="G1591" s="9" t="s">
        <v>1883</v>
      </c>
      <c r="H1591" s="9">
        <v>577.0</v>
      </c>
      <c r="I1591" s="9" t="s">
        <v>3204</v>
      </c>
      <c r="J1591" s="10"/>
      <c r="K1591" s="10"/>
      <c r="L1591" s="9" t="s">
        <v>1674</v>
      </c>
      <c r="M1591" s="9" t="s">
        <v>1436</v>
      </c>
      <c r="N1591" s="9" t="s">
        <v>1437</v>
      </c>
      <c r="O1591" s="9">
        <v>7302.0</v>
      </c>
      <c r="P1591" s="2" t="s">
        <v>117</v>
      </c>
    </row>
    <row r="1592">
      <c r="A1592" s="2" t="s">
        <v>4381</v>
      </c>
      <c r="B1592" s="2">
        <v>40.65969</v>
      </c>
      <c r="C1592" s="2">
        <v>-73.94517</v>
      </c>
      <c r="D1592" s="2" t="s">
        <v>93</v>
      </c>
      <c r="E1592" s="9" t="s">
        <v>4382</v>
      </c>
      <c r="F1592" s="10"/>
      <c r="G1592" s="9" t="s">
        <v>1904</v>
      </c>
      <c r="H1592" s="9">
        <v>467.0</v>
      </c>
      <c r="I1592" s="9" t="s">
        <v>2705</v>
      </c>
      <c r="J1592" s="10"/>
      <c r="K1592" s="10"/>
      <c r="L1592" s="9" t="s">
        <v>99</v>
      </c>
      <c r="M1592" s="9" t="s">
        <v>100</v>
      </c>
      <c r="N1592" s="9" t="s">
        <v>101</v>
      </c>
      <c r="O1592" s="9">
        <v>11203.0</v>
      </c>
      <c r="P1592" s="7" t="str">
        <f>vlookup(O1592,'NYC Zips'!A:B,2,false)</f>
        <v>Brooklyn</v>
      </c>
    </row>
    <row r="1593">
      <c r="A1593" s="2" t="s">
        <v>4383</v>
      </c>
      <c r="B1593" s="2">
        <v>40.7349610200095</v>
      </c>
      <c r="C1593" s="2">
        <v>-74.0595030784607</v>
      </c>
      <c r="D1593" s="2" t="s">
        <v>93</v>
      </c>
      <c r="E1593" s="9" t="s">
        <v>4384</v>
      </c>
      <c r="F1593" s="10"/>
      <c r="G1593" s="9" t="s">
        <v>2075</v>
      </c>
      <c r="H1593" s="9">
        <v>678.0</v>
      </c>
      <c r="I1593" s="9" t="s">
        <v>4079</v>
      </c>
      <c r="J1593" s="10"/>
      <c r="K1593" s="10"/>
      <c r="L1593" s="9" t="s">
        <v>1674</v>
      </c>
      <c r="M1593" s="9" t="s">
        <v>1436</v>
      </c>
      <c r="N1593" s="9" t="s">
        <v>1437</v>
      </c>
      <c r="O1593" s="9">
        <v>7306.0</v>
      </c>
      <c r="P1593" s="2" t="s">
        <v>117</v>
      </c>
    </row>
    <row r="1594">
      <c r="A1594" s="2" t="s">
        <v>4385</v>
      </c>
      <c r="B1594" s="2">
        <v>40.685957</v>
      </c>
      <c r="C1594" s="2">
        <v>-73.971468</v>
      </c>
      <c r="D1594" s="2" t="s">
        <v>93</v>
      </c>
      <c r="E1594" s="9" t="s">
        <v>4386</v>
      </c>
      <c r="F1594" s="10"/>
      <c r="G1594" s="9" t="s">
        <v>493</v>
      </c>
      <c r="H1594" s="9">
        <v>32.0</v>
      </c>
      <c r="I1594" s="9" t="s">
        <v>774</v>
      </c>
      <c r="J1594" s="10"/>
      <c r="K1594" s="10"/>
      <c r="L1594" s="9" t="s">
        <v>99</v>
      </c>
      <c r="M1594" s="9" t="s">
        <v>100</v>
      </c>
      <c r="N1594" s="9" t="s">
        <v>101</v>
      </c>
      <c r="O1594" s="9">
        <v>11238.0</v>
      </c>
      <c r="P1594" s="7" t="str">
        <f>vlookup(O1594,'NYC Zips'!A:B,2,false)</f>
        <v>Brooklyn</v>
      </c>
    </row>
    <row r="1595">
      <c r="A1595" s="2" t="s">
        <v>4387</v>
      </c>
      <c r="B1595" s="2">
        <v>40.837119</v>
      </c>
      <c r="C1595" s="2">
        <v>-73.902185</v>
      </c>
      <c r="D1595" s="2" t="s">
        <v>93</v>
      </c>
      <c r="E1595" s="9" t="s">
        <v>4388</v>
      </c>
      <c r="F1595" s="10"/>
      <c r="G1595" s="9" t="s">
        <v>2192</v>
      </c>
      <c r="H1595" s="9">
        <v>3788.0</v>
      </c>
      <c r="I1595" s="9" t="s">
        <v>527</v>
      </c>
      <c r="J1595" s="10"/>
      <c r="K1595" s="10"/>
      <c r="L1595" s="9" t="s">
        <v>102</v>
      </c>
      <c r="M1595" s="9" t="s">
        <v>100</v>
      </c>
      <c r="N1595" s="9" t="s">
        <v>1777</v>
      </c>
      <c r="O1595" s="9">
        <v>10456.0</v>
      </c>
      <c r="P1595" s="7" t="str">
        <f>vlookup(O1595,'NYC Zips'!A:B,2,false)</f>
        <v>Bronx</v>
      </c>
    </row>
    <row r="1596">
      <c r="A1596" s="2" t="s">
        <v>4389</v>
      </c>
      <c r="B1596" s="2">
        <v>40.830529</v>
      </c>
      <c r="C1596" s="2">
        <v>-73.894717</v>
      </c>
      <c r="D1596" s="2" t="s">
        <v>93</v>
      </c>
      <c r="E1596" s="9" t="s">
        <v>4390</v>
      </c>
      <c r="F1596" s="10"/>
      <c r="G1596" s="9" t="s">
        <v>1775</v>
      </c>
      <c r="H1596" s="9">
        <v>870.0</v>
      </c>
      <c r="I1596" s="9" t="s">
        <v>2535</v>
      </c>
      <c r="J1596" s="10"/>
      <c r="K1596" s="10"/>
      <c r="L1596" s="9" t="s">
        <v>102</v>
      </c>
      <c r="M1596" s="9" t="s">
        <v>100</v>
      </c>
      <c r="N1596" s="9" t="s">
        <v>1777</v>
      </c>
      <c r="O1596" s="9">
        <v>10459.0</v>
      </c>
      <c r="P1596" s="7" t="str">
        <f>vlookup(O1596,'NYC Zips'!A:B,2,false)</f>
        <v>Bronx</v>
      </c>
    </row>
    <row r="1597">
      <c r="A1597" s="2" t="s">
        <v>4391</v>
      </c>
      <c r="B1597" s="2">
        <v>40.68491</v>
      </c>
      <c r="C1597" s="2">
        <v>-73.91493</v>
      </c>
      <c r="D1597" s="2" t="s">
        <v>93</v>
      </c>
      <c r="E1597" s="9" t="s">
        <v>4392</v>
      </c>
      <c r="F1597" s="10"/>
      <c r="G1597" s="9" t="s">
        <v>956</v>
      </c>
      <c r="H1597" s="9">
        <v>8.0</v>
      </c>
      <c r="I1597" s="9" t="s">
        <v>2656</v>
      </c>
      <c r="J1597" s="10"/>
      <c r="K1597" s="10"/>
      <c r="L1597" s="9" t="s">
        <v>99</v>
      </c>
      <c r="M1597" s="9" t="s">
        <v>100</v>
      </c>
      <c r="N1597" s="9" t="s">
        <v>101</v>
      </c>
      <c r="O1597" s="9">
        <v>11233.0</v>
      </c>
      <c r="P1597" s="7" t="str">
        <f>vlookup(O1597,'NYC Zips'!A:B,2,false)</f>
        <v>Brooklyn</v>
      </c>
    </row>
    <row r="1598">
      <c r="A1598" s="2" t="s">
        <v>4393</v>
      </c>
      <c r="B1598" s="2">
        <v>40.7297080564499</v>
      </c>
      <c r="C1598" s="2">
        <v>-73.9865979552269</v>
      </c>
      <c r="D1598" s="2" t="s">
        <v>93</v>
      </c>
      <c r="E1598" s="9" t="s">
        <v>4394</v>
      </c>
      <c r="F1598" s="10"/>
      <c r="G1598" s="9" t="s">
        <v>105</v>
      </c>
      <c r="H1598" s="9">
        <v>200.0</v>
      </c>
      <c r="I1598" s="9" t="s">
        <v>994</v>
      </c>
      <c r="J1598" s="10"/>
      <c r="K1598" s="10"/>
      <c r="L1598" s="9" t="s">
        <v>107</v>
      </c>
      <c r="M1598" s="9" t="s">
        <v>100</v>
      </c>
      <c r="N1598" s="9" t="s">
        <v>108</v>
      </c>
      <c r="O1598" s="9">
        <v>10003.0</v>
      </c>
      <c r="P1598" s="7" t="str">
        <f>vlookup(O1598,'NYC Zips'!A:B,2,false)</f>
        <v>Manhattan</v>
      </c>
    </row>
    <row r="1599">
      <c r="A1599" s="2" t="s">
        <v>4395</v>
      </c>
      <c r="B1599" s="2">
        <v>40.88435</v>
      </c>
      <c r="C1599" s="2">
        <v>-73.88781</v>
      </c>
      <c r="D1599" s="2" t="s">
        <v>93</v>
      </c>
      <c r="E1599" s="9" t="s">
        <v>4396</v>
      </c>
      <c r="F1599" s="10"/>
      <c r="G1599" s="9" t="s">
        <v>1855</v>
      </c>
      <c r="H1599" s="9">
        <v>66.0</v>
      </c>
      <c r="I1599" s="9" t="s">
        <v>3789</v>
      </c>
      <c r="J1599" s="10"/>
      <c r="K1599" s="10"/>
      <c r="L1599" s="9" t="s">
        <v>102</v>
      </c>
      <c r="M1599" s="9" t="s">
        <v>100</v>
      </c>
      <c r="N1599" s="9" t="s">
        <v>1777</v>
      </c>
      <c r="O1599" s="9">
        <v>10463.0</v>
      </c>
      <c r="P1599" s="7" t="str">
        <f>vlookup(O1599,'NYC Zips'!A:B,2,false)</f>
        <v>Bronx</v>
      </c>
    </row>
    <row r="1600">
      <c r="A1600" s="2" t="s">
        <v>4397</v>
      </c>
      <c r="B1600" s="2">
        <v>40.75473</v>
      </c>
      <c r="C1600" s="2">
        <v>-73.8918</v>
      </c>
      <c r="D1600" s="2" t="s">
        <v>93</v>
      </c>
      <c r="E1600" s="9" t="s">
        <v>4398</v>
      </c>
      <c r="F1600" s="10"/>
      <c r="G1600" s="9" t="s">
        <v>1858</v>
      </c>
      <c r="H1600" s="9" t="s">
        <v>4399</v>
      </c>
      <c r="I1600" s="9" t="s">
        <v>4400</v>
      </c>
      <c r="J1600" s="10"/>
      <c r="K1600" s="10"/>
      <c r="L1600" s="9" t="s">
        <v>1861</v>
      </c>
      <c r="M1600" s="9" t="s">
        <v>100</v>
      </c>
      <c r="N1600" s="9" t="s">
        <v>367</v>
      </c>
      <c r="O1600" s="9">
        <v>11372.0</v>
      </c>
      <c r="P1600" s="7" t="str">
        <f>vlookup(O1600,'NYC Zips'!A:B,2,false)</f>
        <v>Queens</v>
      </c>
    </row>
    <row r="1601">
      <c r="A1601" s="2" t="s">
        <v>4401</v>
      </c>
      <c r="B1601" s="2">
        <v>40.71032</v>
      </c>
      <c r="C1601" s="2">
        <v>-73.89955</v>
      </c>
      <c r="D1601" s="2" t="s">
        <v>93</v>
      </c>
      <c r="E1601" s="9" t="s">
        <v>4402</v>
      </c>
      <c r="F1601" s="10"/>
      <c r="G1601" s="9" t="s">
        <v>1886</v>
      </c>
      <c r="H1601" s="9" t="s">
        <v>4403</v>
      </c>
      <c r="I1601" s="9" t="s">
        <v>2218</v>
      </c>
      <c r="J1601" s="10"/>
      <c r="K1601" s="10"/>
      <c r="L1601" s="9" t="s">
        <v>1888</v>
      </c>
      <c r="M1601" s="9" t="s">
        <v>100</v>
      </c>
      <c r="N1601" s="9" t="s">
        <v>367</v>
      </c>
      <c r="O1601" s="9">
        <v>11385.0</v>
      </c>
      <c r="P1601" s="7" t="str">
        <f>vlookup(O1601,'NYC Zips'!A:B,2,false)</f>
        <v>Queens</v>
      </c>
    </row>
    <row r="1602">
      <c r="A1602" s="2" t="s">
        <v>4404</v>
      </c>
      <c r="B1602" s="2">
        <v>40.65707</v>
      </c>
      <c r="C1602" s="2">
        <v>-73.95005</v>
      </c>
      <c r="D1602" s="2" t="s">
        <v>93</v>
      </c>
      <c r="E1602" s="9" t="s">
        <v>4405</v>
      </c>
      <c r="F1602" s="10"/>
      <c r="G1602" s="9" t="s">
        <v>478</v>
      </c>
      <c r="H1602" s="9">
        <v>1233.0</v>
      </c>
      <c r="I1602" s="9" t="s">
        <v>1595</v>
      </c>
      <c r="J1602" s="10"/>
      <c r="K1602" s="10"/>
      <c r="L1602" s="9" t="s">
        <v>99</v>
      </c>
      <c r="M1602" s="9" t="s">
        <v>100</v>
      </c>
      <c r="N1602" s="9" t="s">
        <v>101</v>
      </c>
      <c r="O1602" s="9">
        <v>11225.0</v>
      </c>
      <c r="P1602" s="7" t="str">
        <f>vlookup(O1602,'NYC Zips'!A:B,2,false)</f>
        <v>Brooklyn</v>
      </c>
    </row>
    <row r="1603">
      <c r="A1603" s="2" t="s">
        <v>4406</v>
      </c>
      <c r="B1603" s="2">
        <v>40.703144</v>
      </c>
      <c r="C1603" s="2">
        <v>-74.013178</v>
      </c>
      <c r="D1603" s="2" t="s">
        <v>93</v>
      </c>
      <c r="E1603" s="9" t="s">
        <v>4407</v>
      </c>
      <c r="F1603" s="10"/>
      <c r="G1603" s="9" t="s">
        <v>130</v>
      </c>
      <c r="H1603" s="9">
        <v>18.0</v>
      </c>
      <c r="I1603" s="9" t="s">
        <v>1257</v>
      </c>
      <c r="J1603" s="10"/>
      <c r="K1603" s="10"/>
      <c r="L1603" s="9" t="s">
        <v>107</v>
      </c>
      <c r="M1603" s="9" t="s">
        <v>100</v>
      </c>
      <c r="N1603" s="9" t="s">
        <v>108</v>
      </c>
      <c r="O1603" s="9">
        <v>10004.0</v>
      </c>
      <c r="P1603" s="7" t="str">
        <f>vlookup(O1603,'NYC Zips'!A:B,2,false)</f>
        <v>Manhattan</v>
      </c>
    </row>
    <row r="1604">
      <c r="A1604" s="2" t="s">
        <v>4408</v>
      </c>
      <c r="B1604" s="2">
        <v>40.74841</v>
      </c>
      <c r="C1604" s="2">
        <v>-73.8751</v>
      </c>
      <c r="D1604" s="2" t="s">
        <v>93</v>
      </c>
      <c r="E1604" s="9" t="s">
        <v>4409</v>
      </c>
      <c r="F1604" s="10"/>
      <c r="G1604" s="9" t="s">
        <v>1867</v>
      </c>
      <c r="H1604" s="9" t="s">
        <v>4410</v>
      </c>
      <c r="I1604" s="9" t="s">
        <v>4411</v>
      </c>
      <c r="J1604" s="10"/>
      <c r="K1604" s="10"/>
      <c r="L1604" s="9" t="s">
        <v>1869</v>
      </c>
      <c r="M1604" s="9" t="s">
        <v>100</v>
      </c>
      <c r="N1604" s="9" t="s">
        <v>367</v>
      </c>
      <c r="O1604" s="9">
        <v>11373.0</v>
      </c>
      <c r="P1604" s="7" t="str">
        <f>vlookup(O1604,'NYC Zips'!A:B,2,false)</f>
        <v>Queens</v>
      </c>
    </row>
    <row r="1605">
      <c r="A1605" s="2" t="s">
        <v>4412</v>
      </c>
      <c r="B1605" s="2">
        <v>40.78476</v>
      </c>
      <c r="C1605" s="2">
        <v>-73.969862</v>
      </c>
      <c r="D1605" s="2" t="s">
        <v>93</v>
      </c>
      <c r="E1605" s="9" t="s">
        <v>4413</v>
      </c>
      <c r="F1605" s="10"/>
      <c r="G1605" s="9" t="s">
        <v>434</v>
      </c>
      <c r="H1605" s="9">
        <v>251.0</v>
      </c>
      <c r="I1605" s="9" t="s">
        <v>3515</v>
      </c>
      <c r="J1605" s="10"/>
      <c r="K1605" s="10"/>
      <c r="L1605" s="9" t="s">
        <v>107</v>
      </c>
      <c r="M1605" s="9" t="s">
        <v>100</v>
      </c>
      <c r="N1605" s="9" t="s">
        <v>108</v>
      </c>
      <c r="O1605" s="9">
        <v>10024.0</v>
      </c>
      <c r="P1605" s="7" t="str">
        <f>vlookup(O1605,'NYC Zips'!A:B,2,false)</f>
        <v>Manhattan</v>
      </c>
    </row>
    <row r="1606">
      <c r="A1606" s="2" t="s">
        <v>4414</v>
      </c>
      <c r="B1606" s="2">
        <v>40.66732</v>
      </c>
      <c r="C1606" s="2">
        <v>-73.93398</v>
      </c>
      <c r="D1606" s="2" t="s">
        <v>93</v>
      </c>
      <c r="E1606" s="9" t="s">
        <v>4415</v>
      </c>
      <c r="F1606" s="10"/>
      <c r="G1606" s="9" t="s">
        <v>1659</v>
      </c>
      <c r="H1606" s="9">
        <v>1625.0</v>
      </c>
      <c r="I1606" s="9" t="s">
        <v>855</v>
      </c>
      <c r="J1606" s="10"/>
      <c r="K1606" s="10"/>
      <c r="L1606" s="9" t="s">
        <v>99</v>
      </c>
      <c r="M1606" s="9" t="s">
        <v>100</v>
      </c>
      <c r="N1606" s="9" t="s">
        <v>101</v>
      </c>
      <c r="O1606" s="9">
        <v>11213.0</v>
      </c>
      <c r="P1606" s="7" t="str">
        <f>vlookup(O1606,'NYC Zips'!A:B,2,false)</f>
        <v>Brooklyn</v>
      </c>
    </row>
    <row r="1607">
      <c r="A1607" s="2" t="s">
        <v>4416</v>
      </c>
      <c r="B1607" s="2">
        <v>40.844044</v>
      </c>
      <c r="C1607" s="2">
        <v>-73.933651</v>
      </c>
      <c r="D1607" s="2" t="s">
        <v>93</v>
      </c>
      <c r="E1607" s="9" t="s">
        <v>4417</v>
      </c>
      <c r="F1607" s="10"/>
      <c r="G1607" s="9" t="s">
        <v>2226</v>
      </c>
      <c r="H1607" s="9">
        <v>2306.0</v>
      </c>
      <c r="I1607" s="9" t="s">
        <v>217</v>
      </c>
      <c r="J1607" s="10"/>
      <c r="K1607" s="10"/>
      <c r="L1607" s="9" t="s">
        <v>107</v>
      </c>
      <c r="M1607" s="9" t="s">
        <v>100</v>
      </c>
      <c r="N1607" s="9" t="s">
        <v>108</v>
      </c>
      <c r="O1607" s="9">
        <v>10033.0</v>
      </c>
      <c r="P1607" s="7" t="str">
        <f>vlookup(O1607,'NYC Zips'!A:B,2,false)</f>
        <v>Manhattan</v>
      </c>
    </row>
    <row r="1608">
      <c r="A1608" s="2" t="s">
        <v>4418</v>
      </c>
      <c r="B1608" s="2">
        <v>40.811675</v>
      </c>
      <c r="C1608" s="2">
        <v>-73.917037</v>
      </c>
      <c r="D1608" s="2" t="s">
        <v>93</v>
      </c>
      <c r="E1608" s="9" t="s">
        <v>4419</v>
      </c>
      <c r="F1608" s="10"/>
      <c r="G1608" s="9" t="s">
        <v>1993</v>
      </c>
      <c r="H1608" s="9">
        <v>415.0</v>
      </c>
      <c r="I1608" s="9" t="s">
        <v>2193</v>
      </c>
      <c r="J1608" s="10"/>
      <c r="K1608" s="10"/>
      <c r="L1608" s="9" t="s">
        <v>102</v>
      </c>
      <c r="M1608" s="9" t="s">
        <v>100</v>
      </c>
      <c r="N1608" s="9" t="s">
        <v>1777</v>
      </c>
      <c r="O1608" s="9">
        <v>10454.0</v>
      </c>
      <c r="P1608" s="7" t="str">
        <f>vlookup(O1608,'NYC Zips'!A:B,2,false)</f>
        <v>Bronx</v>
      </c>
    </row>
    <row r="1609">
      <c r="A1609" s="2" t="s">
        <v>4420</v>
      </c>
      <c r="B1609" s="2">
        <v>40.697842</v>
      </c>
      <c r="C1609" s="2">
        <v>-73.926241</v>
      </c>
      <c r="D1609" s="2" t="s">
        <v>93</v>
      </c>
      <c r="E1609" s="9" t="s">
        <v>4421</v>
      </c>
      <c r="F1609" s="10"/>
      <c r="G1609" s="9" t="s">
        <v>773</v>
      </c>
      <c r="H1609" s="9">
        <v>1297.0</v>
      </c>
      <c r="I1609" s="9" t="s">
        <v>379</v>
      </c>
      <c r="J1609" s="10"/>
      <c r="K1609" s="10"/>
      <c r="L1609" s="9" t="s">
        <v>99</v>
      </c>
      <c r="M1609" s="9" t="s">
        <v>100</v>
      </c>
      <c r="N1609" s="9" t="s">
        <v>101</v>
      </c>
      <c r="O1609" s="9">
        <v>11221.0</v>
      </c>
      <c r="P1609" s="7" t="str">
        <f>vlookup(O1609,'NYC Zips'!A:B,2,false)</f>
        <v>Brooklyn</v>
      </c>
    </row>
    <row r="1610">
      <c r="A1610" s="2" t="s">
        <v>4422</v>
      </c>
      <c r="B1610" s="2">
        <v>40.7464999633334</v>
      </c>
      <c r="C1610" s="2">
        <v>-73.9973262629364</v>
      </c>
      <c r="D1610" s="2" t="s">
        <v>93</v>
      </c>
      <c r="E1610" s="9" t="s">
        <v>4423</v>
      </c>
      <c r="F1610" s="10"/>
      <c r="G1610" s="9" t="s">
        <v>119</v>
      </c>
      <c r="H1610" s="9">
        <v>282.0</v>
      </c>
      <c r="I1610" s="9" t="s">
        <v>249</v>
      </c>
      <c r="J1610" s="10"/>
      <c r="K1610" s="10"/>
      <c r="L1610" s="9" t="s">
        <v>107</v>
      </c>
      <c r="M1610" s="9" t="s">
        <v>100</v>
      </c>
      <c r="N1610" s="9" t="s">
        <v>108</v>
      </c>
      <c r="O1610" s="9">
        <v>10001.0</v>
      </c>
      <c r="P1610" s="7" t="str">
        <f>vlookup(O1610,'NYC Zips'!A:B,2,false)</f>
        <v>Manhattan</v>
      </c>
    </row>
    <row r="1611">
      <c r="A1611" s="2" t="s">
        <v>4424</v>
      </c>
      <c r="B1611" s="2">
        <v>40.776745</v>
      </c>
      <c r="C1611" s="2">
        <v>-73.906558</v>
      </c>
      <c r="D1611" s="2" t="s">
        <v>93</v>
      </c>
      <c r="E1611" s="9" t="s">
        <v>4425</v>
      </c>
      <c r="F1611" s="10"/>
      <c r="G1611" s="9" t="s">
        <v>1392</v>
      </c>
      <c r="H1611" s="9" t="s">
        <v>4426</v>
      </c>
      <c r="I1611" s="9" t="s">
        <v>2468</v>
      </c>
      <c r="J1611" s="10"/>
      <c r="K1611" s="10"/>
      <c r="L1611" s="9" t="s">
        <v>366</v>
      </c>
      <c r="M1611" s="9" t="s">
        <v>100</v>
      </c>
      <c r="N1611" s="9" t="s">
        <v>367</v>
      </c>
      <c r="O1611" s="9">
        <v>11105.0</v>
      </c>
      <c r="P1611" s="7" t="str">
        <f>vlookup(O1611,'NYC Zips'!A:B,2,false)</f>
        <v>Queens</v>
      </c>
    </row>
    <row r="1612">
      <c r="A1612" s="2" t="s">
        <v>4427</v>
      </c>
      <c r="B1612" s="2">
        <v>40.756351</v>
      </c>
      <c r="C1612" s="2">
        <v>-73.936515</v>
      </c>
      <c r="D1612" s="2" t="s">
        <v>93</v>
      </c>
      <c r="E1612" s="9" t="s">
        <v>4428</v>
      </c>
      <c r="F1612" s="10"/>
      <c r="G1612" s="9" t="s">
        <v>460</v>
      </c>
      <c r="H1612" s="9" t="s">
        <v>4429</v>
      </c>
      <c r="I1612" s="9" t="s">
        <v>2645</v>
      </c>
      <c r="J1612" s="10"/>
      <c r="K1612" s="10"/>
      <c r="L1612" s="9" t="s">
        <v>463</v>
      </c>
      <c r="M1612" s="9" t="s">
        <v>100</v>
      </c>
      <c r="N1612" s="9" t="s">
        <v>367</v>
      </c>
      <c r="O1612" s="9">
        <v>11101.0</v>
      </c>
      <c r="P1612" s="7" t="str">
        <f>vlookup(O1612,'NYC Zips'!A:B,2,false)</f>
        <v>Queens</v>
      </c>
    </row>
    <row r="1613">
      <c r="A1613" s="2" t="s">
        <v>4430</v>
      </c>
      <c r="B1613" s="2">
        <v>40.75748</v>
      </c>
      <c r="C1613" s="2">
        <v>-73.86843</v>
      </c>
      <c r="D1613" s="2" t="s">
        <v>93</v>
      </c>
      <c r="E1613" s="9" t="s">
        <v>4431</v>
      </c>
      <c r="F1613" s="10"/>
      <c r="G1613" s="9" t="s">
        <v>1928</v>
      </c>
      <c r="H1613" s="9" t="s">
        <v>4432</v>
      </c>
      <c r="I1613" s="9" t="s">
        <v>1998</v>
      </c>
      <c r="J1613" s="10"/>
      <c r="K1613" s="10"/>
      <c r="L1613" s="9" t="s">
        <v>1930</v>
      </c>
      <c r="M1613" s="9" t="s">
        <v>100</v>
      </c>
      <c r="N1613" s="9" t="s">
        <v>367</v>
      </c>
      <c r="O1613" s="9">
        <v>11368.0</v>
      </c>
      <c r="P1613" s="7" t="str">
        <f>vlookup(O1613,'NYC Zips'!A:B,2,false)</f>
        <v>Queens</v>
      </c>
    </row>
    <row r="1614">
      <c r="A1614" s="2" t="s">
        <v>4433</v>
      </c>
      <c r="B1614" s="2">
        <v>40.830471</v>
      </c>
      <c r="C1614" s="2">
        <v>-73.904556</v>
      </c>
      <c r="D1614" s="2" t="s">
        <v>93</v>
      </c>
      <c r="E1614" s="9" t="s">
        <v>4434</v>
      </c>
      <c r="F1614" s="10"/>
      <c r="G1614" s="9" t="s">
        <v>2192</v>
      </c>
      <c r="H1614" s="9">
        <v>570.0</v>
      </c>
      <c r="I1614" s="9" t="s">
        <v>4435</v>
      </c>
      <c r="J1614" s="10"/>
      <c r="K1614" s="10"/>
      <c r="L1614" s="9" t="s">
        <v>102</v>
      </c>
      <c r="M1614" s="9" t="s">
        <v>100</v>
      </c>
      <c r="N1614" s="9" t="s">
        <v>1777</v>
      </c>
      <c r="O1614" s="9">
        <v>10456.0</v>
      </c>
      <c r="P1614" s="7" t="str">
        <f>vlookup(O1614,'NYC Zips'!A:B,2,false)</f>
        <v>Bronx</v>
      </c>
    </row>
    <row r="1615">
      <c r="A1615" s="2" t="s">
        <v>4436</v>
      </c>
      <c r="B1615" s="2">
        <v>40.633385</v>
      </c>
      <c r="C1615" s="2">
        <v>-74.016562</v>
      </c>
      <c r="D1615" s="2" t="s">
        <v>93</v>
      </c>
      <c r="E1615" s="9" t="s">
        <v>4437</v>
      </c>
      <c r="F1615" s="10"/>
      <c r="G1615" s="9" t="s">
        <v>1936</v>
      </c>
      <c r="H1615" s="9">
        <v>646.0</v>
      </c>
      <c r="I1615" s="9" t="s">
        <v>4438</v>
      </c>
      <c r="J1615" s="10"/>
      <c r="K1615" s="10"/>
      <c r="L1615" s="9" t="s">
        <v>99</v>
      </c>
      <c r="M1615" s="9" t="s">
        <v>100</v>
      </c>
      <c r="N1615" s="9" t="s">
        <v>101</v>
      </c>
      <c r="O1615" s="9">
        <v>11220.0</v>
      </c>
      <c r="P1615" s="7" t="str">
        <f>vlookup(O1615,'NYC Zips'!A:B,2,false)</f>
        <v>Brooklyn</v>
      </c>
    </row>
    <row r="1616">
      <c r="A1616" s="2" t="s">
        <v>4439</v>
      </c>
      <c r="B1616" s="2">
        <v>40.77028</v>
      </c>
      <c r="C1616" s="2">
        <v>-73.893675</v>
      </c>
      <c r="D1616" s="2" t="s">
        <v>93</v>
      </c>
      <c r="E1616" s="9" t="s">
        <v>4440</v>
      </c>
      <c r="F1616" s="10"/>
      <c r="G1616" s="9" t="s">
        <v>2120</v>
      </c>
      <c r="H1616" s="9" t="s">
        <v>4441</v>
      </c>
      <c r="I1616" s="9" t="s">
        <v>2468</v>
      </c>
      <c r="J1616" s="10"/>
      <c r="K1616" s="10"/>
      <c r="L1616" s="9" t="s">
        <v>2052</v>
      </c>
      <c r="M1616" s="9" t="s">
        <v>100</v>
      </c>
      <c r="N1616" s="9" t="s">
        <v>367</v>
      </c>
      <c r="O1616" s="9">
        <v>11370.0</v>
      </c>
      <c r="P1616" s="7" t="str">
        <f>vlookup(O1616,'NYC Zips'!A:B,2,false)</f>
        <v>Queens</v>
      </c>
    </row>
    <row r="1617">
      <c r="A1617" s="2" t="s">
        <v>4442</v>
      </c>
      <c r="B1617" s="2">
        <v>40.744831</v>
      </c>
      <c r="C1617" s="2">
        <v>-73.938411</v>
      </c>
      <c r="D1617" s="2" t="s">
        <v>93</v>
      </c>
      <c r="E1617" s="9" t="s">
        <v>4443</v>
      </c>
      <c r="F1617" s="10"/>
      <c r="G1617" s="9" t="s">
        <v>460</v>
      </c>
      <c r="H1617" s="9" t="s">
        <v>4444</v>
      </c>
      <c r="I1617" s="9" t="s">
        <v>811</v>
      </c>
      <c r="J1617" s="10"/>
      <c r="K1617" s="10"/>
      <c r="L1617" s="9" t="s">
        <v>463</v>
      </c>
      <c r="M1617" s="9" t="s">
        <v>100</v>
      </c>
      <c r="N1617" s="9" t="s">
        <v>367</v>
      </c>
      <c r="O1617" s="9">
        <v>11101.0</v>
      </c>
      <c r="P1617" s="7" t="str">
        <f>vlookup(O1617,'NYC Zips'!A:B,2,false)</f>
        <v>Queens</v>
      </c>
    </row>
    <row r="1618">
      <c r="A1618" s="2" t="s">
        <v>4445</v>
      </c>
      <c r="B1618" s="2">
        <v>40.726156049804</v>
      </c>
      <c r="C1618" s="2">
        <v>-73.9951018989086</v>
      </c>
      <c r="D1618" s="2" t="s">
        <v>93</v>
      </c>
      <c r="E1618" s="9" t="s">
        <v>4446</v>
      </c>
      <c r="F1618" s="10"/>
      <c r="G1618" s="9" t="s">
        <v>111</v>
      </c>
      <c r="H1618" s="9">
        <v>172.0</v>
      </c>
      <c r="I1618" s="9" t="s">
        <v>4447</v>
      </c>
      <c r="J1618" s="10"/>
      <c r="K1618" s="10"/>
      <c r="L1618" s="9" t="s">
        <v>107</v>
      </c>
      <c r="M1618" s="9" t="s">
        <v>100</v>
      </c>
      <c r="N1618" s="9" t="s">
        <v>108</v>
      </c>
      <c r="O1618" s="9">
        <v>10012.0</v>
      </c>
      <c r="P1618" s="7" t="str">
        <f>vlookup(O1618,'NYC Zips'!A:B,2,false)</f>
        <v>Manhattan</v>
      </c>
    </row>
    <row r="1619">
      <c r="A1619" s="2" t="s">
        <v>4448</v>
      </c>
      <c r="B1619" s="2">
        <v>40.73715</v>
      </c>
      <c r="C1619" s="2">
        <v>-73.85614</v>
      </c>
      <c r="D1619" s="2" t="s">
        <v>93</v>
      </c>
      <c r="E1619" s="9" t="s">
        <v>4449</v>
      </c>
      <c r="F1619" s="10"/>
      <c r="G1619" s="9" t="s">
        <v>1928</v>
      </c>
      <c r="H1619" s="9" t="s">
        <v>2217</v>
      </c>
      <c r="I1619" s="9" t="s">
        <v>4450</v>
      </c>
      <c r="J1619" s="10"/>
      <c r="K1619" s="10"/>
      <c r="L1619" s="9" t="s">
        <v>1930</v>
      </c>
      <c r="M1619" s="9" t="s">
        <v>100</v>
      </c>
      <c r="N1619" s="9" t="s">
        <v>367</v>
      </c>
      <c r="O1619" s="9">
        <v>11368.0</v>
      </c>
      <c r="P1619" s="7" t="str">
        <f>vlookup(O1619,'NYC Zips'!A:B,2,false)</f>
        <v>Queens</v>
      </c>
    </row>
    <row r="1620">
      <c r="A1620" s="2" t="s">
        <v>4451</v>
      </c>
      <c r="B1620" s="2">
        <v>40.68332</v>
      </c>
      <c r="C1620" s="2">
        <v>-73.91711</v>
      </c>
      <c r="D1620" s="2" t="s">
        <v>93</v>
      </c>
      <c r="E1620" s="9" t="s">
        <v>4452</v>
      </c>
      <c r="F1620" s="10"/>
      <c r="G1620" s="9" t="s">
        <v>956</v>
      </c>
      <c r="H1620" s="9">
        <v>638.0</v>
      </c>
      <c r="I1620" s="9" t="s">
        <v>2617</v>
      </c>
      <c r="J1620" s="10"/>
      <c r="K1620" s="10"/>
      <c r="L1620" s="9" t="s">
        <v>99</v>
      </c>
      <c r="M1620" s="9" t="s">
        <v>100</v>
      </c>
      <c r="N1620" s="9" t="s">
        <v>101</v>
      </c>
      <c r="O1620" s="9">
        <v>11233.0</v>
      </c>
      <c r="P1620" s="7" t="str">
        <f>vlookup(O1620,'NYC Zips'!A:B,2,false)</f>
        <v>Brooklyn</v>
      </c>
    </row>
    <row r="1621">
      <c r="A1621" s="2" t="s">
        <v>4453</v>
      </c>
      <c r="B1621" s="2">
        <v>40.6953569332022</v>
      </c>
      <c r="C1621" s="2">
        <v>-73.9934402704238</v>
      </c>
      <c r="D1621" s="2" t="s">
        <v>93</v>
      </c>
      <c r="E1621" s="9" t="s">
        <v>4454</v>
      </c>
      <c r="F1621" s="10"/>
      <c r="G1621" s="9" t="s">
        <v>97</v>
      </c>
      <c r="H1621" s="9">
        <v>100.0</v>
      </c>
      <c r="I1621" s="9" t="s">
        <v>4455</v>
      </c>
      <c r="J1621" s="10"/>
      <c r="K1621" s="10"/>
      <c r="L1621" s="9" t="s">
        <v>99</v>
      </c>
      <c r="M1621" s="9" t="s">
        <v>100</v>
      </c>
      <c r="N1621" s="9" t="s">
        <v>101</v>
      </c>
      <c r="O1621" s="9">
        <v>11201.0</v>
      </c>
      <c r="P1621" s="7" t="str">
        <f>vlookup(O1621,'NYC Zips'!A:B,2,false)</f>
        <v>Brooklyn</v>
      </c>
    </row>
    <row r="1622">
      <c r="A1622" s="2" t="s">
        <v>4456</v>
      </c>
      <c r="B1622" s="2">
        <v>40.83998</v>
      </c>
      <c r="C1622" s="2">
        <v>-73.8806</v>
      </c>
      <c r="D1622" s="2" t="s">
        <v>93</v>
      </c>
      <c r="E1622" s="9" t="s">
        <v>4457</v>
      </c>
      <c r="F1622" s="10"/>
      <c r="G1622" s="9" t="s">
        <v>2178</v>
      </c>
      <c r="H1622" s="9">
        <v>1946.0</v>
      </c>
      <c r="I1622" s="9" t="s">
        <v>3763</v>
      </c>
      <c r="J1622" s="10"/>
      <c r="K1622" s="10"/>
      <c r="L1622" s="9" t="s">
        <v>102</v>
      </c>
      <c r="M1622" s="9" t="s">
        <v>100</v>
      </c>
      <c r="N1622" s="9" t="s">
        <v>1777</v>
      </c>
      <c r="O1622" s="9">
        <v>10460.0</v>
      </c>
      <c r="P1622" s="7" t="str">
        <f>vlookup(O1622,'NYC Zips'!A:B,2,false)</f>
        <v>Bronx</v>
      </c>
    </row>
    <row r="1623">
      <c r="A1623" s="2" t="s">
        <v>4458</v>
      </c>
      <c r="B1623" s="2">
        <v>40.7529</v>
      </c>
      <c r="C1623" s="2">
        <v>-73.87536</v>
      </c>
      <c r="D1623" s="2" t="s">
        <v>93</v>
      </c>
      <c r="E1623" s="9" t="s">
        <v>4459</v>
      </c>
      <c r="F1623" s="10"/>
      <c r="G1623" s="9" t="s">
        <v>1858</v>
      </c>
      <c r="H1623" s="9" t="s">
        <v>4460</v>
      </c>
      <c r="I1623" s="9" t="s">
        <v>1321</v>
      </c>
      <c r="J1623" s="10"/>
      <c r="K1623" s="10"/>
      <c r="L1623" s="9" t="s">
        <v>1861</v>
      </c>
      <c r="M1623" s="9" t="s">
        <v>100</v>
      </c>
      <c r="N1623" s="9" t="s">
        <v>367</v>
      </c>
      <c r="O1623" s="9">
        <v>11372.0</v>
      </c>
      <c r="P1623" s="7" t="str">
        <f>vlookup(O1623,'NYC Zips'!A:B,2,false)</f>
        <v>Queens</v>
      </c>
    </row>
    <row r="1624">
      <c r="A1624" s="2" t="s">
        <v>4461</v>
      </c>
      <c r="B1624" s="2">
        <v>40.74888</v>
      </c>
      <c r="C1624" s="2">
        <v>-73.87368</v>
      </c>
      <c r="D1624" s="2" t="s">
        <v>93</v>
      </c>
      <c r="E1624" s="9" t="s">
        <v>4462</v>
      </c>
      <c r="F1624" s="10"/>
      <c r="G1624" s="9" t="s">
        <v>1858</v>
      </c>
      <c r="H1624" s="9" t="s">
        <v>4463</v>
      </c>
      <c r="I1624" s="9" t="s">
        <v>2472</v>
      </c>
      <c r="J1624" s="10"/>
      <c r="K1624" s="10"/>
      <c r="L1624" s="9" t="s">
        <v>1861</v>
      </c>
      <c r="M1624" s="9" t="s">
        <v>100</v>
      </c>
      <c r="N1624" s="9" t="s">
        <v>367</v>
      </c>
      <c r="O1624" s="9">
        <v>11372.0</v>
      </c>
      <c r="P1624" s="7" t="str">
        <f>vlookup(O1624,'NYC Zips'!A:B,2,false)</f>
        <v>Queens</v>
      </c>
    </row>
    <row r="1625">
      <c r="A1625" s="2" t="s">
        <v>4464</v>
      </c>
      <c r="B1625" s="2">
        <v>40.64868</v>
      </c>
      <c r="C1625" s="2">
        <v>-73.94635</v>
      </c>
      <c r="D1625" s="2" t="s">
        <v>93</v>
      </c>
      <c r="E1625" s="9" t="s">
        <v>4465</v>
      </c>
      <c r="F1625" s="10"/>
      <c r="G1625" s="9" t="s">
        <v>1904</v>
      </c>
      <c r="H1625" s="9">
        <v>1001.0</v>
      </c>
      <c r="I1625" s="9" t="s">
        <v>3336</v>
      </c>
      <c r="J1625" s="10"/>
      <c r="K1625" s="10"/>
      <c r="L1625" s="9" t="s">
        <v>99</v>
      </c>
      <c r="M1625" s="9" t="s">
        <v>100</v>
      </c>
      <c r="N1625" s="9" t="s">
        <v>101</v>
      </c>
      <c r="O1625" s="9">
        <v>11203.0</v>
      </c>
      <c r="P1625" s="7" t="str">
        <f>vlookup(O1625,'NYC Zips'!A:B,2,false)</f>
        <v>Brooklyn</v>
      </c>
    </row>
    <row r="1626">
      <c r="A1626" s="2" t="s">
        <v>4466</v>
      </c>
      <c r="B1626" s="2">
        <v>40.88324</v>
      </c>
      <c r="C1626" s="2">
        <v>-73.90587</v>
      </c>
      <c r="D1626" s="2" t="s">
        <v>93</v>
      </c>
      <c r="E1626" s="9" t="s">
        <v>4467</v>
      </c>
      <c r="F1626" s="10"/>
      <c r="G1626" s="9" t="s">
        <v>1855</v>
      </c>
      <c r="H1626" s="9">
        <v>304.0</v>
      </c>
      <c r="I1626" s="9" t="s">
        <v>4468</v>
      </c>
      <c r="J1626" s="10"/>
      <c r="K1626" s="10"/>
      <c r="L1626" s="9" t="s">
        <v>102</v>
      </c>
      <c r="M1626" s="9" t="s">
        <v>100</v>
      </c>
      <c r="N1626" s="9" t="s">
        <v>1777</v>
      </c>
      <c r="O1626" s="9">
        <v>10463.0</v>
      </c>
      <c r="P1626" s="7" t="str">
        <f>vlookup(O1626,'NYC Zips'!A:B,2,false)</f>
        <v>Bronx</v>
      </c>
    </row>
    <row r="1627">
      <c r="A1627" s="2" t="s">
        <v>4469</v>
      </c>
      <c r="B1627" s="2">
        <v>40.87444</v>
      </c>
      <c r="C1627" s="2">
        <v>-73.89186</v>
      </c>
      <c r="D1627" s="2" t="s">
        <v>93</v>
      </c>
      <c r="E1627" s="9" t="s">
        <v>4470</v>
      </c>
      <c r="F1627" s="10"/>
      <c r="G1627" s="9" t="s">
        <v>1843</v>
      </c>
      <c r="H1627" s="9">
        <v>250.0</v>
      </c>
      <c r="I1627" s="9" t="s">
        <v>4471</v>
      </c>
      <c r="J1627" s="10"/>
      <c r="K1627" s="10"/>
      <c r="L1627" s="9" t="s">
        <v>102</v>
      </c>
      <c r="M1627" s="9" t="s">
        <v>100</v>
      </c>
      <c r="N1627" s="9" t="s">
        <v>1777</v>
      </c>
      <c r="O1627" s="9">
        <v>10468.0</v>
      </c>
      <c r="P1627" s="7" t="str">
        <f>vlookup(O1627,'NYC Zips'!A:B,2,false)</f>
        <v>Bronx</v>
      </c>
    </row>
    <row r="1628">
      <c r="A1628" s="2" t="s">
        <v>4472</v>
      </c>
      <c r="B1628" s="2">
        <v>40.75836</v>
      </c>
      <c r="C1628" s="2">
        <v>-73.87824</v>
      </c>
      <c r="D1628" s="2" t="s">
        <v>93</v>
      </c>
      <c r="E1628" s="9" t="s">
        <v>4473</v>
      </c>
      <c r="F1628" s="10"/>
      <c r="G1628" s="9" t="s">
        <v>2049</v>
      </c>
      <c r="H1628" s="9" t="s">
        <v>4474</v>
      </c>
      <c r="I1628" s="9" t="s">
        <v>2051</v>
      </c>
      <c r="J1628" s="10"/>
      <c r="K1628" s="10"/>
      <c r="L1628" s="9" t="s">
        <v>2052</v>
      </c>
      <c r="M1628" s="9" t="s">
        <v>100</v>
      </c>
      <c r="N1628" s="9" t="s">
        <v>367</v>
      </c>
      <c r="O1628" s="9">
        <v>11369.0</v>
      </c>
      <c r="P1628" s="7" t="str">
        <f>vlookup(O1628,'NYC Zips'!A:B,2,false)</f>
        <v>Queens</v>
      </c>
    </row>
    <row r="1629">
      <c r="A1629" s="2" t="s">
        <v>4475</v>
      </c>
      <c r="B1629" s="2">
        <v>40.663657</v>
      </c>
      <c r="C1629" s="2">
        <v>-73.963014</v>
      </c>
      <c r="D1629" s="2" t="s">
        <v>93</v>
      </c>
      <c r="E1629" s="9" t="s">
        <v>4476</v>
      </c>
      <c r="F1629" s="10"/>
      <c r="G1629" s="9" t="s">
        <v>478</v>
      </c>
      <c r="H1629" s="9">
        <v>455.0</v>
      </c>
      <c r="I1629" s="9" t="s">
        <v>641</v>
      </c>
      <c r="J1629" s="10"/>
      <c r="K1629" s="10"/>
      <c r="L1629" s="9" t="s">
        <v>99</v>
      </c>
      <c r="M1629" s="9" t="s">
        <v>100</v>
      </c>
      <c r="N1629" s="9" t="s">
        <v>101</v>
      </c>
      <c r="O1629" s="9">
        <v>11225.0</v>
      </c>
      <c r="P1629" s="7" t="str">
        <f>vlookup(O1629,'NYC Zips'!A:B,2,false)</f>
        <v>Brooklyn</v>
      </c>
    </row>
    <row r="1630">
      <c r="A1630" s="2" t="s">
        <v>4477</v>
      </c>
      <c r="B1630" s="2">
        <v>40.6767</v>
      </c>
      <c r="C1630" s="2">
        <v>-73.93051</v>
      </c>
      <c r="D1630" s="2" t="s">
        <v>93</v>
      </c>
      <c r="E1630" s="9" t="s">
        <v>4478</v>
      </c>
      <c r="F1630" s="10"/>
      <c r="G1630" s="9" t="s">
        <v>1659</v>
      </c>
      <c r="H1630" s="9">
        <v>72.0</v>
      </c>
      <c r="I1630" s="9" t="s">
        <v>1820</v>
      </c>
      <c r="J1630" s="10"/>
      <c r="K1630" s="10"/>
      <c r="L1630" s="9" t="s">
        <v>99</v>
      </c>
      <c r="M1630" s="9" t="s">
        <v>100</v>
      </c>
      <c r="N1630" s="9" t="s">
        <v>101</v>
      </c>
      <c r="O1630" s="9">
        <v>11213.0</v>
      </c>
      <c r="P1630" s="7" t="str">
        <f>vlookup(O1630,'NYC Zips'!A:B,2,false)</f>
        <v>Brooklyn</v>
      </c>
    </row>
    <row r="1631">
      <c r="A1631" s="2" t="s">
        <v>4479</v>
      </c>
      <c r="B1631" s="2">
        <v>40.8358771</v>
      </c>
      <c r="C1631" s="2">
        <v>-73.8931428</v>
      </c>
      <c r="D1631" s="2" t="s">
        <v>93</v>
      </c>
      <c r="E1631" s="9" t="s">
        <v>4480</v>
      </c>
      <c r="F1631" s="10"/>
      <c r="G1631" s="9" t="s">
        <v>2178</v>
      </c>
      <c r="H1631" s="9">
        <v>1601.0</v>
      </c>
      <c r="I1631" s="9" t="s">
        <v>4481</v>
      </c>
      <c r="J1631" s="10"/>
      <c r="K1631" s="10"/>
      <c r="L1631" s="9" t="s">
        <v>102</v>
      </c>
      <c r="M1631" s="9" t="s">
        <v>100</v>
      </c>
      <c r="N1631" s="9" t="s">
        <v>1777</v>
      </c>
      <c r="O1631" s="9">
        <v>10460.0</v>
      </c>
      <c r="P1631" s="7" t="str">
        <f>vlookup(O1631,'NYC Zips'!A:B,2,false)</f>
        <v>Bronx</v>
      </c>
    </row>
    <row r="1632">
      <c r="A1632" s="2" t="s">
        <v>4482</v>
      </c>
      <c r="B1632" s="2">
        <v>40.7702</v>
      </c>
      <c r="C1632" s="2">
        <v>-73.87587</v>
      </c>
      <c r="D1632" s="2" t="s">
        <v>93</v>
      </c>
      <c r="E1632" s="9" t="s">
        <v>4483</v>
      </c>
      <c r="F1632" s="10"/>
      <c r="G1632" s="9" t="s">
        <v>2049</v>
      </c>
      <c r="H1632" s="9" t="s">
        <v>4484</v>
      </c>
      <c r="I1632" s="9" t="s">
        <v>1394</v>
      </c>
      <c r="J1632" s="10"/>
      <c r="K1632" s="10"/>
      <c r="L1632" s="9" t="s">
        <v>2052</v>
      </c>
      <c r="M1632" s="9" t="s">
        <v>100</v>
      </c>
      <c r="N1632" s="9" t="s">
        <v>367</v>
      </c>
      <c r="O1632" s="9">
        <v>11369.0</v>
      </c>
      <c r="P1632" s="7" t="str">
        <f>vlookup(O1632,'NYC Zips'!A:B,2,false)</f>
        <v>Queens</v>
      </c>
    </row>
    <row r="1633">
      <c r="A1633" s="2" t="s">
        <v>4485</v>
      </c>
      <c r="B1633" s="2">
        <v>40.75326</v>
      </c>
      <c r="C1633" s="2">
        <v>-73.90585</v>
      </c>
      <c r="D1633" s="2" t="s">
        <v>93</v>
      </c>
      <c r="E1633" s="9" t="s">
        <v>4486</v>
      </c>
      <c r="F1633" s="10"/>
      <c r="G1633" s="9" t="s">
        <v>1834</v>
      </c>
      <c r="H1633" s="9" t="s">
        <v>3485</v>
      </c>
      <c r="I1633" s="9" t="s">
        <v>1998</v>
      </c>
      <c r="J1633" s="10"/>
      <c r="K1633" s="10"/>
      <c r="L1633" s="9" t="s">
        <v>1837</v>
      </c>
      <c r="M1633" s="9" t="s">
        <v>100</v>
      </c>
      <c r="N1633" s="9" t="s">
        <v>367</v>
      </c>
      <c r="O1633" s="9">
        <v>11377.0</v>
      </c>
      <c r="P1633" s="7" t="str">
        <f>vlookup(O1633,'NYC Zips'!A:B,2,false)</f>
        <v>Queens</v>
      </c>
    </row>
    <row r="1634">
      <c r="A1634" s="2" t="s">
        <v>4487</v>
      </c>
      <c r="B1634" s="2">
        <v>40.74431</v>
      </c>
      <c r="C1634" s="2">
        <v>-73.92601</v>
      </c>
      <c r="D1634" s="2" t="s">
        <v>93</v>
      </c>
      <c r="E1634" s="9" t="s">
        <v>4488</v>
      </c>
      <c r="F1634" s="10"/>
      <c r="G1634" s="9" t="s">
        <v>2309</v>
      </c>
      <c r="H1634" s="9" t="s">
        <v>4489</v>
      </c>
      <c r="I1634" s="9" t="s">
        <v>3582</v>
      </c>
      <c r="J1634" s="10"/>
      <c r="K1634" s="10"/>
      <c r="L1634" s="9" t="s">
        <v>2311</v>
      </c>
      <c r="M1634" s="9" t="s">
        <v>100</v>
      </c>
      <c r="N1634" s="9" t="s">
        <v>367</v>
      </c>
      <c r="O1634" s="9">
        <v>11104.0</v>
      </c>
      <c r="P1634" s="7" t="str">
        <f>vlookup(O1634,'NYC Zips'!A:B,2,false)</f>
        <v>Queens</v>
      </c>
    </row>
    <row r="1635">
      <c r="A1635" s="2" t="s">
        <v>4490</v>
      </c>
      <c r="B1635" s="2">
        <v>40.77282817</v>
      </c>
      <c r="C1635" s="2">
        <v>-73.96685276</v>
      </c>
      <c r="D1635" s="2" t="s">
        <v>93</v>
      </c>
      <c r="E1635" s="9" t="s">
        <v>4491</v>
      </c>
      <c r="F1635" s="10"/>
      <c r="G1635" s="9" t="s">
        <v>274</v>
      </c>
      <c r="H1635" s="9">
        <v>912.0</v>
      </c>
      <c r="I1635" s="9" t="s">
        <v>146</v>
      </c>
      <c r="J1635" s="10"/>
      <c r="K1635" s="10"/>
      <c r="L1635" s="9" t="s">
        <v>107</v>
      </c>
      <c r="M1635" s="9" t="s">
        <v>100</v>
      </c>
      <c r="N1635" s="9" t="s">
        <v>108</v>
      </c>
      <c r="O1635" s="9">
        <v>10021.0</v>
      </c>
      <c r="P1635" s="7" t="str">
        <f>vlookup(O1635,'NYC Zips'!A:B,2,false)</f>
        <v>Manhattan</v>
      </c>
    </row>
    <row r="1636">
      <c r="A1636" s="2" t="s">
        <v>4492</v>
      </c>
      <c r="B1636" s="2">
        <v>40.75788</v>
      </c>
      <c r="C1636" s="2">
        <v>-73.85763</v>
      </c>
      <c r="D1636" s="2" t="s">
        <v>93</v>
      </c>
      <c r="E1636" s="9" t="s">
        <v>4493</v>
      </c>
      <c r="F1636" s="10"/>
      <c r="G1636" s="9" t="s">
        <v>1928</v>
      </c>
      <c r="H1636" s="9" t="s">
        <v>4494</v>
      </c>
      <c r="I1636" s="9" t="s">
        <v>1998</v>
      </c>
      <c r="J1636" s="10"/>
      <c r="K1636" s="10"/>
      <c r="L1636" s="9" t="s">
        <v>1930</v>
      </c>
      <c r="M1636" s="9" t="s">
        <v>100</v>
      </c>
      <c r="N1636" s="9" t="s">
        <v>367</v>
      </c>
      <c r="O1636" s="9">
        <v>11368.0</v>
      </c>
      <c r="P1636" s="7" t="str">
        <f>vlookup(O1636,'NYC Zips'!A:B,2,false)</f>
        <v>Queens</v>
      </c>
    </row>
    <row r="1637">
      <c r="A1637" s="2" t="s">
        <v>4495</v>
      </c>
      <c r="B1637" s="2">
        <v>40.834857</v>
      </c>
      <c r="C1637" s="2">
        <v>-73.903743</v>
      </c>
      <c r="D1637" s="2" t="s">
        <v>93</v>
      </c>
      <c r="E1637" s="9" t="s">
        <v>4496</v>
      </c>
      <c r="F1637" s="10"/>
      <c r="G1637" s="9" t="s">
        <v>2192</v>
      </c>
      <c r="H1637" s="9">
        <v>3690.0</v>
      </c>
      <c r="I1637" s="9" t="s">
        <v>527</v>
      </c>
      <c r="J1637" s="10"/>
      <c r="K1637" s="10"/>
      <c r="L1637" s="9" t="s">
        <v>102</v>
      </c>
      <c r="M1637" s="9" t="s">
        <v>100</v>
      </c>
      <c r="N1637" s="9" t="s">
        <v>1777</v>
      </c>
      <c r="O1637" s="9">
        <v>10456.0</v>
      </c>
      <c r="P1637" s="7" t="str">
        <f>vlookup(O1637,'NYC Zips'!A:B,2,false)</f>
        <v>Bronx</v>
      </c>
    </row>
    <row r="1638">
      <c r="A1638" s="2" t="s">
        <v>4497</v>
      </c>
      <c r="B1638" s="2">
        <v>40.64795</v>
      </c>
      <c r="C1638" s="2">
        <v>-73.93182</v>
      </c>
      <c r="D1638" s="2" t="s">
        <v>93</v>
      </c>
      <c r="E1638" s="9" t="s">
        <v>4498</v>
      </c>
      <c r="F1638" s="10"/>
      <c r="G1638" s="9" t="s">
        <v>1904</v>
      </c>
      <c r="H1638" s="9">
        <v>4816.0</v>
      </c>
      <c r="I1638" s="9" t="s">
        <v>4499</v>
      </c>
      <c r="J1638" s="10"/>
      <c r="K1638" s="10"/>
      <c r="L1638" s="9" t="s">
        <v>99</v>
      </c>
      <c r="M1638" s="9" t="s">
        <v>100</v>
      </c>
      <c r="N1638" s="9" t="s">
        <v>101</v>
      </c>
      <c r="O1638" s="9">
        <v>11203.0</v>
      </c>
      <c r="P1638" s="7" t="str">
        <f>vlookup(O1638,'NYC Zips'!A:B,2,false)</f>
        <v>Brooklyn</v>
      </c>
    </row>
    <row r="1639">
      <c r="A1639" s="2" t="s">
        <v>4500</v>
      </c>
      <c r="B1639" s="2">
        <v>40.757334</v>
      </c>
      <c r="C1639" s="2">
        <v>-73.974235</v>
      </c>
      <c r="D1639" s="2" t="s">
        <v>93</v>
      </c>
      <c r="E1639" s="9" t="s">
        <v>4501</v>
      </c>
      <c r="F1639" s="10"/>
      <c r="G1639" s="9" t="s">
        <v>412</v>
      </c>
      <c r="H1639" s="9">
        <v>39.0</v>
      </c>
      <c r="I1639" s="9" t="s">
        <v>4502</v>
      </c>
      <c r="J1639" s="10"/>
      <c r="K1639" s="10"/>
      <c r="L1639" s="9" t="s">
        <v>107</v>
      </c>
      <c r="M1639" s="9" t="s">
        <v>100</v>
      </c>
      <c r="N1639" s="9" t="s">
        <v>108</v>
      </c>
      <c r="O1639" s="9">
        <v>10022.0</v>
      </c>
      <c r="P1639" s="7" t="str">
        <f>vlookup(O1639,'NYC Zips'!A:B,2,false)</f>
        <v>Manhattan</v>
      </c>
    </row>
    <row r="1640">
      <c r="A1640" s="2" t="s">
        <v>4503</v>
      </c>
      <c r="B1640" s="2">
        <v>40.654798</v>
      </c>
      <c r="C1640" s="2">
        <v>-74.014372</v>
      </c>
      <c r="D1640" s="2" t="s">
        <v>93</v>
      </c>
      <c r="E1640" s="9" t="s">
        <v>4504</v>
      </c>
      <c r="F1640" s="10"/>
      <c r="G1640" s="9" t="s">
        <v>1851</v>
      </c>
      <c r="H1640" s="9">
        <v>4201.0</v>
      </c>
      <c r="I1640" s="9" t="s">
        <v>239</v>
      </c>
      <c r="J1640" s="10"/>
      <c r="K1640" s="10"/>
      <c r="L1640" s="9" t="s">
        <v>99</v>
      </c>
      <c r="M1640" s="9" t="s">
        <v>100</v>
      </c>
      <c r="N1640" s="9" t="s">
        <v>101</v>
      </c>
      <c r="O1640" s="9">
        <v>11232.0</v>
      </c>
      <c r="P1640" s="7" t="str">
        <f>vlookup(O1640,'NYC Zips'!A:B,2,false)</f>
        <v>Brooklyn</v>
      </c>
    </row>
    <row r="1641">
      <c r="A1641" s="2" t="s">
        <v>4505</v>
      </c>
      <c r="B1641" s="2">
        <v>40.719887998</v>
      </c>
      <c r="C1641" s="2">
        <v>-74.0086269379</v>
      </c>
      <c r="D1641" s="2" t="s">
        <v>93</v>
      </c>
      <c r="E1641" s="9" t="s">
        <v>4506</v>
      </c>
      <c r="F1641" s="10"/>
      <c r="G1641" s="9" t="s">
        <v>149</v>
      </c>
      <c r="H1641" s="9">
        <v>119.0</v>
      </c>
      <c r="I1641" s="9" t="s">
        <v>227</v>
      </c>
      <c r="J1641" s="10"/>
      <c r="K1641" s="10"/>
      <c r="L1641" s="9" t="s">
        <v>107</v>
      </c>
      <c r="M1641" s="9" t="s">
        <v>100</v>
      </c>
      <c r="N1641" s="9" t="s">
        <v>108</v>
      </c>
      <c r="O1641" s="9">
        <v>10013.0</v>
      </c>
      <c r="P1641" s="7" t="str">
        <f>vlookup(O1641,'NYC Zips'!A:B,2,false)</f>
        <v>Manhattan</v>
      </c>
    </row>
    <row r="1642">
      <c r="A1642" s="2" t="s">
        <v>4507</v>
      </c>
      <c r="B1642" s="2">
        <v>40.72217444</v>
      </c>
      <c r="C1642" s="2">
        <v>-73.98368779</v>
      </c>
      <c r="D1642" s="2" t="s">
        <v>93</v>
      </c>
      <c r="E1642" s="9" t="s">
        <v>4508</v>
      </c>
      <c r="F1642" s="10"/>
      <c r="G1642" s="9" t="s">
        <v>238</v>
      </c>
      <c r="H1642" s="9">
        <v>201.0</v>
      </c>
      <c r="I1642" s="9" t="s">
        <v>3792</v>
      </c>
      <c r="J1642" s="10"/>
      <c r="K1642" s="10"/>
      <c r="L1642" s="9" t="s">
        <v>107</v>
      </c>
      <c r="M1642" s="9" t="s">
        <v>100</v>
      </c>
      <c r="N1642" s="9" t="s">
        <v>108</v>
      </c>
      <c r="O1642" s="9">
        <v>10009.0</v>
      </c>
      <c r="P1642" s="7" t="str">
        <f>vlookup(O1642,'NYC Zips'!A:B,2,false)</f>
        <v>Manhattan</v>
      </c>
    </row>
    <row r="1643">
      <c r="A1643" s="2" t="s">
        <v>4509</v>
      </c>
      <c r="B1643" s="2">
        <v>40.826677</v>
      </c>
      <c r="C1643" s="2">
        <v>-73.929327</v>
      </c>
      <c r="D1643" s="2" t="s">
        <v>93</v>
      </c>
      <c r="E1643" s="9" t="s">
        <v>4510</v>
      </c>
      <c r="F1643" s="10"/>
      <c r="G1643" s="9" t="s">
        <v>2541</v>
      </c>
      <c r="H1643" s="9">
        <v>71.0</v>
      </c>
      <c r="I1643" s="9" t="s">
        <v>4511</v>
      </c>
      <c r="J1643" s="10"/>
      <c r="K1643" s="10"/>
      <c r="L1643" s="9" t="s">
        <v>102</v>
      </c>
      <c r="M1643" s="9" t="s">
        <v>100</v>
      </c>
      <c r="N1643" s="9" t="s">
        <v>1777</v>
      </c>
      <c r="O1643" s="9">
        <v>10451.0</v>
      </c>
      <c r="P1643" s="7" t="str">
        <f>vlookup(O1643,'NYC Zips'!A:B,2,false)</f>
        <v>Bronx</v>
      </c>
    </row>
    <row r="1644">
      <c r="A1644" s="2" t="s">
        <v>4512</v>
      </c>
      <c r="B1644" s="2">
        <v>40.66026</v>
      </c>
      <c r="C1644" s="2">
        <v>-73.96045</v>
      </c>
      <c r="D1644" s="2" t="s">
        <v>93</v>
      </c>
      <c r="E1644" s="9" t="s">
        <v>4513</v>
      </c>
      <c r="F1644" s="10"/>
      <c r="G1644" s="9" t="s">
        <v>478</v>
      </c>
      <c r="H1644" s="9">
        <v>557.0</v>
      </c>
      <c r="I1644" s="9" t="s">
        <v>641</v>
      </c>
      <c r="J1644" s="10"/>
      <c r="K1644" s="10"/>
      <c r="L1644" s="9" t="s">
        <v>99</v>
      </c>
      <c r="M1644" s="9" t="s">
        <v>100</v>
      </c>
      <c r="N1644" s="9" t="s">
        <v>101</v>
      </c>
      <c r="O1644" s="9">
        <v>11225.0</v>
      </c>
      <c r="P1644" s="7" t="str">
        <f>vlookup(O1644,'NYC Zips'!A:B,2,false)</f>
        <v>Brooklyn</v>
      </c>
    </row>
    <row r="1645">
      <c r="A1645" s="2" t="s">
        <v>4514</v>
      </c>
      <c r="B1645" s="2">
        <v>40.7500164042593</v>
      </c>
      <c r="C1645" s="2">
        <v>-73.9154094457626</v>
      </c>
      <c r="D1645" s="2" t="s">
        <v>93</v>
      </c>
      <c r="E1645" s="9" t="s">
        <v>4515</v>
      </c>
      <c r="F1645" s="10"/>
      <c r="G1645" s="9" t="s">
        <v>2309</v>
      </c>
      <c r="H1645" s="9" t="s">
        <v>4516</v>
      </c>
      <c r="I1645" s="9" t="s">
        <v>2356</v>
      </c>
      <c r="J1645" s="10"/>
      <c r="K1645" s="10"/>
      <c r="L1645" s="9" t="s">
        <v>2311</v>
      </c>
      <c r="M1645" s="9" t="s">
        <v>100</v>
      </c>
      <c r="N1645" s="9" t="s">
        <v>367</v>
      </c>
      <c r="O1645" s="9">
        <v>11104.0</v>
      </c>
      <c r="P1645" s="7" t="str">
        <f>vlookup(O1645,'NYC Zips'!A:B,2,false)</f>
        <v>Queens</v>
      </c>
    </row>
    <row r="1646">
      <c r="A1646" s="2" t="s">
        <v>4517</v>
      </c>
      <c r="B1646" s="2">
        <v>40.74937</v>
      </c>
      <c r="C1646" s="2">
        <v>-73.88714</v>
      </c>
      <c r="D1646" s="2" t="s">
        <v>93</v>
      </c>
      <c r="E1646" s="9" t="s">
        <v>4518</v>
      </c>
      <c r="F1646" s="10"/>
      <c r="G1646" s="9" t="s">
        <v>1858</v>
      </c>
      <c r="H1646" s="9" t="s">
        <v>4519</v>
      </c>
      <c r="I1646" s="9" t="s">
        <v>1759</v>
      </c>
      <c r="J1646" s="10"/>
      <c r="K1646" s="10"/>
      <c r="L1646" s="9" t="s">
        <v>1861</v>
      </c>
      <c r="M1646" s="9" t="s">
        <v>100</v>
      </c>
      <c r="N1646" s="9" t="s">
        <v>367</v>
      </c>
      <c r="O1646" s="9">
        <v>11372.0</v>
      </c>
      <c r="P1646" s="7" t="str">
        <f>vlookup(O1646,'NYC Zips'!A:B,2,false)</f>
        <v>Queens</v>
      </c>
    </row>
    <row r="1647">
      <c r="A1647" s="2" t="s">
        <v>4520</v>
      </c>
      <c r="B1647" s="2">
        <v>40.660079</v>
      </c>
      <c r="C1647" s="2">
        <v>-73.998633</v>
      </c>
      <c r="D1647" s="2" t="s">
        <v>93</v>
      </c>
      <c r="E1647" s="9" t="s">
        <v>4521</v>
      </c>
      <c r="F1647" s="10"/>
      <c r="G1647" s="9" t="s">
        <v>1851</v>
      </c>
      <c r="H1647" s="9">
        <v>764.0</v>
      </c>
      <c r="I1647" s="9" t="s">
        <v>683</v>
      </c>
      <c r="J1647" s="10"/>
      <c r="K1647" s="10"/>
      <c r="L1647" s="9" t="s">
        <v>99</v>
      </c>
      <c r="M1647" s="9" t="s">
        <v>100</v>
      </c>
      <c r="N1647" s="9" t="s">
        <v>101</v>
      </c>
      <c r="O1647" s="9">
        <v>11232.0</v>
      </c>
      <c r="P1647" s="7" t="str">
        <f>vlookup(O1647,'NYC Zips'!A:B,2,false)</f>
        <v>Brooklyn</v>
      </c>
    </row>
    <row r="1648">
      <c r="A1648" s="2" t="s">
        <v>4522</v>
      </c>
      <c r="B1648" s="2">
        <v>40.692</v>
      </c>
      <c r="C1648" s="2">
        <v>-73.92617</v>
      </c>
      <c r="D1648" s="2" t="s">
        <v>93</v>
      </c>
      <c r="E1648" s="9" t="s">
        <v>4523</v>
      </c>
      <c r="F1648" s="10"/>
      <c r="G1648" s="9" t="s">
        <v>773</v>
      </c>
      <c r="H1648" s="9">
        <v>1223.0</v>
      </c>
      <c r="I1648" s="9" t="s">
        <v>120</v>
      </c>
      <c r="J1648" s="10"/>
      <c r="K1648" s="10"/>
      <c r="L1648" s="9" t="s">
        <v>99</v>
      </c>
      <c r="M1648" s="9" t="s">
        <v>100</v>
      </c>
      <c r="N1648" s="9" t="s">
        <v>101</v>
      </c>
      <c r="O1648" s="9">
        <v>11221.0</v>
      </c>
      <c r="P1648" s="7" t="str">
        <f>vlookup(O1648,'NYC Zips'!A:B,2,false)</f>
        <v>Brooklyn</v>
      </c>
    </row>
    <row r="1649">
      <c r="A1649" s="2" t="s">
        <v>4524</v>
      </c>
      <c r="B1649" s="2">
        <v>40.659945</v>
      </c>
      <c r="C1649" s="2">
        <v>-73.977504</v>
      </c>
      <c r="D1649" s="2" t="s">
        <v>93</v>
      </c>
      <c r="E1649" s="9" t="s">
        <v>4525</v>
      </c>
      <c r="F1649" s="10"/>
      <c r="G1649" s="9" t="s">
        <v>127</v>
      </c>
      <c r="H1649" s="9">
        <v>35.0</v>
      </c>
      <c r="I1649" s="9" t="s">
        <v>3316</v>
      </c>
      <c r="J1649" s="10"/>
      <c r="K1649" s="10"/>
      <c r="L1649" s="9" t="s">
        <v>99</v>
      </c>
      <c r="M1649" s="9" t="s">
        <v>100</v>
      </c>
      <c r="N1649" s="9" t="s">
        <v>101</v>
      </c>
      <c r="O1649" s="9">
        <v>11215.0</v>
      </c>
      <c r="P1649" s="7" t="str">
        <f>vlookup(O1649,'NYC Zips'!A:B,2,false)</f>
        <v>Brooklyn</v>
      </c>
    </row>
    <row r="1650">
      <c r="A1650" s="2" t="s">
        <v>4526</v>
      </c>
      <c r="B1650" s="2">
        <v>40.72249</v>
      </c>
      <c r="C1650" s="2">
        <v>-73.90854</v>
      </c>
      <c r="D1650" s="2" t="s">
        <v>93</v>
      </c>
      <c r="E1650" s="9" t="s">
        <v>4527</v>
      </c>
      <c r="F1650" s="10"/>
      <c r="G1650" s="9" t="s">
        <v>1898</v>
      </c>
      <c r="H1650" s="9" t="s">
        <v>4528</v>
      </c>
      <c r="I1650" s="9" t="s">
        <v>1937</v>
      </c>
      <c r="J1650" s="10"/>
      <c r="K1650" s="10"/>
      <c r="L1650" s="9" t="s">
        <v>1901</v>
      </c>
      <c r="M1650" s="9" t="s">
        <v>100</v>
      </c>
      <c r="N1650" s="9" t="s">
        <v>367</v>
      </c>
      <c r="O1650" s="9">
        <v>11378.0</v>
      </c>
      <c r="P1650" s="7" t="str">
        <f>vlookup(O1650,'NYC Zips'!A:B,2,false)</f>
        <v>Queens</v>
      </c>
    </row>
    <row r="1651">
      <c r="A1651" s="2" t="s">
        <v>4529</v>
      </c>
      <c r="B1651" s="2">
        <v>40.657743</v>
      </c>
      <c r="C1651" s="2">
        <v>-74.001141</v>
      </c>
      <c r="D1651" s="2" t="s">
        <v>93</v>
      </c>
      <c r="E1651" s="9" t="s">
        <v>4530</v>
      </c>
      <c r="F1651" s="10"/>
      <c r="G1651" s="9" t="s">
        <v>1851</v>
      </c>
      <c r="H1651" s="9">
        <v>850.0</v>
      </c>
      <c r="I1651" s="9" t="s">
        <v>683</v>
      </c>
      <c r="J1651" s="10"/>
      <c r="K1651" s="10"/>
      <c r="L1651" s="9" t="s">
        <v>99</v>
      </c>
      <c r="M1651" s="9" t="s">
        <v>100</v>
      </c>
      <c r="N1651" s="9" t="s">
        <v>101</v>
      </c>
      <c r="O1651" s="9">
        <v>11232.0</v>
      </c>
      <c r="P1651" s="7" t="str">
        <f>vlookup(O1651,'NYC Zips'!A:B,2,false)</f>
        <v>Brooklyn</v>
      </c>
    </row>
    <row r="1652">
      <c r="A1652" s="2" t="s">
        <v>4531</v>
      </c>
      <c r="B1652" s="2">
        <v>40.74751</v>
      </c>
      <c r="C1652" s="2">
        <v>-73.89372</v>
      </c>
      <c r="D1652" s="2" t="s">
        <v>93</v>
      </c>
      <c r="E1652" s="9" t="s">
        <v>4532</v>
      </c>
      <c r="F1652" s="10"/>
      <c r="G1652" s="9" t="s">
        <v>1858</v>
      </c>
      <c r="H1652" s="9" t="s">
        <v>4533</v>
      </c>
      <c r="I1652" s="9" t="s">
        <v>4534</v>
      </c>
      <c r="J1652" s="10"/>
      <c r="K1652" s="10"/>
      <c r="L1652" s="9" t="s">
        <v>1861</v>
      </c>
      <c r="M1652" s="9" t="s">
        <v>100</v>
      </c>
      <c r="N1652" s="9" t="s">
        <v>367</v>
      </c>
      <c r="O1652" s="9">
        <v>11372.0</v>
      </c>
      <c r="P1652" s="7" t="str">
        <f>vlookup(O1652,'NYC Zips'!A:B,2,false)</f>
        <v>Queens</v>
      </c>
    </row>
    <row r="1653">
      <c r="A1653" s="2" t="s">
        <v>4535</v>
      </c>
      <c r="B1653" s="2">
        <v>40.7459838829156</v>
      </c>
      <c r="C1653" s="2">
        <v>-74.0281990170478</v>
      </c>
      <c r="D1653" s="2" t="s">
        <v>93</v>
      </c>
      <c r="E1653" s="9" t="s">
        <v>4536</v>
      </c>
      <c r="F1653" s="10"/>
      <c r="G1653" s="9" t="s">
        <v>1433</v>
      </c>
      <c r="H1653" s="9">
        <v>731.0</v>
      </c>
      <c r="I1653" s="9" t="s">
        <v>877</v>
      </c>
      <c r="J1653" s="10"/>
      <c r="K1653" s="10"/>
      <c r="L1653" s="9" t="s">
        <v>1435</v>
      </c>
      <c r="M1653" s="9" t="s">
        <v>1436</v>
      </c>
      <c r="N1653" s="9" t="s">
        <v>1437</v>
      </c>
      <c r="O1653" s="9">
        <v>7030.0</v>
      </c>
      <c r="P1653" s="2" t="s">
        <v>117</v>
      </c>
    </row>
    <row r="1654">
      <c r="A1654" s="2" t="s">
        <v>4537</v>
      </c>
      <c r="B1654" s="2">
        <v>40.74962</v>
      </c>
      <c r="C1654" s="2">
        <v>-73.86677</v>
      </c>
      <c r="D1654" s="2" t="s">
        <v>93</v>
      </c>
      <c r="E1654" s="9" t="s">
        <v>4538</v>
      </c>
      <c r="F1654" s="10"/>
      <c r="G1654" s="9" t="s">
        <v>1928</v>
      </c>
      <c r="H1654" s="9" t="s">
        <v>4539</v>
      </c>
      <c r="I1654" s="9" t="s">
        <v>2472</v>
      </c>
      <c r="J1654" s="10"/>
      <c r="K1654" s="10"/>
      <c r="L1654" s="9" t="s">
        <v>1930</v>
      </c>
      <c r="M1654" s="9" t="s">
        <v>100</v>
      </c>
      <c r="N1654" s="9" t="s">
        <v>367</v>
      </c>
      <c r="O1654" s="9">
        <v>11368.0</v>
      </c>
      <c r="P1654" s="7" t="str">
        <f>vlookup(O1654,'NYC Zips'!A:B,2,false)</f>
        <v>Queens</v>
      </c>
    </row>
    <row r="1655">
      <c r="A1655" s="2" t="s">
        <v>4540</v>
      </c>
      <c r="B1655" s="2">
        <v>40.68494</v>
      </c>
      <c r="C1655" s="2">
        <v>-73.92299</v>
      </c>
      <c r="D1655" s="2" t="s">
        <v>93</v>
      </c>
      <c r="E1655" s="9" t="s">
        <v>4541</v>
      </c>
      <c r="F1655" s="10"/>
      <c r="G1655" s="9" t="s">
        <v>956</v>
      </c>
      <c r="H1655" s="9">
        <v>145.0</v>
      </c>
      <c r="I1655" s="9" t="s">
        <v>2555</v>
      </c>
      <c r="J1655" s="10"/>
      <c r="K1655" s="10"/>
      <c r="L1655" s="9" t="s">
        <v>99</v>
      </c>
      <c r="M1655" s="9" t="s">
        <v>100</v>
      </c>
      <c r="N1655" s="9" t="s">
        <v>101</v>
      </c>
      <c r="O1655" s="9">
        <v>11233.0</v>
      </c>
      <c r="P1655" s="7" t="str">
        <f>vlookup(O1655,'NYC Zips'!A:B,2,false)</f>
        <v>Brooklyn</v>
      </c>
    </row>
    <row r="1656">
      <c r="A1656" s="2" t="s">
        <v>4542</v>
      </c>
      <c r="B1656" s="2">
        <v>40.847305</v>
      </c>
      <c r="C1656" s="2">
        <v>-73.933291</v>
      </c>
      <c r="D1656" s="2" t="s">
        <v>93</v>
      </c>
      <c r="E1656" s="9" t="s">
        <v>4543</v>
      </c>
      <c r="F1656" s="10"/>
      <c r="G1656" s="9" t="s">
        <v>2226</v>
      </c>
      <c r="H1656" s="9">
        <v>529.0</v>
      </c>
      <c r="I1656" s="9" t="s">
        <v>4544</v>
      </c>
      <c r="J1656" s="10"/>
      <c r="K1656" s="10"/>
      <c r="L1656" s="9" t="s">
        <v>107</v>
      </c>
      <c r="M1656" s="9" t="s">
        <v>100</v>
      </c>
      <c r="N1656" s="9" t="s">
        <v>108</v>
      </c>
      <c r="O1656" s="9">
        <v>10033.0</v>
      </c>
      <c r="P1656" s="7" t="str">
        <f>vlookup(O1656,'NYC Zips'!A:B,2,false)</f>
        <v>Manhattan</v>
      </c>
    </row>
    <row r="1657">
      <c r="A1657" s="2" t="s">
        <v>4545</v>
      </c>
      <c r="B1657" s="2">
        <v>40.82123860172</v>
      </c>
      <c r="C1657" s="2">
        <v>-73.9173299074173</v>
      </c>
      <c r="D1657" s="2" t="s">
        <v>93</v>
      </c>
      <c r="E1657" s="9" t="s">
        <v>4546</v>
      </c>
      <c r="F1657" s="10"/>
      <c r="G1657" s="9" t="s">
        <v>2541</v>
      </c>
      <c r="H1657" s="9">
        <v>732.0</v>
      </c>
      <c r="I1657" s="9" t="s">
        <v>4547</v>
      </c>
      <c r="J1657" s="10"/>
      <c r="K1657" s="10"/>
      <c r="L1657" s="9" t="s">
        <v>102</v>
      </c>
      <c r="M1657" s="9" t="s">
        <v>100</v>
      </c>
      <c r="N1657" s="9" t="s">
        <v>1777</v>
      </c>
      <c r="O1657" s="9">
        <v>10451.0</v>
      </c>
      <c r="P1657" s="7" t="str">
        <f>vlookup(O1657,'NYC Zips'!A:B,2,false)</f>
        <v>Bronx</v>
      </c>
    </row>
    <row r="1658">
      <c r="A1658" s="2" t="s">
        <v>4548</v>
      </c>
      <c r="B1658" s="2">
        <v>40.752149</v>
      </c>
      <c r="C1658" s="2">
        <v>-73.989539</v>
      </c>
      <c r="D1658" s="2" t="s">
        <v>93</v>
      </c>
      <c r="E1658" s="9" t="s">
        <v>4549</v>
      </c>
      <c r="F1658" s="10"/>
      <c r="G1658" s="9" t="s">
        <v>142</v>
      </c>
      <c r="H1658" s="9">
        <v>164.0</v>
      </c>
      <c r="I1658" s="9" t="s">
        <v>4550</v>
      </c>
      <c r="J1658" s="10"/>
      <c r="K1658" s="10"/>
      <c r="L1658" s="9" t="s">
        <v>107</v>
      </c>
      <c r="M1658" s="9" t="s">
        <v>100</v>
      </c>
      <c r="N1658" s="9" t="s">
        <v>108</v>
      </c>
      <c r="O1658" s="9">
        <v>10018.0</v>
      </c>
      <c r="P1658" s="7" t="str">
        <f>vlookup(O1658,'NYC Zips'!A:B,2,false)</f>
        <v>Manhattan</v>
      </c>
    </row>
    <row r="1659">
      <c r="A1659" s="2" t="s">
        <v>4551</v>
      </c>
      <c r="B1659" s="2">
        <v>40.646351</v>
      </c>
      <c r="C1659" s="2">
        <v>-74.009271</v>
      </c>
      <c r="D1659" s="2" t="s">
        <v>93</v>
      </c>
      <c r="E1659" s="9" t="s">
        <v>4552</v>
      </c>
      <c r="F1659" s="10"/>
      <c r="G1659" s="9" t="s">
        <v>1936</v>
      </c>
      <c r="H1659" s="9">
        <v>4724.0</v>
      </c>
      <c r="I1659" s="9" t="s">
        <v>146</v>
      </c>
      <c r="J1659" s="10"/>
      <c r="K1659" s="10"/>
      <c r="L1659" s="9" t="s">
        <v>99</v>
      </c>
      <c r="M1659" s="9" t="s">
        <v>100</v>
      </c>
      <c r="N1659" s="9" t="s">
        <v>101</v>
      </c>
      <c r="O1659" s="9">
        <v>11220.0</v>
      </c>
      <c r="P1659" s="7" t="str">
        <f>vlookup(O1659,'NYC Zips'!A:B,2,false)</f>
        <v>Brooklyn</v>
      </c>
    </row>
    <row r="1660">
      <c r="A1660" s="2" t="s">
        <v>4553</v>
      </c>
      <c r="B1660" s="2">
        <v>40.6535</v>
      </c>
      <c r="C1660" s="2">
        <v>-74.00902</v>
      </c>
      <c r="D1660" s="2" t="s">
        <v>93</v>
      </c>
      <c r="E1660" s="9" t="s">
        <v>4554</v>
      </c>
      <c r="F1660" s="10"/>
      <c r="G1660" s="9" t="s">
        <v>1851</v>
      </c>
      <c r="H1660" s="9">
        <v>3924.0</v>
      </c>
      <c r="I1660" s="9" t="s">
        <v>527</v>
      </c>
      <c r="J1660" s="10"/>
      <c r="K1660" s="10"/>
      <c r="L1660" s="9" t="s">
        <v>99</v>
      </c>
      <c r="M1660" s="9" t="s">
        <v>100</v>
      </c>
      <c r="N1660" s="9" t="s">
        <v>101</v>
      </c>
      <c r="O1660" s="9">
        <v>11232.0</v>
      </c>
      <c r="P1660" s="7" t="str">
        <f>vlookup(O1660,'NYC Zips'!A:B,2,false)</f>
        <v>Brooklyn</v>
      </c>
    </row>
    <row r="1661">
      <c r="A1661" s="2" t="s">
        <v>4555</v>
      </c>
      <c r="B1661" s="2">
        <v>40.70067</v>
      </c>
      <c r="C1661" s="2">
        <v>-73.89907</v>
      </c>
      <c r="D1661" s="2" t="s">
        <v>93</v>
      </c>
      <c r="E1661" s="9" t="s">
        <v>4556</v>
      </c>
      <c r="F1661" s="10"/>
      <c r="G1661" s="9" t="s">
        <v>1886</v>
      </c>
      <c r="H1661" s="9" t="s">
        <v>4557</v>
      </c>
      <c r="I1661" s="9" t="s">
        <v>379</v>
      </c>
      <c r="J1661" s="10"/>
      <c r="K1661" s="10"/>
      <c r="L1661" s="9" t="s">
        <v>1888</v>
      </c>
      <c r="M1661" s="9" t="s">
        <v>100</v>
      </c>
      <c r="N1661" s="9" t="s">
        <v>367</v>
      </c>
      <c r="O1661" s="9">
        <v>11385.0</v>
      </c>
      <c r="P1661" s="7" t="str">
        <f>vlookup(O1661,'NYC Zips'!A:B,2,false)</f>
        <v>Queens</v>
      </c>
    </row>
    <row r="1662">
      <c r="A1662" s="2" t="s">
        <v>4558</v>
      </c>
      <c r="B1662" s="2">
        <v>40.78621</v>
      </c>
      <c r="C1662" s="2">
        <v>-73.9756</v>
      </c>
      <c r="D1662" s="2" t="s">
        <v>93</v>
      </c>
      <c r="E1662" s="9" t="s">
        <v>4559</v>
      </c>
      <c r="F1662" s="10"/>
      <c r="G1662" s="9" t="s">
        <v>434</v>
      </c>
      <c r="H1662" s="9">
        <v>162.0</v>
      </c>
      <c r="I1662" s="9" t="s">
        <v>1491</v>
      </c>
      <c r="J1662" s="10"/>
      <c r="K1662" s="10"/>
      <c r="L1662" s="9" t="s">
        <v>107</v>
      </c>
      <c r="M1662" s="9" t="s">
        <v>100</v>
      </c>
      <c r="N1662" s="9" t="s">
        <v>108</v>
      </c>
      <c r="O1662" s="9">
        <v>10024.0</v>
      </c>
      <c r="P1662" s="7" t="str">
        <f>vlookup(O1662,'NYC Zips'!A:B,2,false)</f>
        <v>Manhattan</v>
      </c>
    </row>
    <row r="1663">
      <c r="A1663" s="2" t="s">
        <v>4560</v>
      </c>
      <c r="B1663" s="2">
        <v>40.7098</v>
      </c>
      <c r="C1663" s="2">
        <v>-73.91727</v>
      </c>
      <c r="D1663" s="2" t="s">
        <v>93</v>
      </c>
      <c r="E1663" s="9" t="s">
        <v>4561</v>
      </c>
      <c r="F1663" s="10"/>
      <c r="G1663" s="9" t="s">
        <v>1886</v>
      </c>
      <c r="H1663" s="9">
        <v>1851.0</v>
      </c>
      <c r="I1663" s="9" t="s">
        <v>762</v>
      </c>
      <c r="J1663" s="10"/>
      <c r="K1663" s="10"/>
      <c r="L1663" s="9" t="s">
        <v>1888</v>
      </c>
      <c r="M1663" s="9" t="s">
        <v>100</v>
      </c>
      <c r="N1663" s="9" t="s">
        <v>367</v>
      </c>
      <c r="O1663" s="9">
        <v>11385.0</v>
      </c>
      <c r="P1663" s="7" t="str">
        <f>vlookup(O1663,'NYC Zips'!A:B,2,false)</f>
        <v>Queens</v>
      </c>
    </row>
    <row r="1664">
      <c r="A1664" s="2" t="s">
        <v>4562</v>
      </c>
      <c r="B1664" s="2">
        <v>40.85591</v>
      </c>
      <c r="C1664" s="2">
        <v>-73.90051</v>
      </c>
      <c r="D1664" s="2" t="s">
        <v>93</v>
      </c>
      <c r="E1664" s="9" t="s">
        <v>4563</v>
      </c>
      <c r="F1664" s="10"/>
      <c r="G1664" s="9" t="s">
        <v>2092</v>
      </c>
      <c r="H1664" s="9">
        <v>2202.0</v>
      </c>
      <c r="I1664" s="9" t="s">
        <v>2199</v>
      </c>
      <c r="J1664" s="10"/>
      <c r="K1664" s="10"/>
      <c r="L1664" s="9" t="s">
        <v>102</v>
      </c>
      <c r="M1664" s="9" t="s">
        <v>100</v>
      </c>
      <c r="N1664" s="9" t="s">
        <v>1777</v>
      </c>
      <c r="O1664" s="9">
        <v>10457.0</v>
      </c>
      <c r="P1664" s="7" t="str">
        <f>vlookup(O1664,'NYC Zips'!A:B,2,false)</f>
        <v>Bronx</v>
      </c>
    </row>
    <row r="1665">
      <c r="A1665" s="2" t="s">
        <v>4564</v>
      </c>
      <c r="B1665" s="2">
        <v>40.75301</v>
      </c>
      <c r="C1665" s="2">
        <v>-73.87266</v>
      </c>
      <c r="D1665" s="2" t="s">
        <v>93</v>
      </c>
      <c r="E1665" s="9" t="s">
        <v>4565</v>
      </c>
      <c r="F1665" s="10"/>
      <c r="G1665" s="9" t="s">
        <v>1858</v>
      </c>
      <c r="H1665" s="9" t="s">
        <v>4566</v>
      </c>
      <c r="I1665" s="9" t="s">
        <v>4567</v>
      </c>
      <c r="J1665" s="10"/>
      <c r="K1665" s="10"/>
      <c r="L1665" s="9" t="s">
        <v>1861</v>
      </c>
      <c r="M1665" s="9" t="s">
        <v>100</v>
      </c>
      <c r="N1665" s="9" t="s">
        <v>367</v>
      </c>
      <c r="O1665" s="9">
        <v>11372.0</v>
      </c>
      <c r="P1665" s="7" t="str">
        <f>vlookup(O1665,'NYC Zips'!A:B,2,false)</f>
        <v>Queens</v>
      </c>
    </row>
    <row r="1666">
      <c r="A1666" s="2" t="s">
        <v>4568</v>
      </c>
      <c r="B1666" s="2">
        <v>40.74964</v>
      </c>
      <c r="C1666" s="2">
        <v>-73.98805</v>
      </c>
      <c r="D1666" s="2" t="s">
        <v>93</v>
      </c>
      <c r="E1666" s="9" t="s">
        <v>4569</v>
      </c>
      <c r="F1666" s="10"/>
      <c r="G1666" s="9" t="s">
        <v>119</v>
      </c>
      <c r="H1666" s="9">
        <v>1293.0</v>
      </c>
      <c r="I1666" s="9" t="s">
        <v>120</v>
      </c>
      <c r="J1666" s="10"/>
      <c r="K1666" s="10"/>
      <c r="L1666" s="9" t="s">
        <v>107</v>
      </c>
      <c r="M1666" s="9" t="s">
        <v>100</v>
      </c>
      <c r="N1666" s="9" t="s">
        <v>108</v>
      </c>
      <c r="O1666" s="9">
        <v>10001.0</v>
      </c>
      <c r="P1666" s="7" t="str">
        <f>vlookup(O1666,'NYC Zips'!A:B,2,false)</f>
        <v>Manhattan</v>
      </c>
    </row>
    <row r="1667">
      <c r="A1667" s="2" t="s">
        <v>4570</v>
      </c>
      <c r="B1667" s="2">
        <v>40.657265</v>
      </c>
      <c r="C1667" s="2">
        <v>-73.974165</v>
      </c>
      <c r="D1667" s="2" t="s">
        <v>93</v>
      </c>
      <c r="E1667" s="9" t="s">
        <v>4571</v>
      </c>
      <c r="F1667" s="10"/>
      <c r="G1667" s="9" t="s">
        <v>1908</v>
      </c>
      <c r="H1667" s="9">
        <v>111.0</v>
      </c>
      <c r="I1667" s="9" t="s">
        <v>3316</v>
      </c>
      <c r="J1667" s="10"/>
      <c r="K1667" s="10"/>
      <c r="L1667" s="9" t="s">
        <v>99</v>
      </c>
      <c r="M1667" s="9" t="s">
        <v>100</v>
      </c>
      <c r="N1667" s="9" t="s">
        <v>101</v>
      </c>
      <c r="O1667" s="9">
        <v>11218.0</v>
      </c>
      <c r="P1667" s="7" t="str">
        <f>vlookup(O1667,'NYC Zips'!A:B,2,false)</f>
        <v>Brooklyn</v>
      </c>
    </row>
    <row r="1668">
      <c r="A1668" s="2" t="s">
        <v>4572</v>
      </c>
      <c r="B1668" s="2">
        <v>40.851113</v>
      </c>
      <c r="C1668" s="2">
        <v>-73.928808</v>
      </c>
      <c r="D1668" s="2" t="s">
        <v>93</v>
      </c>
      <c r="E1668" s="9" t="s">
        <v>4573</v>
      </c>
      <c r="F1668" s="10"/>
      <c r="G1668" s="9" t="s">
        <v>2226</v>
      </c>
      <c r="H1668" s="9">
        <v>2520.0</v>
      </c>
      <c r="I1668" s="9" t="s">
        <v>217</v>
      </c>
      <c r="J1668" s="10"/>
      <c r="K1668" s="10"/>
      <c r="L1668" s="9" t="s">
        <v>107</v>
      </c>
      <c r="M1668" s="9" t="s">
        <v>100</v>
      </c>
      <c r="N1668" s="9" t="s">
        <v>108</v>
      </c>
      <c r="O1668" s="9">
        <v>10033.0</v>
      </c>
      <c r="P1668" s="7" t="str">
        <f>vlookup(O1668,'NYC Zips'!A:B,2,false)</f>
        <v>Manhattan</v>
      </c>
    </row>
    <row r="1669">
      <c r="A1669" s="2" t="s">
        <v>4574</v>
      </c>
      <c r="B1669" s="2">
        <v>40.843099</v>
      </c>
      <c r="C1669" s="2">
        <v>-73.889927</v>
      </c>
      <c r="D1669" s="2" t="s">
        <v>93</v>
      </c>
      <c r="E1669" s="9" t="s">
        <v>4575</v>
      </c>
      <c r="F1669" s="10"/>
      <c r="G1669" s="9" t="s">
        <v>2178</v>
      </c>
      <c r="H1669" s="9">
        <v>761.0</v>
      </c>
      <c r="I1669" s="9" t="s">
        <v>4576</v>
      </c>
      <c r="J1669" s="10"/>
      <c r="K1669" s="10"/>
      <c r="L1669" s="9" t="s">
        <v>102</v>
      </c>
      <c r="M1669" s="9" t="s">
        <v>100</v>
      </c>
      <c r="N1669" s="9" t="s">
        <v>1777</v>
      </c>
      <c r="O1669" s="9">
        <v>10460.0</v>
      </c>
      <c r="P1669" s="7" t="str">
        <f>vlookup(O1669,'NYC Zips'!A:B,2,false)</f>
        <v>Bronx</v>
      </c>
    </row>
    <row r="1670">
      <c r="A1670" s="2" t="s">
        <v>4577</v>
      </c>
      <c r="B1670" s="2">
        <v>40.7955895410534</v>
      </c>
      <c r="C1670" s="2">
        <v>-73.9618840813636</v>
      </c>
      <c r="D1670" s="2" t="s">
        <v>93</v>
      </c>
      <c r="E1670" s="9" t="s">
        <v>4578</v>
      </c>
      <c r="F1670" s="10"/>
      <c r="G1670" s="9" t="s">
        <v>201</v>
      </c>
      <c r="H1670" s="9">
        <v>1.0</v>
      </c>
      <c r="I1670" s="9" t="s">
        <v>4579</v>
      </c>
      <c r="J1670" s="10"/>
      <c r="K1670" s="10"/>
      <c r="L1670" s="9" t="s">
        <v>107</v>
      </c>
      <c r="M1670" s="9" t="s">
        <v>100</v>
      </c>
      <c r="N1670" s="9" t="s">
        <v>108</v>
      </c>
      <c r="O1670" s="9">
        <v>10025.0</v>
      </c>
      <c r="P1670" s="7" t="str">
        <f>vlookup(O1670,'NYC Zips'!A:B,2,false)</f>
        <v>Manhattan</v>
      </c>
    </row>
    <row r="1671">
      <c r="A1671" s="2" t="s">
        <v>4580</v>
      </c>
      <c r="B1671" s="2">
        <v>40.86288</v>
      </c>
      <c r="C1671" s="2">
        <v>-73.90316</v>
      </c>
      <c r="D1671" s="2" t="s">
        <v>93</v>
      </c>
      <c r="E1671" s="9" t="s">
        <v>4581</v>
      </c>
      <c r="F1671" s="10"/>
      <c r="G1671" s="9" t="s">
        <v>1843</v>
      </c>
      <c r="H1671" s="9">
        <v>49.0</v>
      </c>
      <c r="I1671" s="9" t="s">
        <v>3090</v>
      </c>
      <c r="J1671" s="10"/>
      <c r="K1671" s="10"/>
      <c r="L1671" s="9" t="s">
        <v>102</v>
      </c>
      <c r="M1671" s="9" t="s">
        <v>100</v>
      </c>
      <c r="N1671" s="9" t="s">
        <v>1777</v>
      </c>
      <c r="O1671" s="9">
        <v>10468.0</v>
      </c>
      <c r="P1671" s="7" t="str">
        <f>vlookup(O1671,'NYC Zips'!A:B,2,false)</f>
        <v>Bronx</v>
      </c>
    </row>
    <row r="1672">
      <c r="A1672" s="2" t="s">
        <v>4582</v>
      </c>
      <c r="B1672" s="2">
        <v>40.69985</v>
      </c>
      <c r="C1672" s="2">
        <v>-73.97141</v>
      </c>
      <c r="D1672" s="2" t="s">
        <v>93</v>
      </c>
      <c r="E1672" s="9" t="s">
        <v>4583</v>
      </c>
      <c r="F1672" s="10"/>
      <c r="G1672" s="9" t="s">
        <v>4584</v>
      </c>
      <c r="H1672" s="9">
        <v>72.0</v>
      </c>
      <c r="I1672" s="9" t="s">
        <v>1638</v>
      </c>
      <c r="J1672" s="10"/>
      <c r="K1672" s="10"/>
      <c r="L1672" s="9" t="s">
        <v>99</v>
      </c>
      <c r="M1672" s="9" t="s">
        <v>100</v>
      </c>
      <c r="N1672" s="9" t="s">
        <v>101</v>
      </c>
      <c r="O1672" s="9">
        <v>11251.0</v>
      </c>
      <c r="P1672" s="7" t="str">
        <f>vlookup(O1672,'NYC Zips'!A:B,2,false)</f>
        <v>Brooklyn</v>
      </c>
    </row>
    <row r="1673">
      <c r="A1673" s="2" t="s">
        <v>4585</v>
      </c>
      <c r="B1673" s="2">
        <v>40.642408</v>
      </c>
      <c r="C1673" s="2">
        <v>-74.013318</v>
      </c>
      <c r="D1673" s="2" t="s">
        <v>93</v>
      </c>
      <c r="E1673" s="9" t="s">
        <v>4586</v>
      </c>
      <c r="F1673" s="10"/>
      <c r="G1673" s="9" t="s">
        <v>1936</v>
      </c>
      <c r="H1673" s="9">
        <v>475.0</v>
      </c>
      <c r="I1673" s="9" t="s">
        <v>3609</v>
      </c>
      <c r="J1673" s="10"/>
      <c r="K1673" s="10"/>
      <c r="L1673" s="9" t="s">
        <v>99</v>
      </c>
      <c r="M1673" s="9" t="s">
        <v>100</v>
      </c>
      <c r="N1673" s="9" t="s">
        <v>101</v>
      </c>
      <c r="O1673" s="9">
        <v>11220.0</v>
      </c>
      <c r="P1673" s="7" t="str">
        <f>vlookup(O1673,'NYC Zips'!A:B,2,false)</f>
        <v>Brooklyn</v>
      </c>
    </row>
    <row r="1674">
      <c r="A1674" s="2" t="s">
        <v>4587</v>
      </c>
      <c r="B1674" s="2">
        <v>40.7296672939297</v>
      </c>
      <c r="C1674" s="2">
        <v>-73.9806796610355</v>
      </c>
      <c r="D1674" s="2" t="s">
        <v>93</v>
      </c>
      <c r="E1674" s="9" t="s">
        <v>4588</v>
      </c>
      <c r="F1674" s="10"/>
      <c r="G1674" s="9" t="s">
        <v>238</v>
      </c>
      <c r="H1674" s="9">
        <v>208.0</v>
      </c>
      <c r="I1674" s="9" t="s">
        <v>2659</v>
      </c>
      <c r="J1674" s="10"/>
      <c r="K1674" s="10"/>
      <c r="L1674" s="9" t="s">
        <v>107</v>
      </c>
      <c r="M1674" s="9" t="s">
        <v>100</v>
      </c>
      <c r="N1674" s="9" t="s">
        <v>108</v>
      </c>
      <c r="O1674" s="9">
        <v>10009.0</v>
      </c>
      <c r="P1674" s="7" t="str">
        <f>vlookup(O1674,'NYC Zips'!A:B,2,false)</f>
        <v>Manhattan</v>
      </c>
    </row>
    <row r="1675">
      <c r="A1675" s="2" t="s">
        <v>4589</v>
      </c>
      <c r="B1675" s="2">
        <v>40.863211</v>
      </c>
      <c r="C1675" s="2">
        <v>-73.920827</v>
      </c>
      <c r="D1675" s="2" t="s">
        <v>93</v>
      </c>
      <c r="E1675" s="9" t="s">
        <v>4590</v>
      </c>
      <c r="F1675" s="10"/>
      <c r="G1675" s="9" t="s">
        <v>2447</v>
      </c>
      <c r="H1675" s="9">
        <v>248.0</v>
      </c>
      <c r="I1675" s="9" t="s">
        <v>3186</v>
      </c>
      <c r="J1675" s="10"/>
      <c r="K1675" s="10"/>
      <c r="L1675" s="9" t="s">
        <v>107</v>
      </c>
      <c r="M1675" s="9" t="s">
        <v>100</v>
      </c>
      <c r="N1675" s="9" t="s">
        <v>108</v>
      </c>
      <c r="O1675" s="9">
        <v>10034.0</v>
      </c>
      <c r="P1675" s="7" t="str">
        <f>vlookup(O1675,'NYC Zips'!A:B,2,false)</f>
        <v>Manhattan</v>
      </c>
    </row>
    <row r="1676">
      <c r="A1676" s="2" t="s">
        <v>4591</v>
      </c>
      <c r="B1676" s="2">
        <v>40.87807</v>
      </c>
      <c r="C1676" s="2">
        <v>-73.90796</v>
      </c>
      <c r="D1676" s="2" t="s">
        <v>93</v>
      </c>
      <c r="E1676" s="9" t="s">
        <v>4592</v>
      </c>
      <c r="F1676" s="10"/>
      <c r="G1676" s="9" t="s">
        <v>1855</v>
      </c>
      <c r="H1676" s="9">
        <v>245.0</v>
      </c>
      <c r="I1676" s="9" t="s">
        <v>4593</v>
      </c>
      <c r="J1676" s="10"/>
      <c r="K1676" s="10"/>
      <c r="L1676" s="9" t="s">
        <v>102</v>
      </c>
      <c r="M1676" s="9" t="s">
        <v>100</v>
      </c>
      <c r="N1676" s="9" t="s">
        <v>1777</v>
      </c>
      <c r="O1676" s="9">
        <v>10463.0</v>
      </c>
      <c r="P1676" s="7" t="str">
        <f>vlookup(O1676,'NYC Zips'!A:B,2,false)</f>
        <v>Bronx</v>
      </c>
    </row>
    <row r="1677">
      <c r="A1677" s="2" t="s">
        <v>4594</v>
      </c>
      <c r="B1677" s="2">
        <v>40.818299</v>
      </c>
      <c r="C1677" s="2">
        <v>-73.960405</v>
      </c>
      <c r="D1677" s="2" t="s">
        <v>93</v>
      </c>
      <c r="E1677" s="9" t="s">
        <v>4595</v>
      </c>
      <c r="F1677" s="10"/>
      <c r="G1677" s="9" t="s">
        <v>644</v>
      </c>
      <c r="H1677" s="9">
        <v>2284.0</v>
      </c>
      <c r="I1677" s="9" t="s">
        <v>4596</v>
      </c>
      <c r="J1677" s="10"/>
      <c r="K1677" s="10"/>
      <c r="L1677" s="9" t="s">
        <v>107</v>
      </c>
      <c r="M1677" s="9" t="s">
        <v>100</v>
      </c>
      <c r="N1677" s="9" t="s">
        <v>108</v>
      </c>
      <c r="O1677" s="9">
        <v>10027.0</v>
      </c>
      <c r="P1677" s="7" t="str">
        <f>vlookup(O1677,'NYC Zips'!A:B,2,false)</f>
        <v>Manhattan</v>
      </c>
    </row>
    <row r="1678">
      <c r="A1678" s="2" t="s">
        <v>4597</v>
      </c>
      <c r="B1678" s="2">
        <v>40.75397</v>
      </c>
      <c r="C1678" s="2">
        <v>-73.85748</v>
      </c>
      <c r="D1678" s="2" t="s">
        <v>93</v>
      </c>
      <c r="E1678" s="9" t="s">
        <v>4598</v>
      </c>
      <c r="F1678" s="10"/>
      <c r="G1678" s="9" t="s">
        <v>1928</v>
      </c>
      <c r="H1678" s="9" t="s">
        <v>4599</v>
      </c>
      <c r="I1678" s="9" t="s">
        <v>4600</v>
      </c>
      <c r="J1678" s="10"/>
      <c r="K1678" s="10"/>
      <c r="L1678" s="9" t="s">
        <v>1930</v>
      </c>
      <c r="M1678" s="9" t="s">
        <v>100</v>
      </c>
      <c r="N1678" s="9" t="s">
        <v>367</v>
      </c>
      <c r="O1678" s="9">
        <v>11368.0</v>
      </c>
      <c r="P1678" s="7" t="str">
        <f>vlookup(O1678,'NYC Zips'!A:B,2,false)</f>
        <v>Queens</v>
      </c>
    </row>
    <row r="1679">
      <c r="A1679" s="2" t="s">
        <v>4601</v>
      </c>
      <c r="B1679" s="2">
        <v>40.76328</v>
      </c>
      <c r="C1679" s="2">
        <v>-73.88404</v>
      </c>
      <c r="D1679" s="2" t="s">
        <v>93</v>
      </c>
      <c r="E1679" s="9" t="s">
        <v>4602</v>
      </c>
      <c r="F1679" s="10"/>
      <c r="G1679" s="9" t="s">
        <v>2120</v>
      </c>
      <c r="H1679" s="9" t="s">
        <v>1040</v>
      </c>
      <c r="I1679" s="9" t="s">
        <v>4603</v>
      </c>
      <c r="J1679" s="10"/>
      <c r="K1679" s="10"/>
      <c r="L1679" s="9" t="s">
        <v>2052</v>
      </c>
      <c r="M1679" s="9" t="s">
        <v>100</v>
      </c>
      <c r="N1679" s="9" t="s">
        <v>367</v>
      </c>
      <c r="O1679" s="9">
        <v>11370.0</v>
      </c>
      <c r="P1679" s="7" t="str">
        <f>vlookup(O1679,'NYC Zips'!A:B,2,false)</f>
        <v>Queens</v>
      </c>
    </row>
    <row r="1680">
      <c r="A1680" s="2" t="s">
        <v>4604</v>
      </c>
      <c r="B1680" s="2">
        <v>40.74288</v>
      </c>
      <c r="C1680" s="2">
        <v>-73.89283</v>
      </c>
      <c r="D1680" s="2" t="s">
        <v>93</v>
      </c>
      <c r="E1680" s="9" t="s">
        <v>4605</v>
      </c>
      <c r="F1680" s="10"/>
      <c r="G1680" s="9" t="s">
        <v>1834</v>
      </c>
      <c r="H1680" s="9" t="s">
        <v>4606</v>
      </c>
      <c r="I1680" s="9" t="s">
        <v>3260</v>
      </c>
      <c r="J1680" s="10"/>
      <c r="K1680" s="10"/>
      <c r="L1680" s="9" t="s">
        <v>1837</v>
      </c>
      <c r="M1680" s="9" t="s">
        <v>100</v>
      </c>
      <c r="N1680" s="9" t="s">
        <v>367</v>
      </c>
      <c r="O1680" s="9">
        <v>11377.0</v>
      </c>
      <c r="P1680" s="7" t="str">
        <f>vlookup(O1680,'NYC Zips'!A:B,2,false)</f>
        <v>Queens</v>
      </c>
    </row>
    <row r="1681">
      <c r="A1681" s="2" t="s">
        <v>4607</v>
      </c>
      <c r="B1681" s="2">
        <v>40.707174</v>
      </c>
      <c r="C1681" s="2">
        <v>-73.93581</v>
      </c>
      <c r="D1681" s="2" t="s">
        <v>93</v>
      </c>
      <c r="E1681" s="9" t="s">
        <v>4608</v>
      </c>
      <c r="F1681" s="10"/>
      <c r="G1681" s="9" t="s">
        <v>306</v>
      </c>
      <c r="H1681" s="9">
        <v>310.0</v>
      </c>
      <c r="I1681" s="9" t="s">
        <v>4609</v>
      </c>
      <c r="J1681" s="10"/>
      <c r="K1681" s="10"/>
      <c r="L1681" s="9" t="s">
        <v>99</v>
      </c>
      <c r="M1681" s="9" t="s">
        <v>100</v>
      </c>
      <c r="N1681" s="9" t="s">
        <v>101</v>
      </c>
      <c r="O1681" s="9">
        <v>11206.0</v>
      </c>
      <c r="P1681" s="7" t="str">
        <f>vlookup(O1681,'NYC Zips'!A:B,2,false)</f>
        <v>Brooklyn</v>
      </c>
    </row>
    <row r="1682">
      <c r="A1682" s="2" t="s">
        <v>4610</v>
      </c>
      <c r="B1682" s="2">
        <v>40.65482</v>
      </c>
      <c r="C1682" s="2">
        <v>-73.973217</v>
      </c>
      <c r="D1682" s="2" t="s">
        <v>93</v>
      </c>
      <c r="E1682" s="9" t="s">
        <v>4611</v>
      </c>
      <c r="F1682" s="10"/>
      <c r="G1682" s="9" t="s">
        <v>1908</v>
      </c>
      <c r="H1682" s="9">
        <v>160.0</v>
      </c>
      <c r="I1682" s="9" t="s">
        <v>3316</v>
      </c>
      <c r="J1682" s="10"/>
      <c r="K1682" s="10"/>
      <c r="L1682" s="9" t="s">
        <v>99</v>
      </c>
      <c r="M1682" s="9" t="s">
        <v>100</v>
      </c>
      <c r="N1682" s="9" t="s">
        <v>101</v>
      </c>
      <c r="O1682" s="9">
        <v>11218.0</v>
      </c>
      <c r="P1682" s="7" t="str">
        <f>vlookup(O1682,'NYC Zips'!A:B,2,false)</f>
        <v>Brooklyn</v>
      </c>
    </row>
    <row r="1683">
      <c r="A1683" s="2" t="s">
        <v>4612</v>
      </c>
      <c r="B1683" s="2">
        <v>40.659053</v>
      </c>
      <c r="C1683" s="2">
        <v>-73.98854</v>
      </c>
      <c r="D1683" s="2" t="s">
        <v>93</v>
      </c>
      <c r="E1683" s="9" t="s">
        <v>4613</v>
      </c>
      <c r="F1683" s="10"/>
      <c r="G1683" s="9" t="s">
        <v>127</v>
      </c>
      <c r="H1683" s="9">
        <v>576.0</v>
      </c>
      <c r="I1683" s="9" t="s">
        <v>360</v>
      </c>
      <c r="J1683" s="10"/>
      <c r="K1683" s="10"/>
      <c r="L1683" s="9" t="s">
        <v>99</v>
      </c>
      <c r="M1683" s="9" t="s">
        <v>100</v>
      </c>
      <c r="N1683" s="9" t="s">
        <v>101</v>
      </c>
      <c r="O1683" s="9">
        <v>11215.0</v>
      </c>
      <c r="P1683" s="7" t="str">
        <f>vlookup(O1683,'NYC Zips'!A:B,2,false)</f>
        <v>Brooklyn</v>
      </c>
    </row>
    <row r="1684">
      <c r="A1684" s="2" t="s">
        <v>4614</v>
      </c>
      <c r="B1684" s="2">
        <v>40.69502</v>
      </c>
      <c r="C1684" s="2">
        <v>-73.92825</v>
      </c>
      <c r="D1684" s="2" t="s">
        <v>93</v>
      </c>
      <c r="E1684" s="9" t="s">
        <v>4615</v>
      </c>
      <c r="F1684" s="10"/>
      <c r="G1684" s="9" t="s">
        <v>773</v>
      </c>
      <c r="H1684" s="9">
        <v>790.0</v>
      </c>
      <c r="I1684" s="9" t="s">
        <v>563</v>
      </c>
      <c r="J1684" s="10"/>
      <c r="K1684" s="10"/>
      <c r="L1684" s="9" t="s">
        <v>99</v>
      </c>
      <c r="M1684" s="9" t="s">
        <v>100</v>
      </c>
      <c r="N1684" s="9" t="s">
        <v>101</v>
      </c>
      <c r="O1684" s="9">
        <v>11221.0</v>
      </c>
      <c r="P1684" s="7" t="str">
        <f>vlookup(O1684,'NYC Zips'!A:B,2,false)</f>
        <v>Brooklyn</v>
      </c>
    </row>
    <row r="1685">
      <c r="A1685" s="2" t="s">
        <v>4616</v>
      </c>
      <c r="B1685" s="2">
        <v>40.7398884085899</v>
      </c>
      <c r="C1685" s="2">
        <v>-73.9895859360694</v>
      </c>
      <c r="D1685" s="2" t="s">
        <v>93</v>
      </c>
      <c r="E1685" s="9" t="s">
        <v>4617</v>
      </c>
      <c r="F1685" s="10"/>
      <c r="G1685" s="9" t="s">
        <v>245</v>
      </c>
      <c r="H1685" s="9">
        <v>922.0</v>
      </c>
      <c r="I1685" s="9" t="s">
        <v>120</v>
      </c>
      <c r="J1685" s="10"/>
      <c r="K1685" s="10"/>
      <c r="L1685" s="9" t="s">
        <v>107</v>
      </c>
      <c r="M1685" s="9" t="s">
        <v>100</v>
      </c>
      <c r="N1685" s="9" t="s">
        <v>108</v>
      </c>
      <c r="O1685" s="9">
        <v>10010.0</v>
      </c>
      <c r="P1685" s="7" t="str">
        <f>vlookup(O1685,'NYC Zips'!A:B,2,false)</f>
        <v>Manhattan</v>
      </c>
    </row>
    <row r="1686">
      <c r="A1686" s="2" t="s">
        <v>4618</v>
      </c>
      <c r="B1686" s="2">
        <v>40.7615304515811</v>
      </c>
      <c r="C1686" s="2">
        <v>-73.9900700747966</v>
      </c>
      <c r="D1686" s="2" t="s">
        <v>93</v>
      </c>
      <c r="E1686" s="9" t="s">
        <v>4619</v>
      </c>
      <c r="F1686" s="10"/>
      <c r="G1686" s="9" t="s">
        <v>134</v>
      </c>
      <c r="H1686" s="9">
        <v>363.0</v>
      </c>
      <c r="I1686" s="9" t="s">
        <v>4620</v>
      </c>
      <c r="J1686" s="10"/>
      <c r="K1686" s="10"/>
      <c r="L1686" s="9" t="s">
        <v>107</v>
      </c>
      <c r="M1686" s="9" t="s">
        <v>100</v>
      </c>
      <c r="N1686" s="9" t="s">
        <v>108</v>
      </c>
      <c r="O1686" s="9">
        <v>10036.0</v>
      </c>
      <c r="P1686" s="7" t="str">
        <f>vlookup(O1686,'NYC Zips'!A:B,2,false)</f>
        <v>Manhattan</v>
      </c>
    </row>
    <row r="1687">
      <c r="A1687" s="2" t="s">
        <v>4621</v>
      </c>
      <c r="B1687" s="2">
        <v>40.71435</v>
      </c>
      <c r="C1687" s="2">
        <v>-73.91405</v>
      </c>
      <c r="D1687" s="2" t="s">
        <v>93</v>
      </c>
      <c r="E1687" s="9" t="s">
        <v>4622</v>
      </c>
      <c r="F1687" s="10"/>
      <c r="G1687" s="9" t="s">
        <v>1898</v>
      </c>
      <c r="H1687" s="9" t="s">
        <v>4623</v>
      </c>
      <c r="I1687" s="9" t="s">
        <v>888</v>
      </c>
      <c r="J1687" s="10"/>
      <c r="K1687" s="10"/>
      <c r="L1687" s="9" t="s">
        <v>1901</v>
      </c>
      <c r="M1687" s="9" t="s">
        <v>100</v>
      </c>
      <c r="N1687" s="9" t="s">
        <v>367</v>
      </c>
      <c r="O1687" s="9">
        <v>11378.0</v>
      </c>
      <c r="P1687" s="7" t="str">
        <f>vlookup(O1687,'NYC Zips'!A:B,2,false)</f>
        <v>Queens</v>
      </c>
    </row>
    <row r="1688">
      <c r="A1688" s="2" t="s">
        <v>4624</v>
      </c>
      <c r="B1688" s="2">
        <v>40.7408139</v>
      </c>
      <c r="C1688" s="2">
        <v>-74.0274062</v>
      </c>
      <c r="D1688" s="2" t="s">
        <v>93</v>
      </c>
      <c r="E1688" s="9" t="s">
        <v>4625</v>
      </c>
      <c r="F1688" s="10"/>
      <c r="G1688" s="9" t="s">
        <v>1433</v>
      </c>
      <c r="H1688" s="9">
        <v>326.0</v>
      </c>
      <c r="I1688" s="9" t="s">
        <v>2264</v>
      </c>
      <c r="J1688" s="10"/>
      <c r="K1688" s="10"/>
      <c r="L1688" s="9" t="s">
        <v>1435</v>
      </c>
      <c r="M1688" s="9" t="s">
        <v>1436</v>
      </c>
      <c r="N1688" s="9" t="s">
        <v>1437</v>
      </c>
      <c r="O1688" s="9">
        <v>7030.0</v>
      </c>
      <c r="P1688" s="2" t="s">
        <v>117</v>
      </c>
    </row>
    <row r="1689">
      <c r="A1689" s="2" t="s">
        <v>4626</v>
      </c>
      <c r="B1689" s="2">
        <v>40.67412</v>
      </c>
      <c r="C1689" s="2">
        <v>-73.94447</v>
      </c>
      <c r="D1689" s="2" t="s">
        <v>93</v>
      </c>
      <c r="E1689" s="9" t="s">
        <v>4627</v>
      </c>
      <c r="F1689" s="10"/>
      <c r="G1689" s="9" t="s">
        <v>1659</v>
      </c>
      <c r="H1689" s="9">
        <v>172.0</v>
      </c>
      <c r="I1689" s="9" t="s">
        <v>4628</v>
      </c>
      <c r="J1689" s="10"/>
      <c r="K1689" s="10"/>
      <c r="L1689" s="9" t="s">
        <v>99</v>
      </c>
      <c r="M1689" s="9" t="s">
        <v>100</v>
      </c>
      <c r="N1689" s="9" t="s">
        <v>101</v>
      </c>
      <c r="O1689" s="9">
        <v>11213.0</v>
      </c>
      <c r="P1689" s="7" t="str">
        <f>vlookup(O1689,'NYC Zips'!A:B,2,false)</f>
        <v>Brooklyn</v>
      </c>
    </row>
    <row r="1690">
      <c r="A1690" s="2" t="s">
        <v>4629</v>
      </c>
      <c r="B1690" s="2">
        <v>40.806414</v>
      </c>
      <c r="C1690" s="2">
        <v>-73.936085</v>
      </c>
      <c r="D1690" s="2" t="s">
        <v>93</v>
      </c>
      <c r="E1690" s="9" t="s">
        <v>4630</v>
      </c>
      <c r="F1690" s="10"/>
      <c r="G1690" s="9" t="s">
        <v>793</v>
      </c>
      <c r="H1690" s="9">
        <v>2120.0</v>
      </c>
      <c r="I1690" s="9" t="s">
        <v>161</v>
      </c>
      <c r="J1690" s="10"/>
      <c r="K1690" s="10"/>
      <c r="L1690" s="9" t="s">
        <v>107</v>
      </c>
      <c r="M1690" s="9" t="s">
        <v>100</v>
      </c>
      <c r="N1690" s="9" t="s">
        <v>108</v>
      </c>
      <c r="O1690" s="9">
        <v>10035.0</v>
      </c>
      <c r="P1690" s="7" t="str">
        <f>vlookup(O1690,'NYC Zips'!A:B,2,false)</f>
        <v>Manhattan</v>
      </c>
    </row>
    <row r="1691">
      <c r="A1691" s="2" t="s">
        <v>4631</v>
      </c>
      <c r="B1691" s="2">
        <v>40.827883</v>
      </c>
      <c r="C1691" s="2">
        <v>-73.927111</v>
      </c>
      <c r="D1691" s="2" t="s">
        <v>93</v>
      </c>
      <c r="E1691" s="9" t="s">
        <v>4632</v>
      </c>
      <c r="F1691" s="10"/>
      <c r="G1691" s="9" t="s">
        <v>2541</v>
      </c>
      <c r="H1691" s="9">
        <v>1.0</v>
      </c>
      <c r="I1691" s="9" t="s">
        <v>3839</v>
      </c>
      <c r="J1691" s="10"/>
      <c r="K1691" s="10"/>
      <c r="L1691" s="9" t="s">
        <v>102</v>
      </c>
      <c r="M1691" s="9" t="s">
        <v>100</v>
      </c>
      <c r="N1691" s="9" t="s">
        <v>1777</v>
      </c>
      <c r="O1691" s="9">
        <v>10451.0</v>
      </c>
      <c r="P1691" s="7" t="str">
        <f>vlookup(O1691,'NYC Zips'!A:B,2,false)</f>
        <v>Bronx</v>
      </c>
    </row>
    <row r="1692">
      <c r="A1692" s="2" t="s">
        <v>4633</v>
      </c>
      <c r="B1692" s="2">
        <v>40.868846</v>
      </c>
      <c r="C1692" s="2">
        <v>-73.931537</v>
      </c>
      <c r="D1692" s="2" t="s">
        <v>93</v>
      </c>
      <c r="E1692" s="9" t="s">
        <v>4634</v>
      </c>
      <c r="F1692" s="10"/>
      <c r="G1692" s="9" t="s">
        <v>2447</v>
      </c>
      <c r="H1692" s="9">
        <v>348.0</v>
      </c>
      <c r="I1692" s="9" t="s">
        <v>4635</v>
      </c>
      <c r="J1692" s="10"/>
      <c r="K1692" s="10"/>
      <c r="L1692" s="9" t="s">
        <v>107</v>
      </c>
      <c r="M1692" s="9" t="s">
        <v>100</v>
      </c>
      <c r="N1692" s="9" t="s">
        <v>108</v>
      </c>
      <c r="O1692" s="9">
        <v>10034.0</v>
      </c>
      <c r="P1692" s="7" t="str">
        <f>vlookup(O1692,'NYC Zips'!A:B,2,false)</f>
        <v>Manhattan</v>
      </c>
    </row>
    <row r="1693">
      <c r="A1693" s="2" t="s">
        <v>4636</v>
      </c>
      <c r="B1693" s="2">
        <v>40.831444</v>
      </c>
      <c r="C1693" s="2">
        <v>-73.926226</v>
      </c>
      <c r="D1693" s="2" t="s">
        <v>93</v>
      </c>
      <c r="E1693" s="9" t="s">
        <v>4637</v>
      </c>
      <c r="F1693" s="10"/>
      <c r="G1693" s="9" t="s">
        <v>1959</v>
      </c>
      <c r="H1693" s="9">
        <v>1005.0</v>
      </c>
      <c r="I1693" s="9" t="s">
        <v>1895</v>
      </c>
      <c r="J1693" s="10"/>
      <c r="K1693" s="10"/>
      <c r="L1693" s="9" t="s">
        <v>102</v>
      </c>
      <c r="M1693" s="9" t="s">
        <v>100</v>
      </c>
      <c r="N1693" s="9" t="s">
        <v>1777</v>
      </c>
      <c r="O1693" s="9">
        <v>10452.0</v>
      </c>
      <c r="P1693" s="7" t="str">
        <f>vlookup(O1693,'NYC Zips'!A:B,2,false)</f>
        <v>Bronx</v>
      </c>
    </row>
    <row r="1694">
      <c r="A1694" s="2" t="s">
        <v>4638</v>
      </c>
      <c r="B1694" s="2">
        <v>40.709697</v>
      </c>
      <c r="C1694" s="2">
        <v>-73.907856</v>
      </c>
      <c r="D1694" s="2" t="s">
        <v>93</v>
      </c>
      <c r="E1694" s="9" t="s">
        <v>4639</v>
      </c>
      <c r="F1694" s="10"/>
      <c r="G1694" s="9" t="s">
        <v>1886</v>
      </c>
      <c r="H1694" s="9">
        <v>490.0</v>
      </c>
      <c r="I1694" s="9" t="s">
        <v>4640</v>
      </c>
      <c r="J1694" s="10"/>
      <c r="K1694" s="10"/>
      <c r="L1694" s="9" t="s">
        <v>1888</v>
      </c>
      <c r="M1694" s="9" t="s">
        <v>100</v>
      </c>
      <c r="N1694" s="9" t="s">
        <v>367</v>
      </c>
      <c r="O1694" s="9">
        <v>11385.0</v>
      </c>
      <c r="P1694" s="7" t="str">
        <f>vlookup(O1694,'NYC Zips'!A:B,2,false)</f>
        <v>Queens</v>
      </c>
    </row>
    <row r="1695">
      <c r="A1695" s="2" t="s">
        <v>4641</v>
      </c>
      <c r="B1695" s="2">
        <v>40.83263</v>
      </c>
      <c r="C1695" s="2">
        <v>-73.925101</v>
      </c>
      <c r="D1695" s="2" t="s">
        <v>93</v>
      </c>
      <c r="E1695" s="9" t="s">
        <v>4642</v>
      </c>
      <c r="F1695" s="10"/>
      <c r="G1695" s="9" t="s">
        <v>1959</v>
      </c>
      <c r="H1695" s="9">
        <v>1055.0</v>
      </c>
      <c r="I1695" s="9" t="s">
        <v>1895</v>
      </c>
      <c r="J1695" s="10"/>
      <c r="K1695" s="10"/>
      <c r="L1695" s="9" t="s">
        <v>102</v>
      </c>
      <c r="M1695" s="9" t="s">
        <v>100</v>
      </c>
      <c r="N1695" s="9" t="s">
        <v>1777</v>
      </c>
      <c r="O1695" s="9">
        <v>10452.0</v>
      </c>
      <c r="P1695" s="7" t="str">
        <f>vlookup(O1695,'NYC Zips'!A:B,2,false)</f>
        <v>Bronx</v>
      </c>
    </row>
    <row r="1696">
      <c r="A1696" s="2" t="s">
        <v>4643</v>
      </c>
      <c r="B1696" s="2">
        <v>40.7197863545282</v>
      </c>
      <c r="C1696" s="2">
        <v>-73.9787162840366</v>
      </c>
      <c r="D1696" s="2" t="s">
        <v>93</v>
      </c>
      <c r="E1696" s="9" t="s">
        <v>4644</v>
      </c>
      <c r="F1696" s="10"/>
      <c r="G1696" s="9" t="s">
        <v>153</v>
      </c>
      <c r="H1696" s="9">
        <v>140.0</v>
      </c>
      <c r="I1696" s="9" t="s">
        <v>780</v>
      </c>
      <c r="J1696" s="10"/>
      <c r="K1696" s="10"/>
      <c r="L1696" s="9" t="s">
        <v>107</v>
      </c>
      <c r="M1696" s="9" t="s">
        <v>100</v>
      </c>
      <c r="N1696" s="9" t="s">
        <v>108</v>
      </c>
      <c r="O1696" s="9">
        <v>10002.0</v>
      </c>
      <c r="P1696" s="7" t="str">
        <f>vlookup(O1696,'NYC Zips'!A:B,2,false)</f>
        <v>Manhattan</v>
      </c>
    </row>
    <row r="1697">
      <c r="A1697" s="2" t="s">
        <v>4645</v>
      </c>
      <c r="B1697" s="2">
        <v>40.8558903060388</v>
      </c>
      <c r="C1697" s="2">
        <v>-73.9270824193954</v>
      </c>
      <c r="D1697" s="2" t="s">
        <v>93</v>
      </c>
      <c r="E1697" s="9" t="s">
        <v>4646</v>
      </c>
      <c r="F1697" s="10"/>
      <c r="G1697" s="9" t="s">
        <v>1864</v>
      </c>
      <c r="H1697" s="9">
        <v>550.0</v>
      </c>
      <c r="I1697" s="9" t="s">
        <v>4647</v>
      </c>
      <c r="J1697" s="10"/>
      <c r="K1697" s="10"/>
      <c r="L1697" s="9" t="s">
        <v>107</v>
      </c>
      <c r="M1697" s="9" t="s">
        <v>100</v>
      </c>
      <c r="N1697" s="9" t="s">
        <v>108</v>
      </c>
      <c r="O1697" s="9">
        <v>10040.0</v>
      </c>
      <c r="P1697" s="7" t="str">
        <f>vlookup(O1697,'NYC Zips'!A:B,2,false)</f>
        <v>Manhattan</v>
      </c>
    </row>
    <row r="1698">
      <c r="A1698" s="2" t="s">
        <v>4648</v>
      </c>
      <c r="B1698" s="2">
        <v>40.68652</v>
      </c>
      <c r="C1698" s="2">
        <v>-73.91321</v>
      </c>
      <c r="D1698" s="2" t="s">
        <v>93</v>
      </c>
      <c r="E1698" s="9" t="s">
        <v>4649</v>
      </c>
      <c r="F1698" s="10"/>
      <c r="G1698" s="9" t="s">
        <v>1920</v>
      </c>
      <c r="H1698" s="9">
        <v>1294.0</v>
      </c>
      <c r="I1698" s="9" t="s">
        <v>563</v>
      </c>
      <c r="J1698" s="10"/>
      <c r="K1698" s="10"/>
      <c r="L1698" s="9" t="s">
        <v>99</v>
      </c>
      <c r="M1698" s="9" t="s">
        <v>100</v>
      </c>
      <c r="N1698" s="9" t="s">
        <v>101</v>
      </c>
      <c r="O1698" s="9">
        <v>11207.0</v>
      </c>
      <c r="P1698" s="7" t="str">
        <f>vlookup(O1698,'NYC Zips'!A:B,2,false)</f>
        <v>Brooklyn</v>
      </c>
    </row>
    <row r="1699">
      <c r="A1699" s="2" t="s">
        <v>4650</v>
      </c>
      <c r="B1699" s="2">
        <v>40.7654756924495</v>
      </c>
      <c r="C1699" s="2">
        <v>-73.9181157946586</v>
      </c>
      <c r="D1699" s="2" t="s">
        <v>93</v>
      </c>
      <c r="E1699" s="9" t="s">
        <v>4651</v>
      </c>
      <c r="F1699" s="10"/>
      <c r="G1699" s="9" t="s">
        <v>1112</v>
      </c>
      <c r="H1699" s="9" t="s">
        <v>4652</v>
      </c>
      <c r="I1699" s="9" t="s">
        <v>1041</v>
      </c>
      <c r="J1699" s="10"/>
      <c r="K1699" s="10"/>
      <c r="L1699" s="9" t="s">
        <v>366</v>
      </c>
      <c r="M1699" s="9" t="s">
        <v>100</v>
      </c>
      <c r="N1699" s="9" t="s">
        <v>367</v>
      </c>
      <c r="O1699" s="9">
        <v>11103.0</v>
      </c>
      <c r="P1699" s="7" t="str">
        <f>vlookup(O1699,'NYC Zips'!A:B,2,false)</f>
        <v>Queens</v>
      </c>
    </row>
    <row r="1700">
      <c r="A1700" s="2" t="s">
        <v>4653</v>
      </c>
      <c r="B1700" s="2">
        <v>40.758057</v>
      </c>
      <c r="C1700" s="2">
        <v>-73.909831</v>
      </c>
      <c r="D1700" s="2" t="s">
        <v>93</v>
      </c>
      <c r="E1700" s="9" t="s">
        <v>4654</v>
      </c>
      <c r="F1700" s="10"/>
      <c r="G1700" s="9" t="s">
        <v>1834</v>
      </c>
      <c r="H1700" s="9" t="s">
        <v>3086</v>
      </c>
      <c r="I1700" s="9" t="s">
        <v>1252</v>
      </c>
      <c r="J1700" s="10"/>
      <c r="K1700" s="10"/>
      <c r="L1700" s="9" t="s">
        <v>1837</v>
      </c>
      <c r="M1700" s="9" t="s">
        <v>100</v>
      </c>
      <c r="N1700" s="9" t="s">
        <v>367</v>
      </c>
      <c r="O1700" s="9">
        <v>11377.0</v>
      </c>
      <c r="P1700" s="7" t="str">
        <f>vlookup(O1700,'NYC Zips'!A:B,2,false)</f>
        <v>Queens</v>
      </c>
    </row>
    <row r="1701">
      <c r="A1701" s="2" t="s">
        <v>4655</v>
      </c>
      <c r="B1701" s="2">
        <v>40.7494985460252</v>
      </c>
      <c r="C1701" s="2">
        <v>-73.9772920311315</v>
      </c>
      <c r="D1701" s="2" t="s">
        <v>93</v>
      </c>
      <c r="E1701" s="9" t="s">
        <v>4656</v>
      </c>
      <c r="F1701" s="10"/>
      <c r="G1701" s="9" t="s">
        <v>145</v>
      </c>
      <c r="H1701" s="9">
        <v>335.0</v>
      </c>
      <c r="I1701" s="9" t="s">
        <v>161</v>
      </c>
      <c r="J1701" s="10"/>
      <c r="K1701" s="10"/>
      <c r="L1701" s="9" t="s">
        <v>107</v>
      </c>
      <c r="M1701" s="9" t="s">
        <v>100</v>
      </c>
      <c r="N1701" s="9" t="s">
        <v>108</v>
      </c>
      <c r="O1701" s="9">
        <v>10016.0</v>
      </c>
      <c r="P1701" s="7" t="str">
        <f>vlookup(O1701,'NYC Zips'!A:B,2,false)</f>
        <v>Manhattan</v>
      </c>
    </row>
    <row r="1702">
      <c r="A1702" s="2" t="s">
        <v>4657</v>
      </c>
      <c r="B1702" s="2">
        <v>40.7459099663155</v>
      </c>
      <c r="C1702" s="2">
        <v>-74.0572714805603</v>
      </c>
      <c r="D1702" s="2" t="s">
        <v>93</v>
      </c>
      <c r="E1702" s="9" t="s">
        <v>4658</v>
      </c>
      <c r="F1702" s="10"/>
      <c r="G1702" s="9" t="s">
        <v>1672</v>
      </c>
      <c r="H1702" s="9">
        <v>3324.0</v>
      </c>
      <c r="I1702" s="9" t="s">
        <v>2076</v>
      </c>
      <c r="J1702" s="10"/>
      <c r="K1702" s="10"/>
      <c r="L1702" s="9" t="s">
        <v>1674</v>
      </c>
      <c r="M1702" s="9" t="s">
        <v>1436</v>
      </c>
      <c r="N1702" s="9" t="s">
        <v>1437</v>
      </c>
      <c r="O1702" s="9">
        <v>7307.0</v>
      </c>
      <c r="P1702" s="2" t="s">
        <v>117</v>
      </c>
    </row>
    <row r="1703">
      <c r="A1703" s="2" t="s">
        <v>4659</v>
      </c>
      <c r="B1703" s="2">
        <v>40.702831</v>
      </c>
      <c r="C1703" s="2">
        <v>-73.9333</v>
      </c>
      <c r="D1703" s="2" t="s">
        <v>93</v>
      </c>
      <c r="E1703" s="9" t="s">
        <v>4660</v>
      </c>
      <c r="F1703" s="10"/>
      <c r="G1703" s="9" t="s">
        <v>306</v>
      </c>
      <c r="H1703" s="9">
        <v>2.0</v>
      </c>
      <c r="I1703" s="9" t="s">
        <v>1947</v>
      </c>
      <c r="J1703" s="10"/>
      <c r="K1703" s="10"/>
      <c r="L1703" s="9" t="s">
        <v>99</v>
      </c>
      <c r="M1703" s="9" t="s">
        <v>100</v>
      </c>
      <c r="N1703" s="9" t="s">
        <v>101</v>
      </c>
      <c r="O1703" s="9">
        <v>11206.0</v>
      </c>
      <c r="P1703" s="7" t="str">
        <f>vlookup(O1703,'NYC Zips'!A:B,2,false)</f>
        <v>Brooklyn</v>
      </c>
    </row>
    <row r="1704">
      <c r="A1704" s="2" t="s">
        <v>4661</v>
      </c>
      <c r="B1704" s="2">
        <v>40.7742330170302</v>
      </c>
      <c r="C1704" s="2">
        <v>-73.912748643214</v>
      </c>
      <c r="D1704" s="2" t="s">
        <v>93</v>
      </c>
      <c r="E1704" s="9" t="s">
        <v>4662</v>
      </c>
      <c r="F1704" s="10"/>
      <c r="G1704" s="9" t="s">
        <v>1392</v>
      </c>
      <c r="H1704" s="9" t="s">
        <v>3043</v>
      </c>
      <c r="I1704" s="9" t="s">
        <v>1787</v>
      </c>
      <c r="J1704" s="10"/>
      <c r="K1704" s="10"/>
      <c r="L1704" s="9" t="s">
        <v>366</v>
      </c>
      <c r="M1704" s="9" t="s">
        <v>100</v>
      </c>
      <c r="N1704" s="9" t="s">
        <v>367</v>
      </c>
      <c r="O1704" s="9">
        <v>11105.0</v>
      </c>
      <c r="P1704" s="7" t="str">
        <f>vlookup(O1704,'NYC Zips'!A:B,2,false)</f>
        <v>Queens</v>
      </c>
    </row>
    <row r="1705">
      <c r="A1705" s="2" t="s">
        <v>4663</v>
      </c>
      <c r="B1705" s="2">
        <v>40.677027</v>
      </c>
      <c r="C1705" s="2">
        <v>-73.9865</v>
      </c>
      <c r="D1705" s="2" t="s">
        <v>93</v>
      </c>
      <c r="E1705" s="9" t="s">
        <v>4664</v>
      </c>
      <c r="F1705" s="10"/>
      <c r="G1705" s="9" t="s">
        <v>127</v>
      </c>
      <c r="H1705" s="9">
        <v>294.0</v>
      </c>
      <c r="I1705" s="9" t="s">
        <v>527</v>
      </c>
      <c r="J1705" s="10"/>
      <c r="K1705" s="10"/>
      <c r="L1705" s="9" t="s">
        <v>99</v>
      </c>
      <c r="M1705" s="9" t="s">
        <v>100</v>
      </c>
      <c r="N1705" s="9" t="s">
        <v>101</v>
      </c>
      <c r="O1705" s="9">
        <v>11215.0</v>
      </c>
      <c r="P1705" s="7" t="str">
        <f>vlookup(O1705,'NYC Zips'!A:B,2,false)</f>
        <v>Brooklyn</v>
      </c>
    </row>
    <row r="1706">
      <c r="A1706" s="2" t="s">
        <v>4665</v>
      </c>
      <c r="B1706" s="2">
        <v>40.856987</v>
      </c>
      <c r="C1706" s="2">
        <v>-73.898237</v>
      </c>
      <c r="D1706" s="2" t="s">
        <v>93</v>
      </c>
      <c r="E1706" s="9" t="s">
        <v>4666</v>
      </c>
      <c r="F1706" s="10"/>
      <c r="G1706" s="9" t="s">
        <v>2019</v>
      </c>
      <c r="H1706" s="9">
        <v>2300.0</v>
      </c>
      <c r="I1706" s="9" t="s">
        <v>4667</v>
      </c>
      <c r="J1706" s="10"/>
      <c r="K1706" s="10"/>
      <c r="L1706" s="9" t="s">
        <v>102</v>
      </c>
      <c r="M1706" s="9" t="s">
        <v>100</v>
      </c>
      <c r="N1706" s="9" t="s">
        <v>1777</v>
      </c>
      <c r="O1706" s="9">
        <v>10458.0</v>
      </c>
      <c r="P1706" s="7" t="str">
        <f>vlookup(O1706,'NYC Zips'!A:B,2,false)</f>
        <v>Bronx</v>
      </c>
    </row>
    <row r="1707">
      <c r="A1707" s="2" t="s">
        <v>4668</v>
      </c>
      <c r="B1707" s="2">
        <v>40.7046966789496</v>
      </c>
      <c r="C1707" s="2">
        <v>-74.0080341696739</v>
      </c>
      <c r="D1707" s="2" t="s">
        <v>93</v>
      </c>
      <c r="E1707" s="9" t="s">
        <v>4669</v>
      </c>
      <c r="F1707" s="10"/>
      <c r="G1707" s="9" t="s">
        <v>189</v>
      </c>
      <c r="H1707" s="9">
        <v>92.0</v>
      </c>
      <c r="I1707" s="9" t="s">
        <v>2086</v>
      </c>
      <c r="J1707" s="10"/>
      <c r="K1707" s="10"/>
      <c r="L1707" s="9" t="s">
        <v>107</v>
      </c>
      <c r="M1707" s="9" t="s">
        <v>100</v>
      </c>
      <c r="N1707" s="9" t="s">
        <v>108</v>
      </c>
      <c r="O1707" s="9">
        <v>10005.0</v>
      </c>
      <c r="P1707" s="7" t="str">
        <f>vlookup(O1707,'NYC Zips'!A:B,2,false)</f>
        <v>Manhattan</v>
      </c>
    </row>
    <row r="1708">
      <c r="A1708" s="2" t="s">
        <v>4670</v>
      </c>
      <c r="B1708" s="2">
        <v>40.87812</v>
      </c>
      <c r="C1708" s="2">
        <v>-73.89192</v>
      </c>
      <c r="D1708" s="2" t="s">
        <v>93</v>
      </c>
      <c r="E1708" s="9" t="s">
        <v>4671</v>
      </c>
      <c r="F1708" s="10"/>
      <c r="G1708" s="9" t="s">
        <v>1843</v>
      </c>
      <c r="H1708" s="9">
        <v>75.0</v>
      </c>
      <c r="I1708" s="9" t="s">
        <v>4218</v>
      </c>
      <c r="J1708" s="10"/>
      <c r="K1708" s="10"/>
      <c r="L1708" s="9" t="s">
        <v>102</v>
      </c>
      <c r="M1708" s="9" t="s">
        <v>100</v>
      </c>
      <c r="N1708" s="9" t="s">
        <v>1777</v>
      </c>
      <c r="O1708" s="9">
        <v>10468.0</v>
      </c>
      <c r="P1708" s="7" t="str">
        <f>vlookup(O1708,'NYC Zips'!A:B,2,false)</f>
        <v>Bronx</v>
      </c>
    </row>
    <row r="1709">
      <c r="A1709" s="2" t="s">
        <v>4672</v>
      </c>
      <c r="B1709" s="2">
        <v>40.82696</v>
      </c>
      <c r="C1709" s="2">
        <v>-73.907451</v>
      </c>
      <c r="D1709" s="2" t="s">
        <v>93</v>
      </c>
      <c r="E1709" s="9" t="s">
        <v>4673</v>
      </c>
      <c r="F1709" s="10"/>
      <c r="G1709" s="9" t="s">
        <v>2192</v>
      </c>
      <c r="H1709" s="9">
        <v>1048.0</v>
      </c>
      <c r="I1709" s="9" t="s">
        <v>441</v>
      </c>
      <c r="J1709" s="10"/>
      <c r="K1709" s="10"/>
      <c r="L1709" s="9" t="s">
        <v>102</v>
      </c>
      <c r="M1709" s="9" t="s">
        <v>100</v>
      </c>
      <c r="N1709" s="9" t="s">
        <v>1777</v>
      </c>
      <c r="O1709" s="9">
        <v>10456.0</v>
      </c>
      <c r="P1709" s="7" t="str">
        <f>vlookup(O1709,'NYC Zips'!A:B,2,false)</f>
        <v>Bronx</v>
      </c>
    </row>
    <row r="1710">
      <c r="A1710" s="2" t="s">
        <v>4674</v>
      </c>
      <c r="B1710" s="2">
        <v>40.823168</v>
      </c>
      <c r="C1710" s="2">
        <v>-73.955857</v>
      </c>
      <c r="D1710" s="2" t="s">
        <v>93</v>
      </c>
      <c r="E1710" s="9" t="s">
        <v>4675</v>
      </c>
      <c r="F1710" s="10"/>
      <c r="G1710" s="9" t="s">
        <v>1891</v>
      </c>
      <c r="H1710" s="9">
        <v>612.0</v>
      </c>
      <c r="I1710" s="9" t="s">
        <v>435</v>
      </c>
      <c r="J1710" s="10"/>
      <c r="K1710" s="10"/>
      <c r="L1710" s="9" t="s">
        <v>107</v>
      </c>
      <c r="M1710" s="9" t="s">
        <v>100</v>
      </c>
      <c r="N1710" s="9" t="s">
        <v>108</v>
      </c>
      <c r="O1710" s="9">
        <v>10031.0</v>
      </c>
      <c r="P1710" s="7" t="str">
        <f>vlookup(O1710,'NYC Zips'!A:B,2,false)</f>
        <v>Manhattan</v>
      </c>
    </row>
    <row r="1711">
      <c r="A1711" s="2" t="s">
        <v>4676</v>
      </c>
      <c r="B1711" s="2">
        <v>40.75437</v>
      </c>
      <c r="C1711" s="2">
        <v>-73.87833</v>
      </c>
      <c r="D1711" s="2" t="s">
        <v>93</v>
      </c>
      <c r="E1711" s="9" t="s">
        <v>4677</v>
      </c>
      <c r="F1711" s="10"/>
      <c r="G1711" s="9" t="s">
        <v>1858</v>
      </c>
      <c r="H1711" s="9" t="s">
        <v>4678</v>
      </c>
      <c r="I1711" s="9" t="s">
        <v>4679</v>
      </c>
      <c r="J1711" s="10"/>
      <c r="K1711" s="10"/>
      <c r="L1711" s="9" t="s">
        <v>1861</v>
      </c>
      <c r="M1711" s="9" t="s">
        <v>100</v>
      </c>
      <c r="N1711" s="9" t="s">
        <v>367</v>
      </c>
      <c r="O1711" s="9">
        <v>11372.0</v>
      </c>
      <c r="P1711" s="7" t="str">
        <f>vlookup(O1711,'NYC Zips'!A:B,2,false)</f>
        <v>Queens</v>
      </c>
    </row>
    <row r="1712">
      <c r="A1712" s="2" t="s">
        <v>4680</v>
      </c>
      <c r="B1712" s="2">
        <v>40.827075</v>
      </c>
      <c r="C1712" s="2">
        <v>-73.945909</v>
      </c>
      <c r="D1712" s="2" t="s">
        <v>93</v>
      </c>
      <c r="E1712" s="9" t="s">
        <v>4681</v>
      </c>
      <c r="F1712" s="10"/>
      <c r="G1712" s="9" t="s">
        <v>1891</v>
      </c>
      <c r="H1712" s="9">
        <v>469.0</v>
      </c>
      <c r="I1712" s="9" t="s">
        <v>4292</v>
      </c>
      <c r="J1712" s="10"/>
      <c r="K1712" s="10"/>
      <c r="L1712" s="9" t="s">
        <v>107</v>
      </c>
      <c r="M1712" s="9" t="s">
        <v>100</v>
      </c>
      <c r="N1712" s="9" t="s">
        <v>108</v>
      </c>
      <c r="O1712" s="9">
        <v>10031.0</v>
      </c>
      <c r="P1712" s="7" t="str">
        <f>vlookup(O1712,'NYC Zips'!A:B,2,false)</f>
        <v>Manhattan</v>
      </c>
    </row>
    <row r="1713">
      <c r="A1713" s="2" t="s">
        <v>4682</v>
      </c>
      <c r="B1713" s="2">
        <v>40.75147</v>
      </c>
      <c r="C1713" s="2">
        <v>-73.8557</v>
      </c>
      <c r="D1713" s="2" t="s">
        <v>93</v>
      </c>
      <c r="E1713" s="9" t="s">
        <v>4683</v>
      </c>
      <c r="F1713" s="10"/>
      <c r="G1713" s="9" t="s">
        <v>1928</v>
      </c>
      <c r="H1713" s="9" t="s">
        <v>4684</v>
      </c>
      <c r="I1713" s="9" t="s">
        <v>3402</v>
      </c>
      <c r="J1713" s="10"/>
      <c r="K1713" s="10"/>
      <c r="L1713" s="9" t="s">
        <v>1930</v>
      </c>
      <c r="M1713" s="9" t="s">
        <v>100</v>
      </c>
      <c r="N1713" s="9" t="s">
        <v>367</v>
      </c>
      <c r="O1713" s="9">
        <v>11368.0</v>
      </c>
      <c r="P1713" s="7" t="str">
        <f>vlookup(O1713,'NYC Zips'!A:B,2,false)</f>
        <v>Queens</v>
      </c>
    </row>
    <row r="1714">
      <c r="A1714" s="2" t="s">
        <v>4685</v>
      </c>
      <c r="B1714" s="2">
        <v>40.7411</v>
      </c>
      <c r="C1714" s="2">
        <v>-73.88837</v>
      </c>
      <c r="D1714" s="2" t="s">
        <v>93</v>
      </c>
      <c r="E1714" s="9" t="s">
        <v>4686</v>
      </c>
      <c r="F1714" s="10"/>
      <c r="G1714" s="9" t="s">
        <v>1867</v>
      </c>
      <c r="H1714" s="9" t="s">
        <v>4687</v>
      </c>
      <c r="I1714" s="9" t="s">
        <v>4688</v>
      </c>
      <c r="J1714" s="10"/>
      <c r="K1714" s="10"/>
      <c r="L1714" s="9" t="s">
        <v>1869</v>
      </c>
      <c r="M1714" s="9" t="s">
        <v>100</v>
      </c>
      <c r="N1714" s="9" t="s">
        <v>367</v>
      </c>
      <c r="O1714" s="9">
        <v>11373.0</v>
      </c>
      <c r="P1714" s="7" t="str">
        <f>vlookup(O1714,'NYC Zips'!A:B,2,false)</f>
        <v>Queens</v>
      </c>
    </row>
    <row r="1715">
      <c r="A1715" s="2" t="s">
        <v>4689</v>
      </c>
      <c r="B1715" s="2">
        <v>40.73737</v>
      </c>
      <c r="C1715" s="2">
        <v>-73.91803</v>
      </c>
      <c r="D1715" s="2" t="s">
        <v>93</v>
      </c>
      <c r="E1715" s="9" t="s">
        <v>4690</v>
      </c>
      <c r="F1715" s="10"/>
      <c r="G1715" s="9" t="s">
        <v>1834</v>
      </c>
      <c r="H1715" s="9" t="s">
        <v>4691</v>
      </c>
      <c r="I1715" s="9" t="s">
        <v>2246</v>
      </c>
      <c r="J1715" s="10"/>
      <c r="K1715" s="10"/>
      <c r="L1715" s="9" t="s">
        <v>1837</v>
      </c>
      <c r="M1715" s="9" t="s">
        <v>100</v>
      </c>
      <c r="N1715" s="9" t="s">
        <v>367</v>
      </c>
      <c r="O1715" s="9">
        <v>11377.0</v>
      </c>
      <c r="P1715" s="7" t="str">
        <f>vlookup(O1715,'NYC Zips'!A:B,2,false)</f>
        <v>Queens</v>
      </c>
    </row>
    <row r="1716">
      <c r="A1716" s="2" t="s">
        <v>4692</v>
      </c>
      <c r="B1716" s="2">
        <v>40.745805</v>
      </c>
      <c r="C1716" s="2">
        <v>-73.950752</v>
      </c>
      <c r="D1716" s="2" t="s">
        <v>93</v>
      </c>
      <c r="E1716" s="9" t="s">
        <v>4693</v>
      </c>
      <c r="F1716" s="10"/>
      <c r="G1716" s="9" t="s">
        <v>460</v>
      </c>
      <c r="H1716" s="9" t="s">
        <v>4694</v>
      </c>
      <c r="I1716" s="9" t="s">
        <v>4695</v>
      </c>
      <c r="J1716" s="10"/>
      <c r="K1716" s="10"/>
      <c r="L1716" s="9" t="s">
        <v>463</v>
      </c>
      <c r="M1716" s="9" t="s">
        <v>100</v>
      </c>
      <c r="N1716" s="9" t="s">
        <v>367</v>
      </c>
      <c r="O1716" s="9">
        <v>11101.0</v>
      </c>
      <c r="P1716" s="7" t="str">
        <f>vlookup(O1716,'NYC Zips'!A:B,2,false)</f>
        <v>Queens</v>
      </c>
    </row>
    <row r="1717">
      <c r="A1717" s="2" t="s">
        <v>4696</v>
      </c>
      <c r="B1717" s="2">
        <v>40.64949</v>
      </c>
      <c r="C1717" s="2">
        <v>-73.95408</v>
      </c>
      <c r="D1717" s="2" t="s">
        <v>93</v>
      </c>
      <c r="E1717" s="9" t="s">
        <v>4697</v>
      </c>
      <c r="F1717" s="10"/>
      <c r="G1717" s="9" t="s">
        <v>1828</v>
      </c>
      <c r="H1717" s="9">
        <v>54.0</v>
      </c>
      <c r="I1717" s="9" t="s">
        <v>4698</v>
      </c>
      <c r="J1717" s="10"/>
      <c r="K1717" s="10"/>
      <c r="L1717" s="9" t="s">
        <v>99</v>
      </c>
      <c r="M1717" s="9" t="s">
        <v>100</v>
      </c>
      <c r="N1717" s="9" t="s">
        <v>101</v>
      </c>
      <c r="O1717" s="9">
        <v>11226.0</v>
      </c>
      <c r="P1717" s="7" t="str">
        <f>vlookup(O1717,'NYC Zips'!A:B,2,false)</f>
        <v>Brooklyn</v>
      </c>
    </row>
    <row r="1718">
      <c r="A1718" s="2" t="s">
        <v>4699</v>
      </c>
      <c r="B1718" s="2">
        <v>40.75201</v>
      </c>
      <c r="C1718" s="2">
        <v>-73.89986</v>
      </c>
      <c r="D1718" s="2" t="s">
        <v>93</v>
      </c>
      <c r="E1718" s="9" t="s">
        <v>4700</v>
      </c>
      <c r="F1718" s="10"/>
      <c r="G1718" s="9" t="s">
        <v>1834</v>
      </c>
      <c r="H1718" s="9" t="s">
        <v>4262</v>
      </c>
      <c r="I1718" s="9" t="s">
        <v>978</v>
      </c>
      <c r="J1718" s="10"/>
      <c r="K1718" s="10"/>
      <c r="L1718" s="9" t="s">
        <v>1837</v>
      </c>
      <c r="M1718" s="9" t="s">
        <v>100</v>
      </c>
      <c r="N1718" s="9" t="s">
        <v>367</v>
      </c>
      <c r="O1718" s="9">
        <v>11377.0</v>
      </c>
      <c r="P1718" s="7" t="str">
        <f>vlookup(O1718,'NYC Zips'!A:B,2,false)</f>
        <v>Queens</v>
      </c>
    </row>
    <row r="1719">
      <c r="A1719" s="2" t="s">
        <v>4701</v>
      </c>
      <c r="B1719" s="2">
        <v>40.843965</v>
      </c>
      <c r="C1719" s="2">
        <v>-73.920999</v>
      </c>
      <c r="D1719" s="2" t="s">
        <v>93</v>
      </c>
      <c r="E1719" s="9" t="s">
        <v>4702</v>
      </c>
      <c r="F1719" s="10"/>
      <c r="G1719" s="9" t="s">
        <v>1959</v>
      </c>
      <c r="H1719" s="9">
        <v>1465.0</v>
      </c>
      <c r="I1719" s="9" t="s">
        <v>2271</v>
      </c>
      <c r="J1719" s="10"/>
      <c r="K1719" s="10"/>
      <c r="L1719" s="9" t="s">
        <v>102</v>
      </c>
      <c r="M1719" s="9" t="s">
        <v>100</v>
      </c>
      <c r="N1719" s="9" t="s">
        <v>1777</v>
      </c>
      <c r="O1719" s="9">
        <v>10452.0</v>
      </c>
      <c r="P1719" s="7" t="str">
        <f>vlookup(O1719,'NYC Zips'!A:B,2,false)</f>
        <v>Bronx</v>
      </c>
    </row>
    <row r="1720">
      <c r="A1720" s="2" t="s">
        <v>4703</v>
      </c>
      <c r="B1720" s="2">
        <v>40.83196</v>
      </c>
      <c r="C1720" s="2">
        <v>-73.91956</v>
      </c>
      <c r="D1720" s="2" t="s">
        <v>93</v>
      </c>
      <c r="E1720" s="9" t="s">
        <v>4704</v>
      </c>
      <c r="F1720" s="10"/>
      <c r="G1720" s="9" t="s">
        <v>2192</v>
      </c>
      <c r="H1720" s="9">
        <v>1100.0</v>
      </c>
      <c r="I1720" s="9" t="s">
        <v>2199</v>
      </c>
      <c r="J1720" s="10"/>
      <c r="K1720" s="10"/>
      <c r="L1720" s="9" t="s">
        <v>102</v>
      </c>
      <c r="M1720" s="9" t="s">
        <v>100</v>
      </c>
      <c r="N1720" s="9" t="s">
        <v>1777</v>
      </c>
      <c r="O1720" s="9">
        <v>10456.0</v>
      </c>
      <c r="P1720" s="7" t="str">
        <f>vlookup(O1720,'NYC Zips'!A:B,2,false)</f>
        <v>Bronx</v>
      </c>
    </row>
    <row r="1721">
      <c r="A1721" s="2" t="s">
        <v>4705</v>
      </c>
      <c r="B1721" s="2">
        <v>40.849955</v>
      </c>
      <c r="C1721" s="2">
        <v>-73.905943</v>
      </c>
      <c r="D1721" s="2" t="s">
        <v>93</v>
      </c>
      <c r="E1721" s="9" t="s">
        <v>4706</v>
      </c>
      <c r="F1721" s="10"/>
      <c r="G1721" s="9" t="s">
        <v>1943</v>
      </c>
      <c r="H1721" s="9">
        <v>1925.0</v>
      </c>
      <c r="I1721" s="9" t="s">
        <v>2199</v>
      </c>
      <c r="J1721" s="10"/>
      <c r="K1721" s="10"/>
      <c r="L1721" s="9" t="s">
        <v>102</v>
      </c>
      <c r="M1721" s="9" t="s">
        <v>100</v>
      </c>
      <c r="N1721" s="9" t="s">
        <v>1777</v>
      </c>
      <c r="O1721" s="9">
        <v>10453.0</v>
      </c>
      <c r="P1721" s="7" t="str">
        <f>vlookup(O1721,'NYC Zips'!A:B,2,false)</f>
        <v>Bronx</v>
      </c>
    </row>
    <row r="1722">
      <c r="A1722" s="2" t="s">
        <v>4707</v>
      </c>
      <c r="B1722" s="2">
        <v>40.848354</v>
      </c>
      <c r="C1722" s="2">
        <v>-73.918389</v>
      </c>
      <c r="D1722" s="2" t="s">
        <v>93</v>
      </c>
      <c r="E1722" s="9" t="s">
        <v>4708</v>
      </c>
      <c r="F1722" s="10"/>
      <c r="G1722" s="9" t="s">
        <v>1943</v>
      </c>
      <c r="H1722" s="9">
        <v>1700.0</v>
      </c>
      <c r="I1722" s="9" t="s">
        <v>1844</v>
      </c>
      <c r="J1722" s="10"/>
      <c r="K1722" s="10"/>
      <c r="L1722" s="9" t="s">
        <v>102</v>
      </c>
      <c r="M1722" s="9" t="s">
        <v>100</v>
      </c>
      <c r="N1722" s="9" t="s">
        <v>1777</v>
      </c>
      <c r="O1722" s="9">
        <v>10453.0</v>
      </c>
      <c r="P1722" s="7" t="str">
        <f>vlookup(O1722,'NYC Zips'!A:B,2,false)</f>
        <v>Bronx</v>
      </c>
    </row>
    <row r="1723">
      <c r="A1723" s="2" t="s">
        <v>4709</v>
      </c>
      <c r="B1723" s="2">
        <v>40.67077</v>
      </c>
      <c r="C1723" s="2">
        <v>-73.9507</v>
      </c>
      <c r="D1723" s="2" t="s">
        <v>93</v>
      </c>
      <c r="E1723" s="9" t="s">
        <v>4710</v>
      </c>
      <c r="F1723" s="10"/>
      <c r="G1723" s="9" t="s">
        <v>484</v>
      </c>
      <c r="H1723" s="9">
        <v>782.0</v>
      </c>
      <c r="I1723" s="9" t="s">
        <v>4711</v>
      </c>
      <c r="J1723" s="10"/>
      <c r="K1723" s="10"/>
      <c r="L1723" s="9" t="s">
        <v>99</v>
      </c>
      <c r="M1723" s="9" t="s">
        <v>100</v>
      </c>
      <c r="N1723" s="9" t="s">
        <v>101</v>
      </c>
      <c r="O1723" s="9">
        <v>11216.0</v>
      </c>
      <c r="P1723" s="7" t="str">
        <f>vlookup(O1723,'NYC Zips'!A:B,2,false)</f>
        <v>Brooklyn</v>
      </c>
    </row>
    <row r="1724">
      <c r="A1724" s="2" t="s">
        <v>4712</v>
      </c>
      <c r="B1724" s="2">
        <v>40.82057</v>
      </c>
      <c r="C1724" s="2">
        <v>-73.917579</v>
      </c>
      <c r="D1724" s="2" t="s">
        <v>93</v>
      </c>
      <c r="E1724" s="9" t="s">
        <v>4713</v>
      </c>
      <c r="F1724" s="10"/>
      <c r="G1724" s="9" t="s">
        <v>2541</v>
      </c>
      <c r="H1724" s="9">
        <v>714.0</v>
      </c>
      <c r="I1724" s="9" t="s">
        <v>4547</v>
      </c>
      <c r="J1724" s="10"/>
      <c r="K1724" s="10"/>
      <c r="L1724" s="9" t="s">
        <v>102</v>
      </c>
      <c r="M1724" s="9" t="s">
        <v>100</v>
      </c>
      <c r="N1724" s="9" t="s">
        <v>1777</v>
      </c>
      <c r="O1724" s="9">
        <v>10451.0</v>
      </c>
      <c r="P1724" s="7" t="str">
        <f>vlookup(O1724,'NYC Zips'!A:B,2,false)</f>
        <v>Bronx</v>
      </c>
    </row>
    <row r="1725">
      <c r="A1725" s="2" t="s">
        <v>4714</v>
      </c>
      <c r="B1725" s="2">
        <v>40.67128</v>
      </c>
      <c r="C1725" s="2">
        <v>-73.92825</v>
      </c>
      <c r="D1725" s="2" t="s">
        <v>93</v>
      </c>
      <c r="E1725" s="9" t="s">
        <v>4715</v>
      </c>
      <c r="F1725" s="10"/>
      <c r="G1725" s="9" t="s">
        <v>1659</v>
      </c>
      <c r="H1725" s="9">
        <v>230.0</v>
      </c>
      <c r="I1725" s="9" t="s">
        <v>3456</v>
      </c>
      <c r="J1725" s="10"/>
      <c r="K1725" s="10"/>
      <c r="L1725" s="9" t="s">
        <v>99</v>
      </c>
      <c r="M1725" s="9" t="s">
        <v>100</v>
      </c>
      <c r="N1725" s="9" t="s">
        <v>101</v>
      </c>
      <c r="O1725" s="9">
        <v>11213.0</v>
      </c>
      <c r="P1725" s="7" t="str">
        <f>vlookup(O1725,'NYC Zips'!A:B,2,false)</f>
        <v>Brooklyn</v>
      </c>
    </row>
    <row r="1726">
      <c r="A1726" s="2" t="s">
        <v>4716</v>
      </c>
      <c r="B1726" s="2">
        <v>40.834015</v>
      </c>
      <c r="C1726" s="2">
        <v>-73.908863</v>
      </c>
      <c r="D1726" s="2" t="s">
        <v>93</v>
      </c>
      <c r="E1726" s="9" t="s">
        <v>4717</v>
      </c>
      <c r="F1726" s="10"/>
      <c r="G1726" s="9" t="s">
        <v>2192</v>
      </c>
      <c r="H1726" s="9">
        <v>1275.0</v>
      </c>
      <c r="I1726" s="9" t="s">
        <v>2364</v>
      </c>
      <c r="J1726" s="10"/>
      <c r="K1726" s="10"/>
      <c r="L1726" s="9" t="s">
        <v>102</v>
      </c>
      <c r="M1726" s="9" t="s">
        <v>100</v>
      </c>
      <c r="N1726" s="9" t="s">
        <v>1777</v>
      </c>
      <c r="O1726" s="9">
        <v>10456.0</v>
      </c>
      <c r="P1726" s="7" t="str">
        <f>vlookup(O1726,'NYC Zips'!A:B,2,false)</f>
        <v>Bronx</v>
      </c>
    </row>
    <row r="1727">
      <c r="A1727" s="2" t="s">
        <v>4718</v>
      </c>
      <c r="B1727" s="2">
        <v>40.70055</v>
      </c>
      <c r="C1727" s="2">
        <v>-73.8943</v>
      </c>
      <c r="D1727" s="2" t="s">
        <v>93</v>
      </c>
      <c r="E1727" s="9" t="s">
        <v>4719</v>
      </c>
      <c r="F1727" s="10"/>
      <c r="G1727" s="9" t="s">
        <v>1886</v>
      </c>
      <c r="H1727" s="9" t="s">
        <v>2121</v>
      </c>
      <c r="I1727" s="9" t="s">
        <v>2065</v>
      </c>
      <c r="J1727" s="10"/>
      <c r="K1727" s="10"/>
      <c r="L1727" s="9" t="s">
        <v>1888</v>
      </c>
      <c r="M1727" s="9" t="s">
        <v>100</v>
      </c>
      <c r="N1727" s="9" t="s">
        <v>367</v>
      </c>
      <c r="O1727" s="9">
        <v>11385.0</v>
      </c>
      <c r="P1727" s="7" t="str">
        <f>vlookup(O1727,'NYC Zips'!A:B,2,false)</f>
        <v>Queens</v>
      </c>
    </row>
    <row r="1728">
      <c r="A1728" s="2" t="s">
        <v>4720</v>
      </c>
      <c r="B1728" s="2">
        <v>40.85834</v>
      </c>
      <c r="C1728" s="2">
        <v>-73.90626</v>
      </c>
      <c r="D1728" s="2" t="s">
        <v>93</v>
      </c>
      <c r="E1728" s="9" t="s">
        <v>4721</v>
      </c>
      <c r="F1728" s="10"/>
      <c r="G1728" s="9" t="s">
        <v>1943</v>
      </c>
      <c r="H1728" s="9">
        <v>2245.0</v>
      </c>
      <c r="I1728" s="9" t="s">
        <v>1900</v>
      </c>
      <c r="J1728" s="10"/>
      <c r="K1728" s="10"/>
      <c r="L1728" s="9" t="s">
        <v>102</v>
      </c>
      <c r="M1728" s="9" t="s">
        <v>100</v>
      </c>
      <c r="N1728" s="9" t="s">
        <v>1777</v>
      </c>
      <c r="O1728" s="9">
        <v>10453.0</v>
      </c>
      <c r="P1728" s="7" t="str">
        <f>vlookup(O1728,'NYC Zips'!A:B,2,false)</f>
        <v>Bronx</v>
      </c>
    </row>
    <row r="1729">
      <c r="A1729" s="2" t="s">
        <v>4722</v>
      </c>
      <c r="B1729" s="2">
        <v>40.8114323</v>
      </c>
      <c r="C1729" s="2">
        <v>-73.9518776</v>
      </c>
      <c r="D1729" s="2" t="s">
        <v>93</v>
      </c>
      <c r="E1729" s="9" t="s">
        <v>4723</v>
      </c>
      <c r="F1729" s="10"/>
      <c r="G1729" s="9" t="s">
        <v>644</v>
      </c>
      <c r="H1729" s="9">
        <v>327.0</v>
      </c>
      <c r="I1729" s="9" t="s">
        <v>1488</v>
      </c>
      <c r="J1729" s="10"/>
      <c r="K1729" s="10"/>
      <c r="L1729" s="9" t="s">
        <v>107</v>
      </c>
      <c r="M1729" s="9" t="s">
        <v>100</v>
      </c>
      <c r="N1729" s="9" t="s">
        <v>108</v>
      </c>
      <c r="O1729" s="9">
        <v>10027.0</v>
      </c>
      <c r="P1729" s="7" t="str">
        <f>vlookup(O1729,'NYC Zips'!A:B,2,false)</f>
        <v>Manhattan</v>
      </c>
    </row>
    <row r="1730">
      <c r="A1730" s="2" t="s">
        <v>4724</v>
      </c>
      <c r="B1730" s="2">
        <v>40.797459</v>
      </c>
      <c r="C1730" s="2">
        <v>-73.934499</v>
      </c>
      <c r="D1730" s="2" t="s">
        <v>93</v>
      </c>
      <c r="E1730" s="9" t="s">
        <v>4725</v>
      </c>
      <c r="F1730" s="10"/>
      <c r="G1730" s="9" t="s">
        <v>793</v>
      </c>
      <c r="H1730" s="9">
        <v>2295.0</v>
      </c>
      <c r="I1730" s="9" t="s">
        <v>239</v>
      </c>
      <c r="J1730" s="10"/>
      <c r="K1730" s="10"/>
      <c r="L1730" s="9" t="s">
        <v>107</v>
      </c>
      <c r="M1730" s="9" t="s">
        <v>100</v>
      </c>
      <c r="N1730" s="9" t="s">
        <v>108</v>
      </c>
      <c r="O1730" s="9">
        <v>10035.0</v>
      </c>
      <c r="P1730" s="7" t="str">
        <f>vlookup(O1730,'NYC Zips'!A:B,2,false)</f>
        <v>Manhattan</v>
      </c>
    </row>
    <row r="1731">
      <c r="A1731" s="2" t="s">
        <v>4726</v>
      </c>
      <c r="B1731" s="2">
        <v>40.65815</v>
      </c>
      <c r="C1731" s="2">
        <v>-73.95674</v>
      </c>
      <c r="D1731" s="2" t="s">
        <v>93</v>
      </c>
      <c r="E1731" s="9" t="s">
        <v>4727</v>
      </c>
      <c r="F1731" s="10"/>
      <c r="G1731" s="9" t="s">
        <v>478</v>
      </c>
      <c r="H1731" s="9">
        <v>170.0</v>
      </c>
      <c r="I1731" s="9" t="s">
        <v>4728</v>
      </c>
      <c r="J1731" s="10"/>
      <c r="K1731" s="10"/>
      <c r="L1731" s="9" t="s">
        <v>99</v>
      </c>
      <c r="M1731" s="9" t="s">
        <v>100</v>
      </c>
      <c r="N1731" s="9" t="s">
        <v>101</v>
      </c>
      <c r="O1731" s="9">
        <v>11225.0</v>
      </c>
      <c r="P1731" s="7" t="str">
        <f>vlookup(O1731,'NYC Zips'!A:B,2,false)</f>
        <v>Brooklyn</v>
      </c>
    </row>
    <row r="1732">
      <c r="A1732" s="2" t="s">
        <v>4729</v>
      </c>
      <c r="B1732" s="2">
        <v>40.759125</v>
      </c>
      <c r="C1732" s="2">
        <v>-73.962658</v>
      </c>
      <c r="D1732" s="2" t="s">
        <v>93</v>
      </c>
      <c r="E1732" s="9" t="s">
        <v>4730</v>
      </c>
      <c r="F1732" s="10"/>
      <c r="G1732" s="9" t="s">
        <v>412</v>
      </c>
      <c r="H1732" s="9">
        <v>357.0</v>
      </c>
      <c r="I1732" s="9" t="s">
        <v>809</v>
      </c>
      <c r="J1732" s="10"/>
      <c r="K1732" s="10"/>
      <c r="L1732" s="9" t="s">
        <v>107</v>
      </c>
      <c r="M1732" s="9" t="s">
        <v>100</v>
      </c>
      <c r="N1732" s="9" t="s">
        <v>108</v>
      </c>
      <c r="O1732" s="9">
        <v>10022.0</v>
      </c>
      <c r="P1732" s="7" t="str">
        <f>vlookup(O1732,'NYC Zips'!A:B,2,false)</f>
        <v>Manhattan</v>
      </c>
    </row>
    <row r="1733">
      <c r="A1733" s="2" t="s">
        <v>4731</v>
      </c>
      <c r="B1733" s="2">
        <v>40.861669</v>
      </c>
      <c r="C1733" s="2">
        <v>-73.898589</v>
      </c>
      <c r="D1733" s="2" t="s">
        <v>93</v>
      </c>
      <c r="E1733" s="9" t="s">
        <v>4732</v>
      </c>
      <c r="F1733" s="10"/>
      <c r="G1733" s="9" t="s">
        <v>1843</v>
      </c>
      <c r="H1733" s="9">
        <v>150.0</v>
      </c>
      <c r="I1733" s="9" t="s">
        <v>3934</v>
      </c>
      <c r="J1733" s="10"/>
      <c r="K1733" s="10"/>
      <c r="L1733" s="9" t="s">
        <v>102</v>
      </c>
      <c r="M1733" s="9" t="s">
        <v>100</v>
      </c>
      <c r="N1733" s="9" t="s">
        <v>1777</v>
      </c>
      <c r="O1733" s="9">
        <v>10468.0</v>
      </c>
      <c r="P1733" s="7" t="str">
        <f>vlookup(O1733,'NYC Zips'!A:B,2,false)</f>
        <v>Bronx</v>
      </c>
    </row>
    <row r="1734">
      <c r="A1734" s="2" t="s">
        <v>4733</v>
      </c>
      <c r="B1734" s="2">
        <v>40.645074</v>
      </c>
      <c r="C1734" s="2">
        <v>-73.979681</v>
      </c>
      <c r="D1734" s="2" t="s">
        <v>93</v>
      </c>
      <c r="E1734" s="9" t="s">
        <v>4734</v>
      </c>
      <c r="F1734" s="10"/>
      <c r="G1734" s="9" t="s">
        <v>1908</v>
      </c>
      <c r="H1734" s="9">
        <v>369.0</v>
      </c>
      <c r="I1734" s="9" t="s">
        <v>4735</v>
      </c>
      <c r="J1734" s="10"/>
      <c r="K1734" s="10"/>
      <c r="L1734" s="9" t="s">
        <v>99</v>
      </c>
      <c r="M1734" s="9" t="s">
        <v>100</v>
      </c>
      <c r="N1734" s="9" t="s">
        <v>101</v>
      </c>
      <c r="O1734" s="9">
        <v>11218.0</v>
      </c>
      <c r="P1734" s="7" t="str">
        <f>vlookup(O1734,'NYC Zips'!A:B,2,false)</f>
        <v>Brooklyn</v>
      </c>
    </row>
    <row r="1735">
      <c r="A1735" s="2" t="s">
        <v>4736</v>
      </c>
      <c r="B1735" s="2">
        <v>40.6594905589389</v>
      </c>
      <c r="C1735" s="2">
        <v>-73.980139195919</v>
      </c>
      <c r="D1735" s="2" t="s">
        <v>93</v>
      </c>
      <c r="E1735" s="9" t="s">
        <v>4737</v>
      </c>
      <c r="F1735" s="10"/>
      <c r="G1735" s="9" t="s">
        <v>127</v>
      </c>
      <c r="H1735" s="9">
        <v>141.0</v>
      </c>
      <c r="I1735" s="9" t="s">
        <v>4738</v>
      </c>
      <c r="J1735" s="10"/>
      <c r="K1735" s="10"/>
      <c r="L1735" s="9" t="s">
        <v>99</v>
      </c>
      <c r="M1735" s="9" t="s">
        <v>100</v>
      </c>
      <c r="N1735" s="9" t="s">
        <v>101</v>
      </c>
      <c r="O1735" s="9">
        <v>11215.0</v>
      </c>
      <c r="P1735" s="7" t="str">
        <f>vlookup(O1735,'NYC Zips'!A:B,2,false)</f>
        <v>Brooklyn</v>
      </c>
    </row>
    <row r="1736">
      <c r="A1736" s="2" t="s">
        <v>4739</v>
      </c>
      <c r="B1736" s="2">
        <v>40.75704</v>
      </c>
      <c r="C1736" s="2">
        <v>-73.8924</v>
      </c>
      <c r="D1736" s="2" t="s">
        <v>93</v>
      </c>
      <c r="E1736" s="9" t="s">
        <v>4740</v>
      </c>
      <c r="F1736" s="10"/>
      <c r="G1736" s="9" t="s">
        <v>2120</v>
      </c>
      <c r="H1736" s="9" t="s">
        <v>3414</v>
      </c>
      <c r="I1736" s="9" t="s">
        <v>4400</v>
      </c>
      <c r="J1736" s="10"/>
      <c r="K1736" s="10"/>
      <c r="L1736" s="9" t="s">
        <v>2052</v>
      </c>
      <c r="M1736" s="9" t="s">
        <v>100</v>
      </c>
      <c r="N1736" s="9" t="s">
        <v>367</v>
      </c>
      <c r="O1736" s="9">
        <v>11370.0</v>
      </c>
      <c r="P1736" s="7" t="str">
        <f>vlookup(O1736,'NYC Zips'!A:B,2,false)</f>
        <v>Queens</v>
      </c>
    </row>
    <row r="1737">
      <c r="A1737" s="2" t="s">
        <v>4741</v>
      </c>
      <c r="B1737" s="2">
        <v>40.702753</v>
      </c>
      <c r="C1737" s="2">
        <v>-73.953168</v>
      </c>
      <c r="D1737" s="2" t="s">
        <v>93</v>
      </c>
      <c r="E1737" s="9" t="s">
        <v>4742</v>
      </c>
      <c r="F1737" s="10"/>
      <c r="G1737" s="9" t="s">
        <v>306</v>
      </c>
      <c r="H1737" s="9">
        <v>364.0</v>
      </c>
      <c r="I1737" s="9" t="s">
        <v>1663</v>
      </c>
      <c r="J1737" s="10"/>
      <c r="K1737" s="10"/>
      <c r="L1737" s="9" t="s">
        <v>99</v>
      </c>
      <c r="M1737" s="9" t="s">
        <v>100</v>
      </c>
      <c r="N1737" s="9" t="s">
        <v>101</v>
      </c>
      <c r="O1737" s="9">
        <v>11206.0</v>
      </c>
      <c r="P1737" s="7" t="str">
        <f>vlookup(O1737,'NYC Zips'!A:B,2,false)</f>
        <v>Brooklyn</v>
      </c>
    </row>
    <row r="1738">
      <c r="A1738" s="2" t="s">
        <v>4743</v>
      </c>
      <c r="B1738" s="2">
        <v>40.831584</v>
      </c>
      <c r="C1738" s="2">
        <v>-73.9149</v>
      </c>
      <c r="D1738" s="2" t="s">
        <v>93</v>
      </c>
      <c r="E1738" s="9" t="s">
        <v>4744</v>
      </c>
      <c r="F1738" s="10"/>
      <c r="G1738" s="9" t="s">
        <v>2192</v>
      </c>
      <c r="H1738" s="9">
        <v>1133.0</v>
      </c>
      <c r="I1738" s="9" t="s">
        <v>2795</v>
      </c>
      <c r="J1738" s="10"/>
      <c r="K1738" s="10"/>
      <c r="L1738" s="9" t="s">
        <v>102</v>
      </c>
      <c r="M1738" s="9" t="s">
        <v>100</v>
      </c>
      <c r="N1738" s="9" t="s">
        <v>1777</v>
      </c>
      <c r="O1738" s="9">
        <v>10456.0</v>
      </c>
      <c r="P1738" s="7" t="str">
        <f>vlookup(O1738,'NYC Zips'!A:B,2,false)</f>
        <v>Bronx</v>
      </c>
    </row>
    <row r="1739">
      <c r="A1739" s="2" t="s">
        <v>4745</v>
      </c>
      <c r="B1739" s="2">
        <v>40.7163659618507</v>
      </c>
      <c r="C1739" s="2">
        <v>-74.034343957901</v>
      </c>
      <c r="D1739" s="2" t="s">
        <v>93</v>
      </c>
      <c r="E1739" s="9" t="s">
        <v>4746</v>
      </c>
      <c r="F1739" s="10"/>
      <c r="G1739" s="9" t="s">
        <v>1883</v>
      </c>
      <c r="H1739" s="9">
        <v>2.0</v>
      </c>
      <c r="I1739" s="9" t="s">
        <v>2022</v>
      </c>
      <c r="J1739" s="10"/>
      <c r="K1739" s="10"/>
      <c r="L1739" s="9" t="s">
        <v>1674</v>
      </c>
      <c r="M1739" s="9" t="s">
        <v>1436</v>
      </c>
      <c r="N1739" s="9" t="s">
        <v>1437</v>
      </c>
      <c r="O1739" s="9">
        <v>7302.0</v>
      </c>
      <c r="P1739" s="2" t="s">
        <v>117</v>
      </c>
    </row>
    <row r="1740">
      <c r="A1740" s="2" t="s">
        <v>4747</v>
      </c>
      <c r="B1740" s="2">
        <v>40.757769354483</v>
      </c>
      <c r="C1740" s="2">
        <v>-73.9792943000793</v>
      </c>
      <c r="D1740" s="2" t="s">
        <v>93</v>
      </c>
      <c r="E1740" s="9" t="s">
        <v>4748</v>
      </c>
      <c r="F1740" s="10"/>
      <c r="G1740" s="9" t="s">
        <v>134</v>
      </c>
      <c r="H1740" s="9">
        <v>22.0</v>
      </c>
      <c r="I1740" s="9" t="s">
        <v>4749</v>
      </c>
      <c r="J1740" s="10"/>
      <c r="K1740" s="10"/>
      <c r="L1740" s="9" t="s">
        <v>107</v>
      </c>
      <c r="M1740" s="9" t="s">
        <v>100</v>
      </c>
      <c r="N1740" s="9" t="s">
        <v>108</v>
      </c>
      <c r="O1740" s="9">
        <v>10036.0</v>
      </c>
      <c r="P1740" s="7" t="str">
        <f>vlookup(O1740,'NYC Zips'!A:B,2,false)</f>
        <v>Manhattan</v>
      </c>
    </row>
    <row r="1741">
      <c r="A1741" s="2" t="s">
        <v>4750</v>
      </c>
      <c r="B1741" s="2">
        <v>40.70538</v>
      </c>
      <c r="C1741" s="2">
        <v>-73.92535</v>
      </c>
      <c r="D1741" s="2" t="s">
        <v>93</v>
      </c>
      <c r="E1741" s="9" t="s">
        <v>4751</v>
      </c>
      <c r="F1741" s="10"/>
      <c r="G1741" s="9" t="s">
        <v>1879</v>
      </c>
      <c r="H1741" s="9">
        <v>343.0</v>
      </c>
      <c r="I1741" s="9" t="s">
        <v>4752</v>
      </c>
      <c r="J1741" s="10"/>
      <c r="K1741" s="10"/>
      <c r="L1741" s="9" t="s">
        <v>99</v>
      </c>
      <c r="M1741" s="9" t="s">
        <v>100</v>
      </c>
      <c r="N1741" s="9" t="s">
        <v>101</v>
      </c>
      <c r="O1741" s="9">
        <v>11237.0</v>
      </c>
      <c r="P1741" s="7" t="str">
        <f>vlookup(O1741,'NYC Zips'!A:B,2,false)</f>
        <v>Brooklyn</v>
      </c>
    </row>
    <row r="1742">
      <c r="A1742" s="2" t="s">
        <v>4753</v>
      </c>
      <c r="B1742" s="2">
        <v>40.831327</v>
      </c>
      <c r="C1742" s="2">
        <v>-73.946665</v>
      </c>
      <c r="D1742" s="2" t="s">
        <v>93</v>
      </c>
      <c r="E1742" s="9" t="s">
        <v>4754</v>
      </c>
      <c r="F1742" s="10"/>
      <c r="G1742" s="9" t="s">
        <v>1891</v>
      </c>
      <c r="H1742" s="9">
        <v>3696.0</v>
      </c>
      <c r="I1742" s="9" t="s">
        <v>120</v>
      </c>
      <c r="J1742" s="10"/>
      <c r="K1742" s="10"/>
      <c r="L1742" s="9" t="s">
        <v>107</v>
      </c>
      <c r="M1742" s="9" t="s">
        <v>100</v>
      </c>
      <c r="N1742" s="9" t="s">
        <v>108</v>
      </c>
      <c r="O1742" s="9">
        <v>10031.0</v>
      </c>
      <c r="P1742" s="7" t="str">
        <f>vlookup(O1742,'NYC Zips'!A:B,2,false)</f>
        <v>Manhattan</v>
      </c>
    </row>
    <row r="1743">
      <c r="A1743" s="2" t="s">
        <v>4755</v>
      </c>
      <c r="B1743" s="2">
        <v>40.7975207812475</v>
      </c>
      <c r="C1743" s="2">
        <v>-73.9489397406578</v>
      </c>
      <c r="D1743" s="2" t="s">
        <v>93</v>
      </c>
      <c r="E1743" s="9" t="s">
        <v>4756</v>
      </c>
      <c r="F1743" s="10"/>
      <c r="G1743" s="9" t="s">
        <v>947</v>
      </c>
      <c r="H1743" s="9">
        <v>1318.0</v>
      </c>
      <c r="I1743" s="9" t="s">
        <v>146</v>
      </c>
      <c r="J1743" s="10"/>
      <c r="K1743" s="10"/>
      <c r="L1743" s="9" t="s">
        <v>107</v>
      </c>
      <c r="M1743" s="9" t="s">
        <v>100</v>
      </c>
      <c r="N1743" s="9" t="s">
        <v>108</v>
      </c>
      <c r="O1743" s="9">
        <v>10026.0</v>
      </c>
      <c r="P1743" s="7" t="str">
        <f>vlookup(O1743,'NYC Zips'!A:B,2,false)</f>
        <v>Manhattan</v>
      </c>
    </row>
    <row r="1744">
      <c r="A1744" s="2" t="s">
        <v>4757</v>
      </c>
      <c r="B1744" s="2">
        <v>40.831998</v>
      </c>
      <c r="C1744" s="2">
        <v>-73.892686</v>
      </c>
      <c r="D1744" s="2" t="s">
        <v>93</v>
      </c>
      <c r="E1744" s="9" t="s">
        <v>4758</v>
      </c>
      <c r="F1744" s="10"/>
      <c r="G1744" s="9" t="s">
        <v>1775</v>
      </c>
      <c r="H1744" s="9">
        <v>1356.0</v>
      </c>
      <c r="I1744" s="9" t="s">
        <v>4759</v>
      </c>
      <c r="J1744" s="10"/>
      <c r="K1744" s="10"/>
      <c r="L1744" s="9" t="s">
        <v>102</v>
      </c>
      <c r="M1744" s="9" t="s">
        <v>100</v>
      </c>
      <c r="N1744" s="9" t="s">
        <v>1777</v>
      </c>
      <c r="O1744" s="9">
        <v>10459.0</v>
      </c>
      <c r="P1744" s="7" t="str">
        <f>vlookup(O1744,'NYC Zips'!A:B,2,false)</f>
        <v>Bronx</v>
      </c>
    </row>
    <row r="1745">
      <c r="A1745" s="2" t="s">
        <v>4760</v>
      </c>
      <c r="B1745" s="2">
        <v>40.7429</v>
      </c>
      <c r="C1745" s="2">
        <v>-73.91395</v>
      </c>
      <c r="D1745" s="2" t="s">
        <v>93</v>
      </c>
      <c r="E1745" s="9" t="s">
        <v>4761</v>
      </c>
      <c r="F1745" s="10"/>
      <c r="G1745" s="9" t="s">
        <v>1834</v>
      </c>
      <c r="H1745" s="9" t="s">
        <v>4762</v>
      </c>
      <c r="I1745" s="9" t="s">
        <v>3582</v>
      </c>
      <c r="J1745" s="10"/>
      <c r="K1745" s="10"/>
      <c r="L1745" s="9" t="s">
        <v>1837</v>
      </c>
      <c r="M1745" s="9" t="s">
        <v>100</v>
      </c>
      <c r="N1745" s="9" t="s">
        <v>367</v>
      </c>
      <c r="O1745" s="9">
        <v>11377.0</v>
      </c>
      <c r="P1745" s="7" t="str">
        <f>vlookup(O1745,'NYC Zips'!A:B,2,false)</f>
        <v>Queens</v>
      </c>
    </row>
    <row r="1746">
      <c r="A1746" s="2" t="s">
        <v>4763</v>
      </c>
      <c r="B1746" s="2">
        <v>40.7013344806699</v>
      </c>
      <c r="C1746" s="2">
        <v>-73.9847123622894</v>
      </c>
      <c r="D1746" s="2" t="s">
        <v>93</v>
      </c>
      <c r="E1746" s="9" t="s">
        <v>4764</v>
      </c>
      <c r="F1746" s="10"/>
      <c r="G1746" s="9" t="s">
        <v>97</v>
      </c>
      <c r="H1746" s="9">
        <v>100.0</v>
      </c>
      <c r="I1746" s="9" t="s">
        <v>4765</v>
      </c>
      <c r="J1746" s="10"/>
      <c r="K1746" s="10"/>
      <c r="L1746" s="9" t="s">
        <v>99</v>
      </c>
      <c r="M1746" s="9" t="s">
        <v>100</v>
      </c>
      <c r="N1746" s="9" t="s">
        <v>101</v>
      </c>
      <c r="O1746" s="9">
        <v>11201.0</v>
      </c>
      <c r="P1746" s="7" t="str">
        <f>vlookup(O1746,'NYC Zips'!A:B,2,false)</f>
        <v>Brooklyn</v>
      </c>
    </row>
    <row r="1747">
      <c r="A1747" s="2" t="s">
        <v>4766</v>
      </c>
      <c r="B1747" s="2">
        <v>40.75</v>
      </c>
      <c r="C1747" s="2">
        <v>-73.88062</v>
      </c>
      <c r="D1747" s="2" t="s">
        <v>93</v>
      </c>
      <c r="E1747" s="9" t="s">
        <v>4767</v>
      </c>
      <c r="F1747" s="10"/>
      <c r="G1747" s="9" t="s">
        <v>1858</v>
      </c>
      <c r="H1747" s="9" t="s">
        <v>4768</v>
      </c>
      <c r="I1747" s="9" t="s">
        <v>1759</v>
      </c>
      <c r="J1747" s="10"/>
      <c r="K1747" s="10"/>
      <c r="L1747" s="9" t="s">
        <v>1861</v>
      </c>
      <c r="M1747" s="9" t="s">
        <v>100</v>
      </c>
      <c r="N1747" s="9" t="s">
        <v>367</v>
      </c>
      <c r="O1747" s="9">
        <v>11372.0</v>
      </c>
      <c r="P1747" s="7" t="str">
        <f>vlookup(O1747,'NYC Zips'!A:B,2,false)</f>
        <v>Queens</v>
      </c>
    </row>
    <row r="1748">
      <c r="A1748" s="2" t="s">
        <v>4769</v>
      </c>
      <c r="B1748" s="2">
        <v>40.639978</v>
      </c>
      <c r="C1748" s="2">
        <v>-74.02324</v>
      </c>
      <c r="D1748" s="2" t="s">
        <v>93</v>
      </c>
      <c r="E1748" s="9" t="s">
        <v>4770</v>
      </c>
      <c r="F1748" s="10"/>
      <c r="G1748" s="9" t="s">
        <v>1936</v>
      </c>
      <c r="H1748" s="9">
        <v>6400.0</v>
      </c>
      <c r="I1748" s="9" t="s">
        <v>527</v>
      </c>
      <c r="J1748" s="10"/>
      <c r="K1748" s="10"/>
      <c r="L1748" s="9" t="s">
        <v>99</v>
      </c>
      <c r="M1748" s="9" t="s">
        <v>100</v>
      </c>
      <c r="N1748" s="9" t="s">
        <v>101</v>
      </c>
      <c r="O1748" s="9">
        <v>11220.0</v>
      </c>
      <c r="P1748" s="7" t="str">
        <f>vlookup(O1748,'NYC Zips'!A:B,2,false)</f>
        <v>Brooklyn</v>
      </c>
    </row>
    <row r="1749">
      <c r="A1749" s="2" t="s">
        <v>4771</v>
      </c>
      <c r="B1749" s="2">
        <v>40.64435</v>
      </c>
      <c r="C1749" s="2">
        <v>-73.96591</v>
      </c>
      <c r="D1749" s="2" t="s">
        <v>93</v>
      </c>
      <c r="E1749" s="9" t="s">
        <v>4772</v>
      </c>
      <c r="F1749" s="10"/>
      <c r="G1749" s="9" t="s">
        <v>1828</v>
      </c>
      <c r="H1749" s="9">
        <v>219.0</v>
      </c>
      <c r="I1749" s="9" t="s">
        <v>3877</v>
      </c>
      <c r="J1749" s="10"/>
      <c r="K1749" s="10"/>
      <c r="L1749" s="9" t="s">
        <v>99</v>
      </c>
      <c r="M1749" s="9" t="s">
        <v>100</v>
      </c>
      <c r="N1749" s="9" t="s">
        <v>101</v>
      </c>
      <c r="O1749" s="9">
        <v>11226.0</v>
      </c>
      <c r="P1749" s="7" t="str">
        <f>vlookup(O1749,'NYC Zips'!A:B,2,false)</f>
        <v>Brooklyn</v>
      </c>
    </row>
    <row r="1750">
      <c r="A1750" s="2" t="s">
        <v>4773</v>
      </c>
      <c r="B1750" s="2">
        <v>40.7248612225481</v>
      </c>
      <c r="C1750" s="2">
        <v>-73.9921313524246</v>
      </c>
      <c r="D1750" s="2" t="s">
        <v>93</v>
      </c>
      <c r="E1750" s="9" t="s">
        <v>4774</v>
      </c>
      <c r="F1750" s="10"/>
      <c r="G1750" s="9" t="s">
        <v>105</v>
      </c>
      <c r="H1750" s="9">
        <v>305.0</v>
      </c>
      <c r="I1750" s="9" t="s">
        <v>4775</v>
      </c>
      <c r="J1750" s="10"/>
      <c r="K1750" s="10"/>
      <c r="L1750" s="9" t="s">
        <v>107</v>
      </c>
      <c r="M1750" s="9" t="s">
        <v>100</v>
      </c>
      <c r="N1750" s="9" t="s">
        <v>108</v>
      </c>
      <c r="O1750" s="9">
        <v>10003.0</v>
      </c>
      <c r="P1750" s="7" t="str">
        <f>vlookup(O1750,'NYC Zips'!A:B,2,false)</f>
        <v>Manhattan</v>
      </c>
    </row>
    <row r="1751">
      <c r="A1751" s="2" t="s">
        <v>4776</v>
      </c>
      <c r="B1751" s="2">
        <v>40.817166</v>
      </c>
      <c r="C1751" s="2">
        <v>-73.914737</v>
      </c>
      <c r="D1751" s="2" t="s">
        <v>93</v>
      </c>
      <c r="E1751" s="9" t="s">
        <v>4777</v>
      </c>
      <c r="F1751" s="10"/>
      <c r="G1751" s="9" t="s">
        <v>2457</v>
      </c>
      <c r="H1751" s="9">
        <v>626.0</v>
      </c>
      <c r="I1751" s="9" t="s">
        <v>3190</v>
      </c>
      <c r="J1751" s="10"/>
      <c r="K1751" s="10"/>
      <c r="L1751" s="9" t="s">
        <v>102</v>
      </c>
      <c r="M1751" s="9" t="s">
        <v>100</v>
      </c>
      <c r="N1751" s="9" t="s">
        <v>1777</v>
      </c>
      <c r="O1751" s="9">
        <v>10455.0</v>
      </c>
      <c r="P1751" s="7" t="str">
        <f>vlookup(O1751,'NYC Zips'!A:B,2,false)</f>
        <v>Bronx</v>
      </c>
    </row>
    <row r="1752">
      <c r="A1752" s="2" t="s">
        <v>4778</v>
      </c>
      <c r="B1752" s="2">
        <v>40.814383</v>
      </c>
      <c r="C1752" s="2">
        <v>-73.915368</v>
      </c>
      <c r="D1752" s="2" t="s">
        <v>93</v>
      </c>
      <c r="E1752" s="9" t="s">
        <v>4779</v>
      </c>
      <c r="F1752" s="10"/>
      <c r="G1752" s="9" t="s">
        <v>2457</v>
      </c>
      <c r="H1752" s="9">
        <v>455.0</v>
      </c>
      <c r="I1752" s="9" t="s">
        <v>4780</v>
      </c>
      <c r="J1752" s="10"/>
      <c r="K1752" s="10"/>
      <c r="L1752" s="9" t="s">
        <v>102</v>
      </c>
      <c r="M1752" s="9" t="s">
        <v>100</v>
      </c>
      <c r="N1752" s="9" t="s">
        <v>1777</v>
      </c>
      <c r="O1752" s="9">
        <v>10455.0</v>
      </c>
      <c r="P1752" s="7" t="str">
        <f>vlookup(O1752,'NYC Zips'!A:B,2,false)</f>
        <v>Bronx</v>
      </c>
    </row>
    <row r="1753">
      <c r="A1753" s="2" t="s">
        <v>4781</v>
      </c>
      <c r="B1753" s="2">
        <v>40.7487575</v>
      </c>
      <c r="C1753" s="2">
        <v>-73.970127</v>
      </c>
      <c r="D1753" s="2" t="s">
        <v>93</v>
      </c>
      <c r="E1753" s="9" t="s">
        <v>4782</v>
      </c>
      <c r="F1753" s="10"/>
      <c r="G1753" s="9" t="s">
        <v>219</v>
      </c>
      <c r="H1753" s="9">
        <v>25.0</v>
      </c>
      <c r="I1753" s="9" t="s">
        <v>4783</v>
      </c>
      <c r="J1753" s="10"/>
      <c r="K1753" s="10"/>
      <c r="L1753" s="9" t="s">
        <v>107</v>
      </c>
      <c r="M1753" s="9" t="s">
        <v>100</v>
      </c>
      <c r="N1753" s="9" t="s">
        <v>108</v>
      </c>
      <c r="O1753" s="9">
        <v>10017.0</v>
      </c>
      <c r="P1753" s="7" t="str">
        <f>vlookup(O1753,'NYC Zips'!A:B,2,false)</f>
        <v>Manhattan</v>
      </c>
    </row>
    <row r="1754">
      <c r="A1754" s="2" t="s">
        <v>4784</v>
      </c>
      <c r="B1754" s="2">
        <v>40.770888</v>
      </c>
      <c r="C1754" s="2">
        <v>-73.889914</v>
      </c>
      <c r="D1754" s="2" t="s">
        <v>93</v>
      </c>
      <c r="E1754" s="9" t="s">
        <v>4785</v>
      </c>
      <c r="F1754" s="10"/>
      <c r="G1754" s="9" t="s">
        <v>2120</v>
      </c>
      <c r="H1754" s="9" t="s">
        <v>4786</v>
      </c>
      <c r="I1754" s="9" t="s">
        <v>2383</v>
      </c>
      <c r="J1754" s="10"/>
      <c r="K1754" s="10"/>
      <c r="L1754" s="9" t="s">
        <v>2052</v>
      </c>
      <c r="M1754" s="9" t="s">
        <v>100</v>
      </c>
      <c r="N1754" s="9" t="s">
        <v>367</v>
      </c>
      <c r="O1754" s="9">
        <v>11370.0</v>
      </c>
      <c r="P1754" s="7" t="str">
        <f>vlookup(O1754,'NYC Zips'!A:B,2,false)</f>
        <v>Queens</v>
      </c>
    </row>
    <row r="1755">
      <c r="A1755" s="2" t="s">
        <v>4787</v>
      </c>
      <c r="B1755" s="2">
        <v>40.74193</v>
      </c>
      <c r="C1755" s="2">
        <v>-73.90913</v>
      </c>
      <c r="D1755" s="2" t="s">
        <v>93</v>
      </c>
      <c r="E1755" s="9" t="s">
        <v>4788</v>
      </c>
      <c r="F1755" s="10"/>
      <c r="G1755" s="9" t="s">
        <v>1834</v>
      </c>
      <c r="H1755" s="9" t="s">
        <v>2750</v>
      </c>
      <c r="I1755" s="9" t="s">
        <v>3582</v>
      </c>
      <c r="J1755" s="10"/>
      <c r="K1755" s="10"/>
      <c r="L1755" s="9" t="s">
        <v>1837</v>
      </c>
      <c r="M1755" s="9" t="s">
        <v>100</v>
      </c>
      <c r="N1755" s="9" t="s">
        <v>367</v>
      </c>
      <c r="O1755" s="9">
        <v>11377.0</v>
      </c>
      <c r="P1755" s="7" t="str">
        <f>vlookup(O1755,'NYC Zips'!A:B,2,false)</f>
        <v>Queens</v>
      </c>
    </row>
    <row r="1756">
      <c r="A1756" s="2" t="s">
        <v>4789</v>
      </c>
      <c r="B1756" s="2">
        <v>40.64269</v>
      </c>
      <c r="C1756" s="2">
        <v>-73.96099</v>
      </c>
      <c r="D1756" s="2" t="s">
        <v>93</v>
      </c>
      <c r="E1756" s="9" t="s">
        <v>4790</v>
      </c>
      <c r="F1756" s="10"/>
      <c r="G1756" s="9" t="s">
        <v>1828</v>
      </c>
      <c r="H1756" s="9">
        <v>1820.0</v>
      </c>
      <c r="I1756" s="9" t="s">
        <v>3729</v>
      </c>
      <c r="J1756" s="10"/>
      <c r="K1756" s="10"/>
      <c r="L1756" s="9" t="s">
        <v>99</v>
      </c>
      <c r="M1756" s="9" t="s">
        <v>100</v>
      </c>
      <c r="N1756" s="9" t="s">
        <v>101</v>
      </c>
      <c r="O1756" s="9">
        <v>11226.0</v>
      </c>
      <c r="P1756" s="7" t="str">
        <f>vlookup(O1756,'NYC Zips'!A:B,2,false)</f>
        <v>Brooklyn</v>
      </c>
    </row>
    <row r="1757">
      <c r="A1757" s="2" t="s">
        <v>4791</v>
      </c>
      <c r="B1757" s="2">
        <v>40.638196</v>
      </c>
      <c r="C1757" s="2">
        <v>-74.013821</v>
      </c>
      <c r="D1757" s="2" t="s">
        <v>93</v>
      </c>
      <c r="E1757" s="9" t="s">
        <v>4792</v>
      </c>
      <c r="F1757" s="10"/>
      <c r="G1757" s="9" t="s">
        <v>1936</v>
      </c>
      <c r="H1757" s="9">
        <v>601.0</v>
      </c>
      <c r="I1757" s="9" t="s">
        <v>2300</v>
      </c>
      <c r="J1757" s="10"/>
      <c r="K1757" s="10"/>
      <c r="L1757" s="9" t="s">
        <v>99</v>
      </c>
      <c r="M1757" s="9" t="s">
        <v>100</v>
      </c>
      <c r="N1757" s="9" t="s">
        <v>101</v>
      </c>
      <c r="O1757" s="9">
        <v>11220.0</v>
      </c>
      <c r="P1757" s="7" t="str">
        <f>vlookup(O1757,'NYC Zips'!A:B,2,false)</f>
        <v>Brooklyn</v>
      </c>
    </row>
    <row r="1758">
      <c r="A1758" s="2" t="s">
        <v>4793</v>
      </c>
      <c r="B1758" s="2">
        <v>40.852253</v>
      </c>
      <c r="C1758" s="2">
        <v>-73.931308</v>
      </c>
      <c r="D1758" s="2" t="s">
        <v>93</v>
      </c>
      <c r="E1758" s="9" t="s">
        <v>4794</v>
      </c>
      <c r="F1758" s="10"/>
      <c r="G1758" s="9" t="s">
        <v>2226</v>
      </c>
      <c r="H1758" s="9">
        <v>567.0</v>
      </c>
      <c r="I1758" s="9" t="s">
        <v>4795</v>
      </c>
      <c r="J1758" s="10"/>
      <c r="K1758" s="10"/>
      <c r="L1758" s="9" t="s">
        <v>107</v>
      </c>
      <c r="M1758" s="9" t="s">
        <v>100</v>
      </c>
      <c r="N1758" s="9" t="s">
        <v>108</v>
      </c>
      <c r="O1758" s="9">
        <v>10033.0</v>
      </c>
      <c r="P1758" s="7" t="str">
        <f>vlookup(O1758,'NYC Zips'!A:B,2,false)</f>
        <v>Manhattan</v>
      </c>
    </row>
    <row r="1759">
      <c r="A1759" s="2" t="s">
        <v>4796</v>
      </c>
      <c r="B1759" s="2">
        <v>40.859166</v>
      </c>
      <c r="C1759" s="2">
        <v>-73.933872</v>
      </c>
      <c r="D1759" s="2" t="s">
        <v>93</v>
      </c>
      <c r="E1759" s="9" t="s">
        <v>4797</v>
      </c>
      <c r="F1759" s="10"/>
      <c r="G1759" s="9" t="s">
        <v>1864</v>
      </c>
      <c r="H1759" s="9">
        <v>741.0</v>
      </c>
      <c r="I1759" s="9" t="s">
        <v>2614</v>
      </c>
      <c r="J1759" s="10"/>
      <c r="K1759" s="10"/>
      <c r="L1759" s="9" t="s">
        <v>107</v>
      </c>
      <c r="M1759" s="9" t="s">
        <v>100</v>
      </c>
      <c r="N1759" s="9" t="s">
        <v>108</v>
      </c>
      <c r="O1759" s="9">
        <v>10040.0</v>
      </c>
      <c r="P1759" s="7" t="str">
        <f>vlookup(O1759,'NYC Zips'!A:B,2,false)</f>
        <v>Manhattan</v>
      </c>
    </row>
    <row r="1760">
      <c r="A1760" s="2" t="s">
        <v>4798</v>
      </c>
      <c r="B1760" s="2">
        <v>40.6667</v>
      </c>
      <c r="C1760" s="2">
        <v>-73.93972</v>
      </c>
      <c r="D1760" s="2" t="s">
        <v>93</v>
      </c>
      <c r="E1760" s="9" t="s">
        <v>4799</v>
      </c>
      <c r="F1760" s="10"/>
      <c r="G1760" s="9" t="s">
        <v>1659</v>
      </c>
      <c r="H1760" s="9">
        <v>380.0</v>
      </c>
      <c r="I1760" s="9" t="s">
        <v>1722</v>
      </c>
      <c r="J1760" s="10"/>
      <c r="K1760" s="10"/>
      <c r="L1760" s="9" t="s">
        <v>99</v>
      </c>
      <c r="M1760" s="9" t="s">
        <v>100</v>
      </c>
      <c r="N1760" s="9" t="s">
        <v>101</v>
      </c>
      <c r="O1760" s="9">
        <v>11213.0</v>
      </c>
      <c r="P1760" s="7" t="str">
        <f>vlookup(O1760,'NYC Zips'!A:B,2,false)</f>
        <v>Brooklyn</v>
      </c>
    </row>
    <row r="1761">
      <c r="A1761" s="2" t="s">
        <v>4800</v>
      </c>
      <c r="B1761" s="2">
        <v>40.647718</v>
      </c>
      <c r="C1761" s="2">
        <v>-73.973663</v>
      </c>
      <c r="D1761" s="2" t="s">
        <v>93</v>
      </c>
      <c r="E1761" s="9" t="s">
        <v>4801</v>
      </c>
      <c r="F1761" s="10"/>
      <c r="G1761" s="9" t="s">
        <v>1908</v>
      </c>
      <c r="H1761" s="9">
        <v>625.0</v>
      </c>
      <c r="I1761" s="9" t="s">
        <v>2034</v>
      </c>
      <c r="J1761" s="10"/>
      <c r="K1761" s="10"/>
      <c r="L1761" s="9" t="s">
        <v>99</v>
      </c>
      <c r="M1761" s="9" t="s">
        <v>100</v>
      </c>
      <c r="N1761" s="9" t="s">
        <v>101</v>
      </c>
      <c r="O1761" s="9">
        <v>11218.0</v>
      </c>
      <c r="P1761" s="7" t="str">
        <f>vlookup(O1761,'NYC Zips'!A:B,2,false)</f>
        <v>Brooklyn</v>
      </c>
    </row>
    <row r="1762">
      <c r="A1762" s="2" t="s">
        <v>4802</v>
      </c>
      <c r="B1762" s="2">
        <v>40.6919925157634</v>
      </c>
      <c r="C1762" s="2">
        <v>-73.9325501024723</v>
      </c>
      <c r="D1762" s="2" t="s">
        <v>93</v>
      </c>
      <c r="E1762" s="9" t="s">
        <v>4803</v>
      </c>
      <c r="F1762" s="10"/>
      <c r="G1762" s="9" t="s">
        <v>773</v>
      </c>
      <c r="H1762" s="9">
        <v>987.0</v>
      </c>
      <c r="I1762" s="9" t="s">
        <v>896</v>
      </c>
      <c r="J1762" s="10"/>
      <c r="K1762" s="10"/>
      <c r="L1762" s="9" t="s">
        <v>99</v>
      </c>
      <c r="M1762" s="9" t="s">
        <v>100</v>
      </c>
      <c r="N1762" s="9" t="s">
        <v>101</v>
      </c>
      <c r="O1762" s="9">
        <v>11221.0</v>
      </c>
      <c r="P1762" s="7" t="str">
        <f>vlookup(O1762,'NYC Zips'!A:B,2,false)</f>
        <v>Brooklyn</v>
      </c>
    </row>
    <row r="1763">
      <c r="A1763" s="2" t="s">
        <v>4804</v>
      </c>
      <c r="B1763" s="2">
        <v>40.75473</v>
      </c>
      <c r="C1763" s="2">
        <v>-73.89458</v>
      </c>
      <c r="D1763" s="2" t="s">
        <v>93</v>
      </c>
      <c r="E1763" s="9" t="s">
        <v>4805</v>
      </c>
      <c r="F1763" s="10"/>
      <c r="G1763" s="9" t="s">
        <v>1858</v>
      </c>
      <c r="H1763" s="9" t="s">
        <v>4806</v>
      </c>
      <c r="I1763" s="9" t="s">
        <v>1998</v>
      </c>
      <c r="J1763" s="10"/>
      <c r="K1763" s="10"/>
      <c r="L1763" s="9" t="s">
        <v>1861</v>
      </c>
      <c r="M1763" s="9" t="s">
        <v>100</v>
      </c>
      <c r="N1763" s="9" t="s">
        <v>367</v>
      </c>
      <c r="O1763" s="9">
        <v>11372.0</v>
      </c>
      <c r="P1763" s="7" t="str">
        <f>vlookup(O1763,'NYC Zips'!A:B,2,false)</f>
        <v>Queens</v>
      </c>
    </row>
    <row r="1764">
      <c r="A1764" s="2" t="s">
        <v>4807</v>
      </c>
      <c r="B1764" s="2">
        <v>40.7367222731633</v>
      </c>
      <c r="C1764" s="2">
        <v>-74.0290066035377</v>
      </c>
      <c r="D1764" s="2" t="s">
        <v>93</v>
      </c>
      <c r="E1764" s="9" t="s">
        <v>4808</v>
      </c>
      <c r="F1764" s="10"/>
      <c r="G1764" s="9" t="s">
        <v>1433</v>
      </c>
      <c r="H1764" s="9">
        <v>90.0</v>
      </c>
      <c r="I1764" s="9" t="s">
        <v>2264</v>
      </c>
      <c r="J1764" s="10"/>
      <c r="K1764" s="10"/>
      <c r="L1764" s="9" t="s">
        <v>1435</v>
      </c>
      <c r="M1764" s="9" t="s">
        <v>1436</v>
      </c>
      <c r="N1764" s="9" t="s">
        <v>1437</v>
      </c>
      <c r="O1764" s="9">
        <v>7030.0</v>
      </c>
      <c r="P1764" s="2" t="s">
        <v>117</v>
      </c>
    </row>
    <row r="1765">
      <c r="A1765" s="2" t="s">
        <v>4809</v>
      </c>
      <c r="B1765" s="2">
        <v>40.66155</v>
      </c>
      <c r="C1765" s="2">
        <v>-73.93974</v>
      </c>
      <c r="D1765" s="2" t="s">
        <v>93</v>
      </c>
      <c r="E1765" s="9" t="s">
        <v>4810</v>
      </c>
      <c r="F1765" s="10"/>
      <c r="G1765" s="9" t="s">
        <v>1904</v>
      </c>
      <c r="H1765" s="9">
        <v>543.0</v>
      </c>
      <c r="I1765" s="9" t="s">
        <v>1722</v>
      </c>
      <c r="J1765" s="10"/>
      <c r="K1765" s="10"/>
      <c r="L1765" s="9" t="s">
        <v>99</v>
      </c>
      <c r="M1765" s="9" t="s">
        <v>100</v>
      </c>
      <c r="N1765" s="9" t="s">
        <v>101</v>
      </c>
      <c r="O1765" s="9">
        <v>11203.0</v>
      </c>
      <c r="P1765" s="7" t="str">
        <f>vlookup(O1765,'NYC Zips'!A:B,2,false)</f>
        <v>Brooklyn</v>
      </c>
    </row>
    <row r="1766">
      <c r="A1766" s="2" t="s">
        <v>4811</v>
      </c>
      <c r="B1766" s="2">
        <v>40.75461</v>
      </c>
      <c r="C1766" s="2">
        <v>-73.99177</v>
      </c>
      <c r="D1766" s="2" t="s">
        <v>93</v>
      </c>
      <c r="E1766" s="9" t="s">
        <v>4812</v>
      </c>
      <c r="F1766" s="10"/>
      <c r="G1766" s="9" t="s">
        <v>142</v>
      </c>
      <c r="H1766" s="9">
        <v>557.0</v>
      </c>
      <c r="I1766" s="9" t="s">
        <v>143</v>
      </c>
      <c r="J1766" s="10"/>
      <c r="K1766" s="10"/>
      <c r="L1766" s="9" t="s">
        <v>107</v>
      </c>
      <c r="M1766" s="9" t="s">
        <v>100</v>
      </c>
      <c r="N1766" s="9" t="s">
        <v>108</v>
      </c>
      <c r="O1766" s="9">
        <v>10018.0</v>
      </c>
      <c r="P1766" s="7" t="str">
        <f>vlookup(O1766,'NYC Zips'!A:B,2,false)</f>
        <v>Manhattan</v>
      </c>
    </row>
    <row r="1767">
      <c r="A1767" s="2" t="s">
        <v>4813</v>
      </c>
      <c r="B1767" s="2">
        <v>40.70793</v>
      </c>
      <c r="C1767" s="2">
        <v>-73.91092</v>
      </c>
      <c r="D1767" s="2" t="s">
        <v>93</v>
      </c>
      <c r="E1767" s="9" t="s">
        <v>4814</v>
      </c>
      <c r="F1767" s="10"/>
      <c r="G1767" s="9" t="s">
        <v>1886</v>
      </c>
      <c r="H1767" s="9">
        <v>466.0</v>
      </c>
      <c r="I1767" s="9" t="s">
        <v>4815</v>
      </c>
      <c r="J1767" s="10"/>
      <c r="K1767" s="10"/>
      <c r="L1767" s="9" t="s">
        <v>1888</v>
      </c>
      <c r="M1767" s="9" t="s">
        <v>100</v>
      </c>
      <c r="N1767" s="9" t="s">
        <v>367</v>
      </c>
      <c r="O1767" s="9">
        <v>11385.0</v>
      </c>
      <c r="P1767" s="7" t="str">
        <f>vlookup(O1767,'NYC Zips'!A:B,2,false)</f>
        <v>Queens</v>
      </c>
    </row>
    <row r="1768">
      <c r="A1768" s="2" t="s">
        <v>4816</v>
      </c>
      <c r="B1768" s="2">
        <v>40.75763</v>
      </c>
      <c r="C1768" s="2">
        <v>-73.88682</v>
      </c>
      <c r="D1768" s="2" t="s">
        <v>93</v>
      </c>
      <c r="E1768" s="9" t="s">
        <v>4817</v>
      </c>
      <c r="F1768" s="10"/>
      <c r="G1768" s="9" t="s">
        <v>2120</v>
      </c>
      <c r="H1768" s="9" t="s">
        <v>3414</v>
      </c>
      <c r="I1768" s="9" t="s">
        <v>1860</v>
      </c>
      <c r="J1768" s="10"/>
      <c r="K1768" s="10"/>
      <c r="L1768" s="9" t="s">
        <v>2052</v>
      </c>
      <c r="M1768" s="9" t="s">
        <v>100</v>
      </c>
      <c r="N1768" s="9" t="s">
        <v>367</v>
      </c>
      <c r="O1768" s="9">
        <v>11370.0</v>
      </c>
      <c r="P1768" s="7" t="str">
        <f>vlookup(O1768,'NYC Zips'!A:B,2,false)</f>
        <v>Queens</v>
      </c>
    </row>
    <row r="1769">
      <c r="A1769" s="2" t="s">
        <v>4818</v>
      </c>
      <c r="B1769" s="2">
        <v>40.847396</v>
      </c>
      <c r="C1769" s="2">
        <v>-73.931205</v>
      </c>
      <c r="D1769" s="2" t="s">
        <v>93</v>
      </c>
      <c r="E1769" s="9" t="s">
        <v>4819</v>
      </c>
      <c r="F1769" s="10"/>
      <c r="G1769" s="9" t="s">
        <v>2226</v>
      </c>
      <c r="H1769" s="9">
        <v>2416.0</v>
      </c>
      <c r="I1769" s="9" t="s">
        <v>217</v>
      </c>
      <c r="J1769" s="10"/>
      <c r="K1769" s="10"/>
      <c r="L1769" s="9" t="s">
        <v>107</v>
      </c>
      <c r="M1769" s="9" t="s">
        <v>100</v>
      </c>
      <c r="N1769" s="9" t="s">
        <v>108</v>
      </c>
      <c r="O1769" s="9">
        <v>10033.0</v>
      </c>
      <c r="P1769" s="7" t="str">
        <f>vlookup(O1769,'NYC Zips'!A:B,2,false)</f>
        <v>Manhattan</v>
      </c>
    </row>
    <row r="1770">
      <c r="A1770" s="2" t="s">
        <v>4820</v>
      </c>
      <c r="B1770" s="2">
        <v>40.818477</v>
      </c>
      <c r="C1770" s="2">
        <v>-73.947568</v>
      </c>
      <c r="D1770" s="2" t="s">
        <v>93</v>
      </c>
      <c r="E1770" s="9" t="s">
        <v>4821</v>
      </c>
      <c r="F1770" s="10"/>
      <c r="G1770" s="9" t="s">
        <v>2057</v>
      </c>
      <c r="H1770" s="9">
        <v>44.0</v>
      </c>
      <c r="I1770" s="9" t="s">
        <v>2114</v>
      </c>
      <c r="J1770" s="10"/>
      <c r="K1770" s="10"/>
      <c r="L1770" s="9" t="s">
        <v>107</v>
      </c>
      <c r="M1770" s="9" t="s">
        <v>100</v>
      </c>
      <c r="N1770" s="9" t="s">
        <v>108</v>
      </c>
      <c r="O1770" s="9">
        <v>10030.0</v>
      </c>
      <c r="P1770" s="7" t="str">
        <f>vlookup(O1770,'NYC Zips'!A:B,2,false)</f>
        <v>Manhattan</v>
      </c>
    </row>
    <row r="1771">
      <c r="A1771" s="2" t="s">
        <v>4822</v>
      </c>
      <c r="B1771" s="2">
        <v>40.7434975983697</v>
      </c>
      <c r="C1771" s="2">
        <v>-73.9186052978038</v>
      </c>
      <c r="D1771" s="2" t="s">
        <v>93</v>
      </c>
      <c r="E1771" s="9" t="s">
        <v>4823</v>
      </c>
      <c r="F1771" s="10"/>
      <c r="G1771" s="9" t="s">
        <v>2309</v>
      </c>
      <c r="H1771" s="9" t="s">
        <v>2343</v>
      </c>
      <c r="I1771" s="9" t="s">
        <v>3582</v>
      </c>
      <c r="J1771" s="10"/>
      <c r="K1771" s="10"/>
      <c r="L1771" s="9" t="s">
        <v>2311</v>
      </c>
      <c r="M1771" s="9" t="s">
        <v>100</v>
      </c>
      <c r="N1771" s="9" t="s">
        <v>367</v>
      </c>
      <c r="O1771" s="9">
        <v>11104.0</v>
      </c>
      <c r="P1771" s="7" t="str">
        <f>vlookup(O1771,'NYC Zips'!A:B,2,false)</f>
        <v>Queens</v>
      </c>
    </row>
    <row r="1772">
      <c r="A1772" s="2" t="s">
        <v>4824</v>
      </c>
      <c r="B1772" s="2">
        <v>40.70998</v>
      </c>
      <c r="C1772" s="2">
        <v>-73.91116</v>
      </c>
      <c r="D1772" s="2" t="s">
        <v>93</v>
      </c>
      <c r="E1772" s="9" t="s">
        <v>4825</v>
      </c>
      <c r="F1772" s="10"/>
      <c r="G1772" s="9" t="s">
        <v>1886</v>
      </c>
      <c r="H1772" s="9">
        <v>401.0</v>
      </c>
      <c r="I1772" s="9" t="s">
        <v>3437</v>
      </c>
      <c r="J1772" s="10"/>
      <c r="K1772" s="10"/>
      <c r="L1772" s="9" t="s">
        <v>1888</v>
      </c>
      <c r="M1772" s="9" t="s">
        <v>100</v>
      </c>
      <c r="N1772" s="9" t="s">
        <v>367</v>
      </c>
      <c r="O1772" s="9">
        <v>11385.0</v>
      </c>
      <c r="P1772" s="7" t="str">
        <f>vlookup(O1772,'NYC Zips'!A:B,2,false)</f>
        <v>Queens</v>
      </c>
    </row>
    <row r="1773">
      <c r="A1773" s="2" t="s">
        <v>4826</v>
      </c>
      <c r="B1773" s="2">
        <v>40.76428</v>
      </c>
      <c r="C1773" s="2">
        <v>-73.89156</v>
      </c>
      <c r="D1773" s="2" t="s">
        <v>93</v>
      </c>
      <c r="E1773" s="9" t="s">
        <v>4827</v>
      </c>
      <c r="F1773" s="10"/>
      <c r="G1773" s="9" t="s">
        <v>2120</v>
      </c>
      <c r="H1773" s="9" t="s">
        <v>4828</v>
      </c>
      <c r="I1773" s="9" t="s">
        <v>802</v>
      </c>
      <c r="J1773" s="10"/>
      <c r="K1773" s="10"/>
      <c r="L1773" s="9" t="s">
        <v>2052</v>
      </c>
      <c r="M1773" s="9" t="s">
        <v>100</v>
      </c>
      <c r="N1773" s="9" t="s">
        <v>367</v>
      </c>
      <c r="O1773" s="9">
        <v>11370.0</v>
      </c>
      <c r="P1773" s="7" t="str">
        <f>vlookup(O1773,'NYC Zips'!A:B,2,false)</f>
        <v>Queens</v>
      </c>
    </row>
    <row r="1774">
      <c r="A1774" s="2" t="s">
        <v>4829</v>
      </c>
      <c r="B1774" s="2">
        <v>40.71798</v>
      </c>
      <c r="C1774" s="2">
        <v>-73.91818</v>
      </c>
      <c r="D1774" s="2" t="s">
        <v>93</v>
      </c>
      <c r="E1774" s="9" t="s">
        <v>4830</v>
      </c>
      <c r="F1774" s="10"/>
      <c r="G1774" s="9" t="s">
        <v>1898</v>
      </c>
      <c r="H1774" s="9" t="s">
        <v>4831</v>
      </c>
      <c r="I1774" s="9" t="s">
        <v>1900</v>
      </c>
      <c r="J1774" s="10"/>
      <c r="K1774" s="10"/>
      <c r="L1774" s="9" t="s">
        <v>1901</v>
      </c>
      <c r="M1774" s="9" t="s">
        <v>100</v>
      </c>
      <c r="N1774" s="9" t="s">
        <v>367</v>
      </c>
      <c r="O1774" s="9">
        <v>11378.0</v>
      </c>
      <c r="P1774" s="7" t="str">
        <f>vlookup(O1774,'NYC Zips'!A:B,2,false)</f>
        <v>Queens</v>
      </c>
    </row>
    <row r="1775">
      <c r="A1775" s="2" t="s">
        <v>4832</v>
      </c>
      <c r="B1775" s="2">
        <v>40.7253399253558</v>
      </c>
      <c r="C1775" s="2">
        <v>-74.0676221251487</v>
      </c>
      <c r="D1775" s="2" t="s">
        <v>93</v>
      </c>
      <c r="E1775" s="9" t="s">
        <v>4833</v>
      </c>
      <c r="F1775" s="10"/>
      <c r="G1775" s="9" t="s">
        <v>2075</v>
      </c>
      <c r="H1775" s="9">
        <v>722.0</v>
      </c>
      <c r="I1775" s="9" t="s">
        <v>2022</v>
      </c>
      <c r="J1775" s="10"/>
      <c r="K1775" s="10"/>
      <c r="L1775" s="9" t="s">
        <v>1674</v>
      </c>
      <c r="M1775" s="9" t="s">
        <v>1436</v>
      </c>
      <c r="N1775" s="9" t="s">
        <v>1437</v>
      </c>
      <c r="O1775" s="9">
        <v>7306.0</v>
      </c>
      <c r="P1775" s="2" t="s">
        <v>117</v>
      </c>
    </row>
    <row r="1776">
      <c r="A1776" s="2" t="s">
        <v>4834</v>
      </c>
      <c r="B1776" s="2">
        <v>40.87398</v>
      </c>
      <c r="C1776" s="2">
        <v>-73.89943</v>
      </c>
      <c r="D1776" s="2" t="s">
        <v>93</v>
      </c>
      <c r="E1776" s="9" t="s">
        <v>4835</v>
      </c>
      <c r="F1776" s="10"/>
      <c r="G1776" s="9" t="s">
        <v>1843</v>
      </c>
      <c r="H1776" s="9">
        <v>2865.0</v>
      </c>
      <c r="I1776" s="9" t="s">
        <v>4836</v>
      </c>
      <c r="J1776" s="10"/>
      <c r="K1776" s="10"/>
      <c r="L1776" s="9" t="s">
        <v>102</v>
      </c>
      <c r="M1776" s="9" t="s">
        <v>100</v>
      </c>
      <c r="N1776" s="9" t="s">
        <v>1777</v>
      </c>
      <c r="O1776" s="9">
        <v>10468.0</v>
      </c>
      <c r="P1776" s="7" t="str">
        <f>vlookup(O1776,'NYC Zips'!A:B,2,false)</f>
        <v>Bronx</v>
      </c>
    </row>
    <row r="1777">
      <c r="A1777" s="2" t="s">
        <v>4837</v>
      </c>
      <c r="B1777" s="2">
        <v>40.752643</v>
      </c>
      <c r="C1777" s="2">
        <v>-73.974996</v>
      </c>
      <c r="D1777" s="2" t="s">
        <v>93</v>
      </c>
      <c r="E1777" s="9" t="s">
        <v>4838</v>
      </c>
      <c r="F1777" s="10"/>
      <c r="G1777" s="9" t="s">
        <v>4839</v>
      </c>
      <c r="H1777" s="9">
        <v>420.0</v>
      </c>
      <c r="I1777" s="9" t="s">
        <v>161</v>
      </c>
      <c r="J1777" s="10"/>
      <c r="K1777" s="10"/>
      <c r="L1777" s="9" t="s">
        <v>107</v>
      </c>
      <c r="M1777" s="9" t="s">
        <v>100</v>
      </c>
      <c r="N1777" s="9" t="s">
        <v>108</v>
      </c>
      <c r="O1777" s="9">
        <v>10170.0</v>
      </c>
      <c r="P1777" s="7" t="str">
        <f>vlookup(O1777,'NYC Zips'!A:B,2,false)</f>
        <v>Manhattan</v>
      </c>
    </row>
    <row r="1778">
      <c r="A1778" s="2" t="s">
        <v>4840</v>
      </c>
      <c r="B1778" s="2">
        <v>40.829896</v>
      </c>
      <c r="C1778" s="2">
        <v>-73.907618</v>
      </c>
      <c r="D1778" s="2" t="s">
        <v>93</v>
      </c>
      <c r="E1778" s="9" t="s">
        <v>4841</v>
      </c>
      <c r="F1778" s="10"/>
      <c r="G1778" s="9" t="s">
        <v>2192</v>
      </c>
      <c r="H1778" s="9">
        <v>1162.0</v>
      </c>
      <c r="I1778" s="9" t="s">
        <v>479</v>
      </c>
      <c r="J1778" s="10"/>
      <c r="K1778" s="10"/>
      <c r="L1778" s="9" t="s">
        <v>102</v>
      </c>
      <c r="M1778" s="9" t="s">
        <v>100</v>
      </c>
      <c r="N1778" s="9" t="s">
        <v>1777</v>
      </c>
      <c r="O1778" s="9">
        <v>10456.0</v>
      </c>
      <c r="P1778" s="7" t="str">
        <f>vlookup(O1778,'NYC Zips'!A:B,2,false)</f>
        <v>Bronx</v>
      </c>
    </row>
    <row r="1779">
      <c r="A1779" s="2" t="s">
        <v>4842</v>
      </c>
      <c r="B1779" s="2">
        <v>40.76313</v>
      </c>
      <c r="C1779" s="2">
        <v>-73.8772</v>
      </c>
      <c r="D1779" s="2" t="s">
        <v>93</v>
      </c>
      <c r="E1779" s="9" t="s">
        <v>4843</v>
      </c>
      <c r="F1779" s="10"/>
      <c r="G1779" s="9" t="s">
        <v>2049</v>
      </c>
      <c r="H1779" s="9" t="s">
        <v>4844</v>
      </c>
      <c r="I1779" s="9" t="s">
        <v>4845</v>
      </c>
      <c r="J1779" s="10"/>
      <c r="K1779" s="10"/>
      <c r="L1779" s="9" t="s">
        <v>2052</v>
      </c>
      <c r="M1779" s="9" t="s">
        <v>100</v>
      </c>
      <c r="N1779" s="9" t="s">
        <v>367</v>
      </c>
      <c r="O1779" s="9">
        <v>11369.0</v>
      </c>
      <c r="P1779" s="7" t="str">
        <f>vlookup(O1779,'NYC Zips'!A:B,2,false)</f>
        <v>Queens</v>
      </c>
    </row>
    <row r="1780">
      <c r="A1780" s="2" t="s">
        <v>4846</v>
      </c>
      <c r="B1780" s="2">
        <v>40.824811</v>
      </c>
      <c r="C1780" s="2">
        <v>-73.916407</v>
      </c>
      <c r="D1780" s="2" t="s">
        <v>93</v>
      </c>
      <c r="E1780" s="9" t="s">
        <v>4847</v>
      </c>
      <c r="F1780" s="10"/>
      <c r="G1780" s="9" t="s">
        <v>2541</v>
      </c>
      <c r="H1780" s="9">
        <v>3160.0</v>
      </c>
      <c r="I1780" s="9" t="s">
        <v>298</v>
      </c>
      <c r="J1780" s="10"/>
      <c r="K1780" s="10"/>
      <c r="L1780" s="9" t="s">
        <v>102</v>
      </c>
      <c r="M1780" s="9" t="s">
        <v>100</v>
      </c>
      <c r="N1780" s="9" t="s">
        <v>1777</v>
      </c>
      <c r="O1780" s="9">
        <v>10451.0</v>
      </c>
      <c r="P1780" s="7" t="str">
        <f>vlookup(O1780,'NYC Zips'!A:B,2,false)</f>
        <v>Bronx</v>
      </c>
    </row>
    <row r="1781">
      <c r="A1781" s="2" t="s">
        <v>4848</v>
      </c>
      <c r="B1781" s="2">
        <v>40.69723</v>
      </c>
      <c r="C1781" s="2">
        <v>-73.89811</v>
      </c>
      <c r="D1781" s="2" t="s">
        <v>93</v>
      </c>
      <c r="E1781" s="9" t="s">
        <v>4849</v>
      </c>
      <c r="F1781" s="10"/>
      <c r="G1781" s="9" t="s">
        <v>1886</v>
      </c>
      <c r="H1781" s="9">
        <v>1812.0</v>
      </c>
      <c r="I1781" s="9" t="s">
        <v>2617</v>
      </c>
      <c r="J1781" s="10"/>
      <c r="K1781" s="10"/>
      <c r="L1781" s="9" t="s">
        <v>1888</v>
      </c>
      <c r="M1781" s="9" t="s">
        <v>100</v>
      </c>
      <c r="N1781" s="9" t="s">
        <v>367</v>
      </c>
      <c r="O1781" s="9">
        <v>11385.0</v>
      </c>
      <c r="P1781" s="7" t="str">
        <f>vlookup(O1781,'NYC Zips'!A:B,2,false)</f>
        <v>Queens</v>
      </c>
    </row>
    <row r="1782">
      <c r="A1782" s="2" t="s">
        <v>4850</v>
      </c>
      <c r="B1782" s="2">
        <v>40.823162</v>
      </c>
      <c r="C1782" s="2">
        <v>-73.923267</v>
      </c>
      <c r="D1782" s="2" t="s">
        <v>93</v>
      </c>
      <c r="E1782" s="9" t="s">
        <v>4851</v>
      </c>
      <c r="F1782" s="10"/>
      <c r="G1782" s="9" t="s">
        <v>2541</v>
      </c>
      <c r="H1782" s="9">
        <v>750.0</v>
      </c>
      <c r="I1782" s="9" t="s">
        <v>4852</v>
      </c>
      <c r="J1782" s="10"/>
      <c r="K1782" s="10"/>
      <c r="L1782" s="9" t="s">
        <v>102</v>
      </c>
      <c r="M1782" s="9" t="s">
        <v>100</v>
      </c>
      <c r="N1782" s="9" t="s">
        <v>1777</v>
      </c>
      <c r="O1782" s="9">
        <v>10451.0</v>
      </c>
      <c r="P1782" s="7" t="str">
        <f>vlookup(O1782,'NYC Zips'!A:B,2,false)</f>
        <v>Bronx</v>
      </c>
    </row>
    <row r="1783">
      <c r="A1783" s="2" t="s">
        <v>4853</v>
      </c>
      <c r="B1783" s="2">
        <v>40.727243</v>
      </c>
      <c r="C1783" s="2">
        <v>-73.976831</v>
      </c>
      <c r="D1783" s="2" t="s">
        <v>93</v>
      </c>
      <c r="E1783" s="9" t="s">
        <v>4854</v>
      </c>
      <c r="F1783" s="10"/>
      <c r="G1783" s="9" t="s">
        <v>238</v>
      </c>
      <c r="H1783" s="9">
        <v>656.0</v>
      </c>
      <c r="I1783" s="9" t="s">
        <v>177</v>
      </c>
      <c r="J1783" s="10"/>
      <c r="K1783" s="10"/>
      <c r="L1783" s="9" t="s">
        <v>107</v>
      </c>
      <c r="M1783" s="9" t="s">
        <v>100</v>
      </c>
      <c r="N1783" s="9" t="s">
        <v>108</v>
      </c>
      <c r="O1783" s="9">
        <v>10009.0</v>
      </c>
      <c r="P1783" s="7" t="str">
        <f>vlookup(O1783,'NYC Zips'!A:B,2,false)</f>
        <v>Manhattan</v>
      </c>
    </row>
    <row r="1784">
      <c r="A1784" s="2" t="s">
        <v>4855</v>
      </c>
      <c r="B1784" s="2">
        <v>40.662686</v>
      </c>
      <c r="C1784" s="2">
        <v>-73.931755</v>
      </c>
      <c r="D1784" s="2" t="s">
        <v>93</v>
      </c>
      <c r="E1784" s="9" t="s">
        <v>4856</v>
      </c>
      <c r="F1784" s="10"/>
      <c r="G1784" s="9" t="s">
        <v>1904</v>
      </c>
      <c r="H1784" s="9">
        <v>458.0</v>
      </c>
      <c r="I1784" s="9" t="s">
        <v>1820</v>
      </c>
      <c r="J1784" s="10"/>
      <c r="K1784" s="10"/>
      <c r="L1784" s="9" t="s">
        <v>99</v>
      </c>
      <c r="M1784" s="9" t="s">
        <v>100</v>
      </c>
      <c r="N1784" s="9" t="s">
        <v>101</v>
      </c>
      <c r="O1784" s="9">
        <v>11203.0</v>
      </c>
      <c r="P1784" s="7" t="str">
        <f>vlookup(O1784,'NYC Zips'!A:B,2,false)</f>
        <v>Brooklyn</v>
      </c>
    </row>
    <row r="1785">
      <c r="A1785" s="2" t="s">
        <v>4857</v>
      </c>
      <c r="B1785" s="2">
        <v>40.832057</v>
      </c>
      <c r="C1785" s="2">
        <v>-73.927421</v>
      </c>
      <c r="D1785" s="2" t="s">
        <v>93</v>
      </c>
      <c r="E1785" s="9" t="s">
        <v>4858</v>
      </c>
      <c r="F1785" s="10"/>
      <c r="G1785" s="9" t="s">
        <v>1959</v>
      </c>
      <c r="H1785" s="9">
        <v>985.0</v>
      </c>
      <c r="I1785" s="9" t="s">
        <v>3452</v>
      </c>
      <c r="J1785" s="10"/>
      <c r="K1785" s="10"/>
      <c r="L1785" s="9" t="s">
        <v>102</v>
      </c>
      <c r="M1785" s="9" t="s">
        <v>100</v>
      </c>
      <c r="N1785" s="9" t="s">
        <v>1777</v>
      </c>
      <c r="O1785" s="9">
        <v>10452.0</v>
      </c>
      <c r="P1785" s="7" t="str">
        <f>vlookup(O1785,'NYC Zips'!A:B,2,false)</f>
        <v>Bronx</v>
      </c>
    </row>
    <row r="1786">
      <c r="A1786" s="2" t="s">
        <v>4859</v>
      </c>
      <c r="B1786" s="2">
        <v>40.72897</v>
      </c>
      <c r="C1786" s="2">
        <v>-73.90115</v>
      </c>
      <c r="D1786" s="2" t="s">
        <v>93</v>
      </c>
      <c r="E1786" s="9" t="s">
        <v>4860</v>
      </c>
      <c r="F1786" s="10"/>
      <c r="G1786" s="9" t="s">
        <v>1898</v>
      </c>
      <c r="H1786" s="9" t="s">
        <v>4861</v>
      </c>
      <c r="I1786" s="9" t="s">
        <v>2702</v>
      </c>
      <c r="J1786" s="10"/>
      <c r="K1786" s="10"/>
      <c r="L1786" s="9" t="s">
        <v>1901</v>
      </c>
      <c r="M1786" s="9" t="s">
        <v>100</v>
      </c>
      <c r="N1786" s="9" t="s">
        <v>367</v>
      </c>
      <c r="O1786" s="9">
        <v>11378.0</v>
      </c>
      <c r="P1786" s="7" t="str">
        <f>vlookup(O1786,'NYC Zips'!A:B,2,false)</f>
        <v>Queens</v>
      </c>
    </row>
    <row r="1787">
      <c r="A1787" s="2" t="s">
        <v>4862</v>
      </c>
      <c r="B1787" s="2">
        <v>40.841092</v>
      </c>
      <c r="C1787" s="2">
        <v>-73.892317</v>
      </c>
      <c r="D1787" s="2" t="s">
        <v>93</v>
      </c>
      <c r="E1787" s="9" t="s">
        <v>4863</v>
      </c>
      <c r="F1787" s="10"/>
      <c r="G1787" s="9" t="s">
        <v>2092</v>
      </c>
      <c r="H1787" s="9">
        <v>755.0</v>
      </c>
      <c r="I1787" s="9" t="s">
        <v>2242</v>
      </c>
      <c r="J1787" s="10"/>
      <c r="K1787" s="10"/>
      <c r="L1787" s="9" t="s">
        <v>102</v>
      </c>
      <c r="M1787" s="9" t="s">
        <v>100</v>
      </c>
      <c r="N1787" s="9" t="s">
        <v>1777</v>
      </c>
      <c r="O1787" s="9">
        <v>10457.0</v>
      </c>
      <c r="P1787" s="7" t="str">
        <f>vlookup(O1787,'NYC Zips'!A:B,2,false)</f>
        <v>Bronx</v>
      </c>
    </row>
    <row r="1788">
      <c r="A1788" s="2" t="s">
        <v>4864</v>
      </c>
      <c r="B1788" s="2">
        <v>40.72299208</v>
      </c>
      <c r="C1788" s="2">
        <v>-73.97995466</v>
      </c>
      <c r="D1788" s="2" t="s">
        <v>93</v>
      </c>
      <c r="E1788" s="9" t="s">
        <v>4865</v>
      </c>
      <c r="F1788" s="10"/>
      <c r="G1788" s="9" t="s">
        <v>238</v>
      </c>
      <c r="H1788" s="9">
        <v>653.0</v>
      </c>
      <c r="I1788" s="9" t="s">
        <v>4866</v>
      </c>
      <c r="J1788" s="10"/>
      <c r="K1788" s="10"/>
      <c r="L1788" s="9" t="s">
        <v>107</v>
      </c>
      <c r="M1788" s="9" t="s">
        <v>100</v>
      </c>
      <c r="N1788" s="9" t="s">
        <v>108</v>
      </c>
      <c r="O1788" s="9">
        <v>10009.0</v>
      </c>
      <c r="P1788" s="7" t="str">
        <f>vlookup(O1788,'NYC Zips'!A:B,2,false)</f>
        <v>Manhattan</v>
      </c>
    </row>
    <row r="1789">
      <c r="A1789" s="2" t="s">
        <v>4867</v>
      </c>
      <c r="B1789" s="2">
        <v>40.8604244</v>
      </c>
      <c r="C1789" s="2">
        <v>-73.9093359997</v>
      </c>
      <c r="D1789" s="2" t="s">
        <v>93</v>
      </c>
      <c r="E1789" s="9" t="s">
        <v>4868</v>
      </c>
      <c r="F1789" s="10"/>
      <c r="G1789" s="9" t="s">
        <v>1943</v>
      </c>
      <c r="H1789" s="9">
        <v>110.0</v>
      </c>
      <c r="I1789" s="9" t="s">
        <v>4869</v>
      </c>
      <c r="J1789" s="10"/>
      <c r="K1789" s="10"/>
      <c r="L1789" s="9" t="s">
        <v>102</v>
      </c>
      <c r="M1789" s="9" t="s">
        <v>100</v>
      </c>
      <c r="N1789" s="9" t="s">
        <v>1777</v>
      </c>
      <c r="O1789" s="9">
        <v>10453.0</v>
      </c>
      <c r="P1789" s="7" t="str">
        <f>vlookup(O1789,'NYC Zips'!A:B,2,false)</f>
        <v>Bronx</v>
      </c>
    </row>
    <row r="1790">
      <c r="A1790" s="2" t="s">
        <v>4870</v>
      </c>
      <c r="B1790" s="2">
        <v>40.7352083804535</v>
      </c>
      <c r="C1790" s="2">
        <v>-74.046963751316</v>
      </c>
      <c r="D1790" s="2" t="s">
        <v>93</v>
      </c>
      <c r="E1790" s="9" t="s">
        <v>4871</v>
      </c>
      <c r="F1790" s="10"/>
      <c r="G1790" s="9" t="s">
        <v>2386</v>
      </c>
      <c r="H1790" s="9">
        <v>315.0</v>
      </c>
      <c r="I1790" s="9" t="s">
        <v>4872</v>
      </c>
      <c r="J1790" s="10"/>
      <c r="K1790" s="10"/>
      <c r="L1790" s="9" t="s">
        <v>1674</v>
      </c>
      <c r="M1790" s="9" t="s">
        <v>1436</v>
      </c>
      <c r="N1790" s="9" t="s">
        <v>1437</v>
      </c>
      <c r="O1790" s="9">
        <v>7310.0</v>
      </c>
      <c r="P1790" s="2" t="s">
        <v>117</v>
      </c>
    </row>
    <row r="1791">
      <c r="A1791" s="2" t="s">
        <v>4873</v>
      </c>
      <c r="B1791" s="2">
        <v>40.7924951949511</v>
      </c>
      <c r="C1791" s="2">
        <v>-73.9641706646307</v>
      </c>
      <c r="D1791" s="2" t="s">
        <v>93</v>
      </c>
      <c r="E1791" s="9" t="s">
        <v>4874</v>
      </c>
      <c r="F1791" s="10"/>
      <c r="G1791" s="9" t="s">
        <v>201</v>
      </c>
      <c r="H1791" s="9">
        <v>2.0</v>
      </c>
      <c r="I1791" s="9" t="s">
        <v>4875</v>
      </c>
      <c r="J1791" s="10"/>
      <c r="K1791" s="10"/>
      <c r="L1791" s="9" t="s">
        <v>107</v>
      </c>
      <c r="M1791" s="9" t="s">
        <v>100</v>
      </c>
      <c r="N1791" s="9" t="s">
        <v>108</v>
      </c>
      <c r="O1791" s="9">
        <v>10025.0</v>
      </c>
      <c r="P1791" s="7" t="str">
        <f>vlookup(O1791,'NYC Zips'!A:B,2,false)</f>
        <v>Manhattan</v>
      </c>
    </row>
    <row r="1792">
      <c r="A1792" s="2" t="s">
        <v>4876</v>
      </c>
      <c r="B1792" s="2">
        <v>40.66967</v>
      </c>
      <c r="C1792" s="2">
        <v>-73.9503</v>
      </c>
      <c r="D1792" s="2" t="s">
        <v>93</v>
      </c>
      <c r="E1792" s="9" t="s">
        <v>4877</v>
      </c>
      <c r="F1792" s="10"/>
      <c r="G1792" s="9" t="s">
        <v>478</v>
      </c>
      <c r="H1792" s="9">
        <v>546.0</v>
      </c>
      <c r="I1792" s="9" t="s">
        <v>1793</v>
      </c>
      <c r="J1792" s="10"/>
      <c r="K1792" s="10"/>
      <c r="L1792" s="9" t="s">
        <v>99</v>
      </c>
      <c r="M1792" s="9" t="s">
        <v>100</v>
      </c>
      <c r="N1792" s="9" t="s">
        <v>101</v>
      </c>
      <c r="O1792" s="9">
        <v>11225.0</v>
      </c>
      <c r="P1792" s="7" t="str">
        <f>vlookup(O1792,'NYC Zips'!A:B,2,false)</f>
        <v>Brooklyn</v>
      </c>
    </row>
    <row r="1793">
      <c r="A1793" s="2" t="s">
        <v>4878</v>
      </c>
      <c r="B1793" s="2">
        <v>40.838706</v>
      </c>
      <c r="C1793" s="2">
        <v>-73.927034</v>
      </c>
      <c r="D1793" s="2" t="s">
        <v>93</v>
      </c>
      <c r="E1793" s="9" t="s">
        <v>4879</v>
      </c>
      <c r="F1793" s="10"/>
      <c r="G1793" s="9" t="s">
        <v>1959</v>
      </c>
      <c r="H1793" s="9">
        <v>1231.0</v>
      </c>
      <c r="I1793" s="9" t="s">
        <v>1844</v>
      </c>
      <c r="J1793" s="10"/>
      <c r="K1793" s="10"/>
      <c r="L1793" s="9" t="s">
        <v>102</v>
      </c>
      <c r="M1793" s="9" t="s">
        <v>100</v>
      </c>
      <c r="N1793" s="9" t="s">
        <v>1777</v>
      </c>
      <c r="O1793" s="9">
        <v>10452.0</v>
      </c>
      <c r="P1793" s="7" t="str">
        <f>vlookup(O1793,'NYC Zips'!A:B,2,false)</f>
        <v>Bronx</v>
      </c>
    </row>
    <row r="1794">
      <c r="A1794" s="2" t="s">
        <v>4880</v>
      </c>
      <c r="B1794" s="2">
        <v>40.637033</v>
      </c>
      <c r="C1794" s="2">
        <v>-74.022141</v>
      </c>
      <c r="D1794" s="2" t="s">
        <v>93</v>
      </c>
      <c r="E1794" s="9" t="s">
        <v>4881</v>
      </c>
      <c r="F1794" s="10"/>
      <c r="G1794" s="9" t="s">
        <v>1936</v>
      </c>
      <c r="H1794" s="9">
        <v>6701.0</v>
      </c>
      <c r="I1794" s="9" t="s">
        <v>683</v>
      </c>
      <c r="J1794" s="10"/>
      <c r="K1794" s="10"/>
      <c r="L1794" s="9" t="s">
        <v>99</v>
      </c>
      <c r="M1794" s="9" t="s">
        <v>100</v>
      </c>
      <c r="N1794" s="9" t="s">
        <v>101</v>
      </c>
      <c r="O1794" s="9">
        <v>11220.0</v>
      </c>
      <c r="P1794" s="7" t="str">
        <f>vlookup(O1794,'NYC Zips'!A:B,2,false)</f>
        <v>Brooklyn</v>
      </c>
    </row>
    <row r="1795">
      <c r="A1795" s="2" t="s">
        <v>4882</v>
      </c>
      <c r="B1795" s="2">
        <v>40.67261</v>
      </c>
      <c r="C1795" s="2">
        <v>-73.91977</v>
      </c>
      <c r="D1795" s="2" t="s">
        <v>93</v>
      </c>
      <c r="E1795" s="9" t="s">
        <v>4883</v>
      </c>
      <c r="F1795" s="10"/>
      <c r="G1795" s="9" t="s">
        <v>956</v>
      </c>
      <c r="H1795" s="9">
        <v>446.0</v>
      </c>
      <c r="I1795" s="9" t="s">
        <v>2161</v>
      </c>
      <c r="J1795" s="10"/>
      <c r="K1795" s="10"/>
      <c r="L1795" s="9" t="s">
        <v>99</v>
      </c>
      <c r="M1795" s="9" t="s">
        <v>100</v>
      </c>
      <c r="N1795" s="9" t="s">
        <v>101</v>
      </c>
      <c r="O1795" s="9">
        <v>11233.0</v>
      </c>
      <c r="P1795" s="7" t="str">
        <f>vlookup(O1795,'NYC Zips'!A:B,2,false)</f>
        <v>Brooklyn</v>
      </c>
    </row>
    <row r="1796">
      <c r="A1796" s="2" t="s">
        <v>4884</v>
      </c>
      <c r="B1796" s="2">
        <v>40.838315</v>
      </c>
      <c r="C1796" s="2">
        <v>-73.912604</v>
      </c>
      <c r="D1796" s="2" t="s">
        <v>93</v>
      </c>
      <c r="E1796" s="9" t="s">
        <v>4885</v>
      </c>
      <c r="F1796" s="10"/>
      <c r="G1796" s="9" t="s">
        <v>2192</v>
      </c>
      <c r="H1796" s="9">
        <v>220.0</v>
      </c>
      <c r="I1796" s="9" t="s">
        <v>2500</v>
      </c>
      <c r="J1796" s="10"/>
      <c r="K1796" s="10"/>
      <c r="L1796" s="9" t="s">
        <v>102</v>
      </c>
      <c r="M1796" s="9" t="s">
        <v>100</v>
      </c>
      <c r="N1796" s="9" t="s">
        <v>1777</v>
      </c>
      <c r="O1796" s="9">
        <v>10456.0</v>
      </c>
      <c r="P1796" s="7" t="str">
        <f>vlookup(O1796,'NYC Zips'!A:B,2,false)</f>
        <v>Bronx</v>
      </c>
    </row>
    <row r="1797">
      <c r="A1797" s="2" t="s">
        <v>4886</v>
      </c>
      <c r="B1797" s="2">
        <v>40.7241765</v>
      </c>
      <c r="C1797" s="2">
        <v>-74.0506564</v>
      </c>
      <c r="D1797" s="2" t="s">
        <v>93</v>
      </c>
      <c r="E1797" s="9" t="s">
        <v>4887</v>
      </c>
      <c r="F1797" s="10"/>
      <c r="G1797" s="9" t="s">
        <v>1883</v>
      </c>
      <c r="H1797" s="9">
        <v>303.0</v>
      </c>
      <c r="I1797" s="9" t="s">
        <v>4079</v>
      </c>
      <c r="J1797" s="10"/>
      <c r="K1797" s="10"/>
      <c r="L1797" s="9" t="s">
        <v>1674</v>
      </c>
      <c r="M1797" s="9" t="s">
        <v>1436</v>
      </c>
      <c r="N1797" s="9" t="s">
        <v>1437</v>
      </c>
      <c r="O1797" s="9">
        <v>7302.0</v>
      </c>
      <c r="P1797" s="2" t="s">
        <v>117</v>
      </c>
    </row>
    <row r="1798">
      <c r="A1798" s="2" t="s">
        <v>4888</v>
      </c>
      <c r="B1798" s="2">
        <v>40.725685483629</v>
      </c>
      <c r="C1798" s="2">
        <v>-74.0487903356552</v>
      </c>
      <c r="D1798" s="2" t="s">
        <v>93</v>
      </c>
      <c r="E1798" s="9" t="s">
        <v>4889</v>
      </c>
      <c r="F1798" s="10"/>
      <c r="G1798" s="9" t="s">
        <v>1883</v>
      </c>
      <c r="H1798" s="9">
        <v>320.0</v>
      </c>
      <c r="I1798" s="9" t="s">
        <v>2546</v>
      </c>
      <c r="J1798" s="10"/>
      <c r="K1798" s="10"/>
      <c r="L1798" s="9" t="s">
        <v>1674</v>
      </c>
      <c r="M1798" s="9" t="s">
        <v>1436</v>
      </c>
      <c r="N1798" s="9" t="s">
        <v>1437</v>
      </c>
      <c r="O1798" s="9">
        <v>7302.0</v>
      </c>
      <c r="P1798" s="2" t="s">
        <v>117</v>
      </c>
    </row>
    <row r="1799">
      <c r="A1799" s="2" t="s">
        <v>4890</v>
      </c>
      <c r="B1799" s="2">
        <v>40.7421563682772</v>
      </c>
      <c r="C1799" s="2">
        <v>-73.9266264438629</v>
      </c>
      <c r="D1799" s="2" t="s">
        <v>93</v>
      </c>
      <c r="E1799" s="9" t="s">
        <v>4891</v>
      </c>
      <c r="F1799" s="10"/>
      <c r="G1799" s="9" t="s">
        <v>460</v>
      </c>
      <c r="H1799" s="9" t="s">
        <v>2599</v>
      </c>
      <c r="I1799" s="9" t="s">
        <v>811</v>
      </c>
      <c r="J1799" s="10"/>
      <c r="K1799" s="10"/>
      <c r="L1799" s="9" t="s">
        <v>463</v>
      </c>
      <c r="M1799" s="9" t="s">
        <v>100</v>
      </c>
      <c r="N1799" s="9" t="s">
        <v>367</v>
      </c>
      <c r="O1799" s="9">
        <v>11101.0</v>
      </c>
      <c r="P1799" s="7" t="str">
        <f>vlookup(O1799,'NYC Zips'!A:B,2,false)</f>
        <v>Queens</v>
      </c>
    </row>
    <row r="1800">
      <c r="A1800" s="2" t="s">
        <v>4892</v>
      </c>
      <c r="B1800" s="2">
        <v>40.862058</v>
      </c>
      <c r="C1800" s="2">
        <v>-73.929719</v>
      </c>
      <c r="D1800" s="2" t="s">
        <v>93</v>
      </c>
      <c r="E1800" s="9" t="s">
        <v>4893</v>
      </c>
      <c r="F1800" s="10"/>
      <c r="G1800" s="9" t="s">
        <v>1864</v>
      </c>
      <c r="H1800" s="9">
        <v>119.0</v>
      </c>
      <c r="I1800" s="9" t="s">
        <v>4894</v>
      </c>
      <c r="J1800" s="10"/>
      <c r="K1800" s="10"/>
      <c r="L1800" s="9" t="s">
        <v>107</v>
      </c>
      <c r="M1800" s="9" t="s">
        <v>100</v>
      </c>
      <c r="N1800" s="9" t="s">
        <v>108</v>
      </c>
      <c r="O1800" s="9">
        <v>10040.0</v>
      </c>
      <c r="P1800" s="7" t="str">
        <f>vlookup(O1800,'NYC Zips'!A:B,2,false)</f>
        <v>Manhattan</v>
      </c>
    </row>
    <row r="1801">
      <c r="A1801" s="2" t="s">
        <v>4895</v>
      </c>
      <c r="B1801" s="2">
        <v>40.7501091128573</v>
      </c>
      <c r="C1801" s="2">
        <v>-74.036636745998</v>
      </c>
      <c r="D1801" s="2" t="s">
        <v>93</v>
      </c>
      <c r="E1801" s="9" t="s">
        <v>4896</v>
      </c>
      <c r="F1801" s="10"/>
      <c r="G1801" s="9" t="s">
        <v>1433</v>
      </c>
      <c r="H1801" s="9">
        <v>940.0</v>
      </c>
      <c r="I1801" s="9" t="s">
        <v>1224</v>
      </c>
      <c r="J1801" s="10"/>
      <c r="K1801" s="10"/>
      <c r="L1801" s="9" t="s">
        <v>1435</v>
      </c>
      <c r="M1801" s="9" t="s">
        <v>1436</v>
      </c>
      <c r="N1801" s="9" t="s">
        <v>1437</v>
      </c>
      <c r="O1801" s="9">
        <v>7030.0</v>
      </c>
      <c r="P1801" s="2" t="s">
        <v>117</v>
      </c>
    </row>
    <row r="1802">
      <c r="A1802" s="2" t="s">
        <v>4897</v>
      </c>
      <c r="B1802" s="2">
        <v>40.73727</v>
      </c>
      <c r="C1802" s="2">
        <v>-73.86415</v>
      </c>
      <c r="D1802" s="2" t="s">
        <v>93</v>
      </c>
      <c r="E1802" s="9" t="s">
        <v>4898</v>
      </c>
      <c r="F1802" s="10"/>
      <c r="G1802" s="9" t="s">
        <v>1928</v>
      </c>
      <c r="H1802" s="9" t="s">
        <v>4899</v>
      </c>
      <c r="I1802" s="9" t="s">
        <v>2170</v>
      </c>
      <c r="J1802" s="10"/>
      <c r="K1802" s="10"/>
      <c r="L1802" s="9" t="s">
        <v>1930</v>
      </c>
      <c r="M1802" s="9" t="s">
        <v>100</v>
      </c>
      <c r="N1802" s="9" t="s">
        <v>367</v>
      </c>
      <c r="O1802" s="9">
        <v>11368.0</v>
      </c>
      <c r="P1802" s="7" t="str">
        <f>vlookup(O1802,'NYC Zips'!A:B,2,false)</f>
        <v>Queens</v>
      </c>
    </row>
    <row r="1803">
      <c r="A1803" s="2" t="s">
        <v>4900</v>
      </c>
      <c r="B1803" s="2">
        <v>40.82995</v>
      </c>
      <c r="C1803" s="2">
        <v>-73.898802</v>
      </c>
      <c r="D1803" s="2" t="s">
        <v>93</v>
      </c>
      <c r="E1803" s="9" t="s">
        <v>4901</v>
      </c>
      <c r="F1803" s="10"/>
      <c r="G1803" s="9" t="s">
        <v>1775</v>
      </c>
      <c r="H1803" s="9">
        <v>1240.0</v>
      </c>
      <c r="I1803" s="9" t="s">
        <v>616</v>
      </c>
      <c r="J1803" s="10"/>
      <c r="K1803" s="10"/>
      <c r="L1803" s="9" t="s">
        <v>102</v>
      </c>
      <c r="M1803" s="9" t="s">
        <v>100</v>
      </c>
      <c r="N1803" s="9" t="s">
        <v>1777</v>
      </c>
      <c r="O1803" s="9">
        <v>10459.0</v>
      </c>
      <c r="P1803" s="7" t="str">
        <f>vlookup(O1803,'NYC Zips'!A:B,2,false)</f>
        <v>Bronx</v>
      </c>
    </row>
    <row r="1804">
      <c r="A1804" s="2" t="s">
        <v>4902</v>
      </c>
      <c r="B1804" s="2">
        <v>40.7397298923872</v>
      </c>
      <c r="C1804" s="2">
        <v>-73.9910396933555</v>
      </c>
      <c r="D1804" s="2" t="s">
        <v>93</v>
      </c>
      <c r="E1804" s="9" t="s">
        <v>4903</v>
      </c>
      <c r="F1804" s="10"/>
      <c r="G1804" s="9" t="s">
        <v>245</v>
      </c>
      <c r="H1804" s="9">
        <v>156.0</v>
      </c>
      <c r="I1804" s="9" t="s">
        <v>146</v>
      </c>
      <c r="J1804" s="10"/>
      <c r="K1804" s="10"/>
      <c r="L1804" s="9" t="s">
        <v>107</v>
      </c>
      <c r="M1804" s="9" t="s">
        <v>100</v>
      </c>
      <c r="N1804" s="9" t="s">
        <v>108</v>
      </c>
      <c r="O1804" s="9">
        <v>10010.0</v>
      </c>
      <c r="P1804" s="7" t="str">
        <f>vlookup(O1804,'NYC Zips'!A:B,2,false)</f>
        <v>Manhattan</v>
      </c>
    </row>
    <row r="1805">
      <c r="A1805" s="2" t="s">
        <v>4904</v>
      </c>
      <c r="B1805" s="2">
        <v>40.7429302</v>
      </c>
      <c r="C1805" s="2">
        <v>-73.952037</v>
      </c>
      <c r="D1805" s="2" t="s">
        <v>93</v>
      </c>
      <c r="E1805" s="9" t="s">
        <v>4905</v>
      </c>
      <c r="F1805" s="10"/>
      <c r="G1805" s="9" t="s">
        <v>460</v>
      </c>
      <c r="H1805" s="9" t="s">
        <v>4906</v>
      </c>
      <c r="I1805" s="9" t="s">
        <v>1144</v>
      </c>
      <c r="J1805" s="10"/>
      <c r="K1805" s="10"/>
      <c r="L1805" s="9" t="s">
        <v>463</v>
      </c>
      <c r="M1805" s="9" t="s">
        <v>100</v>
      </c>
      <c r="N1805" s="9" t="s">
        <v>367</v>
      </c>
      <c r="O1805" s="9">
        <v>11101.0</v>
      </c>
      <c r="P1805" s="7" t="str">
        <f>vlookup(O1805,'NYC Zips'!A:B,2,false)</f>
        <v>Queens</v>
      </c>
    </row>
    <row r="1806">
      <c r="A1806" s="2" t="s">
        <v>4907</v>
      </c>
      <c r="B1806" s="2">
        <v>40.736592</v>
      </c>
      <c r="C1806" s="2">
        <v>-73.992949</v>
      </c>
      <c r="D1806" s="2" t="s">
        <v>93</v>
      </c>
      <c r="E1806" s="9" t="s">
        <v>4908</v>
      </c>
      <c r="F1806" s="10"/>
      <c r="G1806" s="9" t="s">
        <v>105</v>
      </c>
      <c r="H1806" s="9">
        <v>71.0</v>
      </c>
      <c r="I1806" s="9" t="s">
        <v>146</v>
      </c>
      <c r="J1806" s="10"/>
      <c r="K1806" s="10"/>
      <c r="L1806" s="9" t="s">
        <v>107</v>
      </c>
      <c r="M1806" s="9" t="s">
        <v>100</v>
      </c>
      <c r="N1806" s="9" t="s">
        <v>108</v>
      </c>
      <c r="O1806" s="9">
        <v>10003.0</v>
      </c>
      <c r="P1806" s="7" t="str">
        <f>vlookup(O1806,'NYC Zips'!A:B,2,false)</f>
        <v>Manhattan</v>
      </c>
    </row>
    <row r="1807">
      <c r="A1807" s="2" t="s">
        <v>4909</v>
      </c>
      <c r="B1807" s="2">
        <v>40.829797</v>
      </c>
      <c r="C1807" s="2">
        <v>-73.931015</v>
      </c>
      <c r="D1807" s="2" t="s">
        <v>93</v>
      </c>
      <c r="E1807" s="9" t="s">
        <v>4910</v>
      </c>
      <c r="F1807" s="10"/>
      <c r="G1807" s="9" t="s">
        <v>1959</v>
      </c>
      <c r="H1807" s="9">
        <v>177.0</v>
      </c>
      <c r="I1807" s="9" t="s">
        <v>4911</v>
      </c>
      <c r="J1807" s="10"/>
      <c r="K1807" s="10"/>
      <c r="L1807" s="9" t="s">
        <v>102</v>
      </c>
      <c r="M1807" s="9" t="s">
        <v>100</v>
      </c>
      <c r="N1807" s="9" t="s">
        <v>1777</v>
      </c>
      <c r="O1807" s="9">
        <v>10452.0</v>
      </c>
      <c r="P1807" s="7" t="str">
        <f>vlookup(O1807,'NYC Zips'!A:B,2,false)</f>
        <v>Bronx</v>
      </c>
    </row>
    <row r="1808">
      <c r="A1808" s="2" t="s">
        <v>4912</v>
      </c>
      <c r="B1808" s="2">
        <v>40.660906</v>
      </c>
      <c r="C1808" s="2">
        <v>-73.983074</v>
      </c>
      <c r="D1808" s="2" t="s">
        <v>93</v>
      </c>
      <c r="E1808" s="9" t="s">
        <v>4913</v>
      </c>
      <c r="F1808" s="10"/>
      <c r="G1808" s="9" t="s">
        <v>127</v>
      </c>
      <c r="H1808" s="9">
        <v>1625.0</v>
      </c>
      <c r="I1808" s="9" t="s">
        <v>143</v>
      </c>
      <c r="J1808" s="10"/>
      <c r="K1808" s="10"/>
      <c r="L1808" s="9" t="s">
        <v>99</v>
      </c>
      <c r="M1808" s="9" t="s">
        <v>100</v>
      </c>
      <c r="N1808" s="9" t="s">
        <v>101</v>
      </c>
      <c r="O1808" s="9">
        <v>11215.0</v>
      </c>
      <c r="P1808" s="7" t="str">
        <f>vlookup(O1808,'NYC Zips'!A:B,2,false)</f>
        <v>Brooklyn</v>
      </c>
    </row>
    <row r="1809">
      <c r="A1809" s="2" t="s">
        <v>4914</v>
      </c>
      <c r="B1809" s="2">
        <v>40.6972</v>
      </c>
      <c r="C1809" s="2">
        <v>-73.90674</v>
      </c>
      <c r="D1809" s="2" t="s">
        <v>93</v>
      </c>
      <c r="E1809" s="9" t="s">
        <v>4915</v>
      </c>
      <c r="F1809" s="10"/>
      <c r="G1809" s="9" t="s">
        <v>1886</v>
      </c>
      <c r="H1809" s="9">
        <v>901.0</v>
      </c>
      <c r="I1809" s="9" t="s">
        <v>1887</v>
      </c>
      <c r="J1809" s="10"/>
      <c r="K1809" s="10"/>
      <c r="L1809" s="9" t="s">
        <v>1888</v>
      </c>
      <c r="M1809" s="9" t="s">
        <v>100</v>
      </c>
      <c r="N1809" s="9" t="s">
        <v>367</v>
      </c>
      <c r="O1809" s="9">
        <v>11385.0</v>
      </c>
      <c r="P1809" s="7" t="str">
        <f>vlookup(O1809,'NYC Zips'!A:B,2,false)</f>
        <v>Queens</v>
      </c>
    </row>
    <row r="1810">
      <c r="A1810" s="2" t="s">
        <v>4916</v>
      </c>
      <c r="B1810" s="2">
        <v>40.73169</v>
      </c>
      <c r="C1810" s="2">
        <v>-73.90159</v>
      </c>
      <c r="D1810" s="2" t="s">
        <v>93</v>
      </c>
      <c r="E1810" s="9" t="s">
        <v>4917</v>
      </c>
      <c r="F1810" s="10"/>
      <c r="G1810" s="9" t="s">
        <v>1898</v>
      </c>
      <c r="H1810" s="9" t="s">
        <v>3835</v>
      </c>
      <c r="I1810" s="9" t="s">
        <v>4918</v>
      </c>
      <c r="J1810" s="10"/>
      <c r="K1810" s="10"/>
      <c r="L1810" s="9" t="s">
        <v>1901</v>
      </c>
      <c r="M1810" s="9" t="s">
        <v>100</v>
      </c>
      <c r="N1810" s="9" t="s">
        <v>367</v>
      </c>
      <c r="O1810" s="9">
        <v>11378.0</v>
      </c>
      <c r="P1810" s="7" t="str">
        <f>vlookup(O1810,'NYC Zips'!A:B,2,false)</f>
        <v>Queens</v>
      </c>
    </row>
    <row r="1811">
      <c r="A1811" s="2" t="s">
        <v>4919</v>
      </c>
      <c r="B1811" s="2">
        <v>40.64454</v>
      </c>
      <c r="C1811" s="2">
        <v>-73.94486</v>
      </c>
      <c r="D1811" s="2" t="s">
        <v>93</v>
      </c>
      <c r="E1811" s="9" t="s">
        <v>4920</v>
      </c>
      <c r="F1811" s="10"/>
      <c r="G1811" s="9" t="s">
        <v>1904</v>
      </c>
      <c r="H1811" s="9">
        <v>497.0</v>
      </c>
      <c r="I1811" s="9" t="s">
        <v>4921</v>
      </c>
      <c r="J1811" s="10"/>
      <c r="K1811" s="10"/>
      <c r="L1811" s="9" t="s">
        <v>99</v>
      </c>
      <c r="M1811" s="9" t="s">
        <v>100</v>
      </c>
      <c r="N1811" s="9" t="s">
        <v>101</v>
      </c>
      <c r="O1811" s="9">
        <v>11203.0</v>
      </c>
      <c r="P1811" s="7" t="str">
        <f>vlookup(O1811,'NYC Zips'!A:B,2,false)</f>
        <v>Brooklyn</v>
      </c>
    </row>
    <row r="1812">
      <c r="A1812" s="2" t="s">
        <v>4922</v>
      </c>
      <c r="B1812" s="2">
        <v>40.864632</v>
      </c>
      <c r="C1812" s="2">
        <v>-73.918598</v>
      </c>
      <c r="D1812" s="2" t="s">
        <v>93</v>
      </c>
      <c r="E1812" s="9" t="s">
        <v>4923</v>
      </c>
      <c r="F1812" s="10"/>
      <c r="G1812" s="9" t="s">
        <v>2447</v>
      </c>
      <c r="H1812" s="9">
        <v>3876.0</v>
      </c>
      <c r="I1812" s="9" t="s">
        <v>183</v>
      </c>
      <c r="J1812" s="10"/>
      <c r="K1812" s="10"/>
      <c r="L1812" s="9" t="s">
        <v>107</v>
      </c>
      <c r="M1812" s="9" t="s">
        <v>100</v>
      </c>
      <c r="N1812" s="9" t="s">
        <v>108</v>
      </c>
      <c r="O1812" s="9">
        <v>10034.0</v>
      </c>
      <c r="P1812" s="7" t="str">
        <f>vlookup(O1812,'NYC Zips'!A:B,2,false)</f>
        <v>Manhattan</v>
      </c>
    </row>
    <row r="1813">
      <c r="A1813" s="2" t="s">
        <v>4924</v>
      </c>
      <c r="B1813" s="2">
        <v>40.829608</v>
      </c>
      <c r="C1813" s="2">
        <v>-73.921461</v>
      </c>
      <c r="D1813" s="2" t="s">
        <v>93</v>
      </c>
      <c r="E1813" s="9" t="s">
        <v>4925</v>
      </c>
      <c r="F1813" s="10"/>
      <c r="G1813" s="9" t="s">
        <v>1959</v>
      </c>
      <c r="H1813" s="9">
        <v>123.0</v>
      </c>
      <c r="I1813" s="9" t="s">
        <v>4926</v>
      </c>
      <c r="J1813" s="10"/>
      <c r="K1813" s="10"/>
      <c r="L1813" s="9" t="s">
        <v>102</v>
      </c>
      <c r="M1813" s="9" t="s">
        <v>100</v>
      </c>
      <c r="N1813" s="9" t="s">
        <v>1777</v>
      </c>
      <c r="O1813" s="9">
        <v>10452.0</v>
      </c>
      <c r="P1813" s="7" t="str">
        <f>vlookup(O1813,'NYC Zips'!A:B,2,false)</f>
        <v>Bronx</v>
      </c>
    </row>
    <row r="1814">
      <c r="A1814" s="2" t="s">
        <v>4927</v>
      </c>
      <c r="B1814" s="2">
        <v>40.853827</v>
      </c>
      <c r="C1814" s="2">
        <v>-73.920765</v>
      </c>
      <c r="D1814" s="2" t="s">
        <v>93</v>
      </c>
      <c r="E1814" s="9" t="s">
        <v>4928</v>
      </c>
      <c r="F1814" s="10"/>
      <c r="G1814" s="9" t="s">
        <v>1943</v>
      </c>
      <c r="H1814" s="9">
        <v>301.0</v>
      </c>
      <c r="I1814" s="9" t="s">
        <v>4929</v>
      </c>
      <c r="J1814" s="10"/>
      <c r="K1814" s="10"/>
      <c r="L1814" s="9" t="s">
        <v>102</v>
      </c>
      <c r="M1814" s="9" t="s">
        <v>100</v>
      </c>
      <c r="N1814" s="9" t="s">
        <v>1777</v>
      </c>
      <c r="O1814" s="9">
        <v>10453.0</v>
      </c>
      <c r="P1814" s="7" t="str">
        <f>vlookup(O1814,'NYC Zips'!A:B,2,false)</f>
        <v>Bronx</v>
      </c>
    </row>
    <row r="1815">
      <c r="A1815" s="2" t="s">
        <v>4930</v>
      </c>
      <c r="B1815" s="2">
        <v>40.74278</v>
      </c>
      <c r="C1815" s="2">
        <v>-73.86226</v>
      </c>
      <c r="D1815" s="2" t="s">
        <v>93</v>
      </c>
      <c r="E1815" s="9" t="s">
        <v>4931</v>
      </c>
      <c r="F1815" s="10"/>
      <c r="G1815" s="9" t="s">
        <v>1928</v>
      </c>
      <c r="H1815" s="9" t="s">
        <v>4932</v>
      </c>
      <c r="I1815" s="9" t="s">
        <v>4933</v>
      </c>
      <c r="J1815" s="10"/>
      <c r="K1815" s="10"/>
      <c r="L1815" s="9" t="s">
        <v>1930</v>
      </c>
      <c r="M1815" s="9" t="s">
        <v>100</v>
      </c>
      <c r="N1815" s="9" t="s">
        <v>367</v>
      </c>
      <c r="O1815" s="9">
        <v>11368.0</v>
      </c>
      <c r="P1815" s="7" t="str">
        <f>vlookup(O1815,'NYC Zips'!A:B,2,false)</f>
        <v>Queens</v>
      </c>
    </row>
    <row r="1816">
      <c r="A1816" s="2" t="s">
        <v>4934</v>
      </c>
      <c r="B1816" s="2">
        <v>40.70099</v>
      </c>
      <c r="C1816" s="2">
        <v>-73.93921</v>
      </c>
      <c r="D1816" s="2" t="s">
        <v>93</v>
      </c>
      <c r="E1816" s="9" t="s">
        <v>4935</v>
      </c>
      <c r="F1816" s="10"/>
      <c r="G1816" s="9" t="s">
        <v>306</v>
      </c>
      <c r="H1816" s="9">
        <v>9.0</v>
      </c>
      <c r="I1816" s="9" t="s">
        <v>4936</v>
      </c>
      <c r="J1816" s="10"/>
      <c r="K1816" s="10"/>
      <c r="L1816" s="9" t="s">
        <v>99</v>
      </c>
      <c r="M1816" s="9" t="s">
        <v>100</v>
      </c>
      <c r="N1816" s="9" t="s">
        <v>101</v>
      </c>
      <c r="O1816" s="9">
        <v>11206.0</v>
      </c>
      <c r="P1816" s="7" t="str">
        <f>vlookup(O1816,'NYC Zips'!A:B,2,false)</f>
        <v>Brooklyn</v>
      </c>
    </row>
    <row r="1817">
      <c r="A1817" s="2" t="s">
        <v>4937</v>
      </c>
      <c r="B1817" s="2">
        <v>40.67945</v>
      </c>
      <c r="C1817" s="2">
        <v>-73.90474</v>
      </c>
      <c r="D1817" s="2" t="s">
        <v>93</v>
      </c>
      <c r="E1817" s="9" t="s">
        <v>4938</v>
      </c>
      <c r="F1817" s="10"/>
      <c r="G1817" s="9" t="s">
        <v>1920</v>
      </c>
      <c r="H1817" s="9">
        <v>1960.0</v>
      </c>
      <c r="I1817" s="9" t="s">
        <v>120</v>
      </c>
      <c r="J1817" s="10"/>
      <c r="K1817" s="10"/>
      <c r="L1817" s="9" t="s">
        <v>99</v>
      </c>
      <c r="M1817" s="9" t="s">
        <v>100</v>
      </c>
      <c r="N1817" s="9" t="s">
        <v>101</v>
      </c>
      <c r="O1817" s="9">
        <v>11207.0</v>
      </c>
      <c r="P1817" s="7" t="str">
        <f>vlookup(O1817,'NYC Zips'!A:B,2,false)</f>
        <v>Brooklyn</v>
      </c>
    </row>
    <row r="1818">
      <c r="A1818" s="2" t="s">
        <v>4939</v>
      </c>
      <c r="B1818" s="2">
        <v>40.67854</v>
      </c>
      <c r="C1818" s="2">
        <v>-73.91367</v>
      </c>
      <c r="D1818" s="2" t="s">
        <v>93</v>
      </c>
      <c r="E1818" s="9" t="s">
        <v>4940</v>
      </c>
      <c r="F1818" s="10"/>
      <c r="G1818" s="9" t="s">
        <v>956</v>
      </c>
      <c r="H1818" s="9">
        <v>2017.0</v>
      </c>
      <c r="I1818" s="9" t="s">
        <v>734</v>
      </c>
      <c r="J1818" s="10"/>
      <c r="K1818" s="10"/>
      <c r="L1818" s="9" t="s">
        <v>99</v>
      </c>
      <c r="M1818" s="9" t="s">
        <v>100</v>
      </c>
      <c r="N1818" s="9" t="s">
        <v>101</v>
      </c>
      <c r="O1818" s="9">
        <v>11233.0</v>
      </c>
      <c r="P1818" s="7" t="str">
        <f>vlookup(O1818,'NYC Zips'!A:B,2,false)</f>
        <v>Brooklyn</v>
      </c>
    </row>
    <row r="1819">
      <c r="A1819" s="2" t="s">
        <v>4941</v>
      </c>
      <c r="B1819" s="2">
        <v>40.65007</v>
      </c>
      <c r="C1819" s="2">
        <v>-73.96001</v>
      </c>
      <c r="D1819" s="2" t="s">
        <v>93</v>
      </c>
      <c r="E1819" s="9" t="s">
        <v>4942</v>
      </c>
      <c r="F1819" s="10"/>
      <c r="G1819" s="9" t="s">
        <v>1828</v>
      </c>
      <c r="H1819" s="9">
        <v>2026.0</v>
      </c>
      <c r="I1819" s="9" t="s">
        <v>2221</v>
      </c>
      <c r="J1819" s="10"/>
      <c r="K1819" s="10"/>
      <c r="L1819" s="9" t="s">
        <v>99</v>
      </c>
      <c r="M1819" s="9" t="s">
        <v>100</v>
      </c>
      <c r="N1819" s="9" t="s">
        <v>101</v>
      </c>
      <c r="O1819" s="9">
        <v>11226.0</v>
      </c>
      <c r="P1819" s="7" t="str">
        <f>vlookup(O1819,'NYC Zips'!A:B,2,false)</f>
        <v>Brooklyn</v>
      </c>
    </row>
    <row r="1820">
      <c r="A1820" s="2" t="s">
        <v>4943</v>
      </c>
      <c r="B1820" s="2">
        <v>40.6747</v>
      </c>
      <c r="C1820" s="2">
        <v>-73.92512</v>
      </c>
      <c r="D1820" s="2" t="s">
        <v>93</v>
      </c>
      <c r="E1820" s="9" t="s">
        <v>4944</v>
      </c>
      <c r="F1820" s="10"/>
      <c r="G1820" s="9" t="s">
        <v>956</v>
      </c>
      <c r="H1820" s="9">
        <v>454.0</v>
      </c>
      <c r="I1820" s="9" t="s">
        <v>4945</v>
      </c>
      <c r="J1820" s="10"/>
      <c r="K1820" s="10"/>
      <c r="L1820" s="9" t="s">
        <v>99</v>
      </c>
      <c r="M1820" s="9" t="s">
        <v>100</v>
      </c>
      <c r="N1820" s="9" t="s">
        <v>101</v>
      </c>
      <c r="O1820" s="9">
        <v>11233.0</v>
      </c>
      <c r="P1820" s="7" t="str">
        <f>vlookup(O1820,'NYC Zips'!A:B,2,false)</f>
        <v>Brooklyn</v>
      </c>
    </row>
    <row r="1821">
      <c r="A1821" s="2" t="s">
        <v>4946</v>
      </c>
      <c r="B1821" s="2">
        <v>40.64865</v>
      </c>
      <c r="C1821" s="2">
        <v>-74.00646</v>
      </c>
      <c r="D1821" s="2" t="s">
        <v>93</v>
      </c>
      <c r="E1821" s="9" t="s">
        <v>4947</v>
      </c>
      <c r="F1821" s="10"/>
      <c r="G1821" s="9" t="s">
        <v>1851</v>
      </c>
      <c r="H1821" s="9">
        <v>4320.0</v>
      </c>
      <c r="I1821" s="9" t="s">
        <v>146</v>
      </c>
      <c r="J1821" s="10"/>
      <c r="K1821" s="10"/>
      <c r="L1821" s="9" t="s">
        <v>99</v>
      </c>
      <c r="M1821" s="9" t="s">
        <v>100</v>
      </c>
      <c r="N1821" s="9" t="s">
        <v>101</v>
      </c>
      <c r="O1821" s="9">
        <v>11232.0</v>
      </c>
      <c r="P1821" s="7" t="str">
        <f>vlookup(O1821,'NYC Zips'!A:B,2,false)</f>
        <v>Brooklyn</v>
      </c>
    </row>
    <row r="1822">
      <c r="A1822" s="2" t="s">
        <v>4948</v>
      </c>
      <c r="B1822" s="2">
        <v>40.840536</v>
      </c>
      <c r="C1822" s="2">
        <v>-73.919228</v>
      </c>
      <c r="D1822" s="2" t="s">
        <v>93</v>
      </c>
      <c r="E1822" s="9" t="s">
        <v>4949</v>
      </c>
      <c r="F1822" s="10"/>
      <c r="G1822" s="9" t="s">
        <v>1959</v>
      </c>
      <c r="H1822" s="9">
        <v>1376.0</v>
      </c>
      <c r="I1822" s="9" t="s">
        <v>4950</v>
      </c>
      <c r="J1822" s="10"/>
      <c r="K1822" s="10"/>
      <c r="L1822" s="9" t="s">
        <v>102</v>
      </c>
      <c r="M1822" s="9" t="s">
        <v>100</v>
      </c>
      <c r="N1822" s="9" t="s">
        <v>1777</v>
      </c>
      <c r="O1822" s="9">
        <v>10452.0</v>
      </c>
      <c r="P1822" s="7" t="str">
        <f>vlookup(O1822,'NYC Zips'!A:B,2,false)</f>
        <v>Bronx</v>
      </c>
    </row>
    <row r="1823">
      <c r="A1823" s="2" t="s">
        <v>4951</v>
      </c>
      <c r="B1823" s="2">
        <v>40.88227</v>
      </c>
      <c r="C1823" s="2">
        <v>-73.90809</v>
      </c>
      <c r="D1823" s="2" t="s">
        <v>93</v>
      </c>
      <c r="E1823" s="9" t="s">
        <v>4952</v>
      </c>
      <c r="F1823" s="10"/>
      <c r="G1823" s="9" t="s">
        <v>1855</v>
      </c>
      <c r="H1823" s="9">
        <v>3190.0</v>
      </c>
      <c r="I1823" s="9" t="s">
        <v>4953</v>
      </c>
      <c r="J1823" s="10"/>
      <c r="K1823" s="10"/>
      <c r="L1823" s="9" t="s">
        <v>102</v>
      </c>
      <c r="M1823" s="9" t="s">
        <v>100</v>
      </c>
      <c r="N1823" s="9" t="s">
        <v>1777</v>
      </c>
      <c r="O1823" s="9">
        <v>10463.0</v>
      </c>
      <c r="P1823" s="7" t="str">
        <f>vlookup(O1823,'NYC Zips'!A:B,2,false)</f>
        <v>Bronx</v>
      </c>
    </row>
    <row r="1824">
      <c r="A1824" s="2" t="s">
        <v>4954</v>
      </c>
      <c r="B1824" s="2">
        <v>40.6814658848122</v>
      </c>
      <c r="C1824" s="2">
        <v>-73.9141568541526</v>
      </c>
      <c r="D1824" s="2" t="s">
        <v>93</v>
      </c>
      <c r="E1824" s="9" t="s">
        <v>4955</v>
      </c>
      <c r="F1824" s="10"/>
      <c r="G1824" s="9" t="s">
        <v>956</v>
      </c>
      <c r="H1824" s="9">
        <v>373.0</v>
      </c>
      <c r="I1824" s="9" t="s">
        <v>4956</v>
      </c>
      <c r="J1824" s="10"/>
      <c r="K1824" s="10"/>
      <c r="L1824" s="9" t="s">
        <v>99</v>
      </c>
      <c r="M1824" s="9" t="s">
        <v>100</v>
      </c>
      <c r="N1824" s="9" t="s">
        <v>101</v>
      </c>
      <c r="O1824" s="9">
        <v>11233.0</v>
      </c>
      <c r="P1824" s="7" t="str">
        <f>vlookup(O1824,'NYC Zips'!A:B,2,false)</f>
        <v>Brooklyn</v>
      </c>
    </row>
    <row r="1825">
      <c r="A1825" s="2" t="s">
        <v>4957</v>
      </c>
      <c r="B1825" s="2">
        <v>40.746202</v>
      </c>
      <c r="C1825" s="2">
        <v>-73.971822</v>
      </c>
      <c r="D1825" s="2" t="s">
        <v>93</v>
      </c>
      <c r="E1825" s="9" t="s">
        <v>4958</v>
      </c>
      <c r="F1825" s="10"/>
      <c r="G1825" s="9" t="s">
        <v>145</v>
      </c>
      <c r="H1825" s="9">
        <v>660.0</v>
      </c>
      <c r="I1825" s="9" t="s">
        <v>239</v>
      </c>
      <c r="J1825" s="10"/>
      <c r="K1825" s="10"/>
      <c r="L1825" s="9" t="s">
        <v>107</v>
      </c>
      <c r="M1825" s="9" t="s">
        <v>100</v>
      </c>
      <c r="N1825" s="9" t="s">
        <v>108</v>
      </c>
      <c r="O1825" s="9">
        <v>10016.0</v>
      </c>
      <c r="P1825" s="7" t="str">
        <f>vlookup(O1825,'NYC Zips'!A:B,2,false)</f>
        <v>Manhattan</v>
      </c>
    </row>
    <row r="1826">
      <c r="A1826" s="2" t="s">
        <v>4959</v>
      </c>
      <c r="B1826" s="2">
        <v>40.83545</v>
      </c>
      <c r="C1826" s="2">
        <v>-73.90153</v>
      </c>
      <c r="D1826" s="2" t="s">
        <v>93</v>
      </c>
      <c r="E1826" s="9" t="s">
        <v>4960</v>
      </c>
      <c r="F1826" s="10"/>
      <c r="G1826" s="9" t="s">
        <v>2192</v>
      </c>
      <c r="H1826" s="9">
        <v>1415.0</v>
      </c>
      <c r="I1826" s="9" t="s">
        <v>4961</v>
      </c>
      <c r="J1826" s="10"/>
      <c r="K1826" s="10"/>
      <c r="L1826" s="9" t="s">
        <v>102</v>
      </c>
      <c r="M1826" s="9" t="s">
        <v>100</v>
      </c>
      <c r="N1826" s="9" t="s">
        <v>1777</v>
      </c>
      <c r="O1826" s="9">
        <v>10456.0</v>
      </c>
      <c r="P1826" s="7" t="str">
        <f>vlookup(O1826,'NYC Zips'!A:B,2,false)</f>
        <v>Bronx</v>
      </c>
    </row>
    <row r="1827">
      <c r="A1827" s="2" t="s">
        <v>4962</v>
      </c>
      <c r="B1827" s="2">
        <v>40.652512</v>
      </c>
      <c r="C1827" s="2">
        <v>-74.008906</v>
      </c>
      <c r="D1827" s="2" t="s">
        <v>93</v>
      </c>
      <c r="E1827" s="9" t="s">
        <v>4963</v>
      </c>
      <c r="F1827" s="10"/>
      <c r="G1827" s="9" t="s">
        <v>1851</v>
      </c>
      <c r="H1827" s="9">
        <v>322.0</v>
      </c>
      <c r="I1827" s="9" t="s">
        <v>4964</v>
      </c>
      <c r="J1827" s="10"/>
      <c r="K1827" s="10"/>
      <c r="L1827" s="9" t="s">
        <v>99</v>
      </c>
      <c r="M1827" s="9" t="s">
        <v>100</v>
      </c>
      <c r="N1827" s="9" t="s">
        <v>101</v>
      </c>
      <c r="O1827" s="9">
        <v>11232.0</v>
      </c>
      <c r="P1827" s="7" t="str">
        <f>vlookup(O1827,'NYC Zips'!A:B,2,false)</f>
        <v>Brooklyn</v>
      </c>
    </row>
    <row r="1828">
      <c r="A1828" s="2" t="s">
        <v>4965</v>
      </c>
      <c r="B1828" s="2">
        <v>40.825716</v>
      </c>
      <c r="C1828" s="2">
        <v>-73.915585</v>
      </c>
      <c r="D1828" s="2" t="s">
        <v>93</v>
      </c>
      <c r="E1828" s="9" t="s">
        <v>4966</v>
      </c>
      <c r="F1828" s="10"/>
      <c r="G1828" s="9" t="s">
        <v>2541</v>
      </c>
      <c r="H1828" s="9">
        <v>901.0</v>
      </c>
      <c r="I1828" s="9" t="s">
        <v>4967</v>
      </c>
      <c r="J1828" s="10"/>
      <c r="K1828" s="10"/>
      <c r="L1828" s="9" t="s">
        <v>102</v>
      </c>
      <c r="M1828" s="9" t="s">
        <v>100</v>
      </c>
      <c r="N1828" s="9" t="s">
        <v>1777</v>
      </c>
      <c r="O1828" s="9">
        <v>10451.0</v>
      </c>
      <c r="P1828" s="7" t="str">
        <f>vlookup(O1828,'NYC Zips'!A:B,2,false)</f>
        <v>Bronx</v>
      </c>
    </row>
    <row r="1829">
      <c r="A1829" s="2" t="s">
        <v>4968</v>
      </c>
      <c r="B1829" s="2">
        <v>40.649983</v>
      </c>
      <c r="C1829" s="2">
        <v>-74.005144</v>
      </c>
      <c r="D1829" s="2" t="s">
        <v>93</v>
      </c>
      <c r="E1829" s="9" t="s">
        <v>4969</v>
      </c>
      <c r="F1829" s="10"/>
      <c r="G1829" s="9" t="s">
        <v>1851</v>
      </c>
      <c r="H1829" s="9">
        <v>4104.0</v>
      </c>
      <c r="I1829" s="9" t="s">
        <v>146</v>
      </c>
      <c r="J1829" s="10"/>
      <c r="K1829" s="10"/>
      <c r="L1829" s="9" t="s">
        <v>99</v>
      </c>
      <c r="M1829" s="9" t="s">
        <v>100</v>
      </c>
      <c r="N1829" s="9" t="s">
        <v>101</v>
      </c>
      <c r="O1829" s="9">
        <v>11232.0</v>
      </c>
      <c r="P1829" s="7" t="str">
        <f>vlookup(O1829,'NYC Zips'!A:B,2,false)</f>
        <v>Brooklyn</v>
      </c>
    </row>
    <row r="1830">
      <c r="A1830" s="2" t="s">
        <v>4970</v>
      </c>
      <c r="B1830" s="2">
        <v>40.64521</v>
      </c>
      <c r="C1830" s="2">
        <v>-73.97073</v>
      </c>
      <c r="D1830" s="2" t="s">
        <v>93</v>
      </c>
      <c r="E1830" s="9" t="s">
        <v>4971</v>
      </c>
      <c r="F1830" s="10"/>
      <c r="G1830" s="9" t="s">
        <v>1908</v>
      </c>
      <c r="H1830" s="9">
        <v>508.0</v>
      </c>
      <c r="I1830" s="9" t="s">
        <v>1909</v>
      </c>
      <c r="J1830" s="10"/>
      <c r="K1830" s="10"/>
      <c r="L1830" s="9" t="s">
        <v>99</v>
      </c>
      <c r="M1830" s="9" t="s">
        <v>100</v>
      </c>
      <c r="N1830" s="9" t="s">
        <v>101</v>
      </c>
      <c r="O1830" s="9">
        <v>11218.0</v>
      </c>
      <c r="P1830" s="7" t="str">
        <f>vlookup(O1830,'NYC Zips'!A:B,2,false)</f>
        <v>Brooklyn</v>
      </c>
    </row>
    <row r="1831">
      <c r="A1831" s="2" t="s">
        <v>4972</v>
      </c>
      <c r="B1831" s="2">
        <v>40.819823</v>
      </c>
      <c r="C1831" s="2">
        <v>-73.912411</v>
      </c>
      <c r="D1831" s="2" t="s">
        <v>93</v>
      </c>
      <c r="E1831" s="9" t="s">
        <v>4973</v>
      </c>
      <c r="F1831" s="10"/>
      <c r="G1831" s="9" t="s">
        <v>2457</v>
      </c>
      <c r="H1831" s="9">
        <v>497.0</v>
      </c>
      <c r="I1831" s="9" t="s">
        <v>3782</v>
      </c>
      <c r="J1831" s="10"/>
      <c r="K1831" s="10"/>
      <c r="L1831" s="9" t="s">
        <v>102</v>
      </c>
      <c r="M1831" s="9" t="s">
        <v>100</v>
      </c>
      <c r="N1831" s="9" t="s">
        <v>1777</v>
      </c>
      <c r="O1831" s="9">
        <v>10455.0</v>
      </c>
      <c r="P1831" s="7" t="str">
        <f>vlookup(O1831,'NYC Zips'!A:B,2,false)</f>
        <v>Bronx</v>
      </c>
    </row>
    <row r="1832">
      <c r="A1832" s="2" t="s">
        <v>4974</v>
      </c>
      <c r="B1832" s="2">
        <v>40.75179</v>
      </c>
      <c r="C1832" s="2">
        <v>-73.88568</v>
      </c>
      <c r="D1832" s="2" t="s">
        <v>93</v>
      </c>
      <c r="E1832" s="9" t="s">
        <v>4975</v>
      </c>
      <c r="F1832" s="10"/>
      <c r="G1832" s="9" t="s">
        <v>1858</v>
      </c>
      <c r="H1832" s="9" t="s">
        <v>4976</v>
      </c>
      <c r="I1832" s="9" t="s">
        <v>1321</v>
      </c>
      <c r="J1832" s="10"/>
      <c r="K1832" s="10"/>
      <c r="L1832" s="9" t="s">
        <v>1861</v>
      </c>
      <c r="M1832" s="9" t="s">
        <v>100</v>
      </c>
      <c r="N1832" s="9" t="s">
        <v>367</v>
      </c>
      <c r="O1832" s="9">
        <v>11372.0</v>
      </c>
      <c r="P1832" s="7" t="str">
        <f>vlookup(O1832,'NYC Zips'!A:B,2,false)</f>
        <v>Queens</v>
      </c>
    </row>
    <row r="1833">
      <c r="A1833" s="2" t="s">
        <v>4977</v>
      </c>
      <c r="B1833" s="2">
        <v>40.74619</v>
      </c>
      <c r="C1833" s="2">
        <v>-73.87193</v>
      </c>
      <c r="D1833" s="2" t="s">
        <v>93</v>
      </c>
      <c r="E1833" s="9" t="s">
        <v>4978</v>
      </c>
      <c r="F1833" s="10"/>
      <c r="G1833" s="9" t="s">
        <v>1867</v>
      </c>
      <c r="H1833" s="9" t="s">
        <v>4979</v>
      </c>
      <c r="I1833" s="9" t="s">
        <v>4980</v>
      </c>
      <c r="J1833" s="10"/>
      <c r="K1833" s="10"/>
      <c r="L1833" s="9" t="s">
        <v>1869</v>
      </c>
      <c r="M1833" s="9" t="s">
        <v>100</v>
      </c>
      <c r="N1833" s="9" t="s">
        <v>367</v>
      </c>
      <c r="O1833" s="9">
        <v>11373.0</v>
      </c>
      <c r="P1833" s="7" t="str">
        <f>vlookup(O1833,'NYC Zips'!A:B,2,false)</f>
        <v>Queens</v>
      </c>
    </row>
    <row r="1834">
      <c r="A1834" s="2" t="s">
        <v>4981</v>
      </c>
      <c r="B1834" s="2">
        <v>40.755293</v>
      </c>
      <c r="C1834" s="2">
        <v>-73.967641</v>
      </c>
      <c r="D1834" s="2" t="s">
        <v>93</v>
      </c>
      <c r="E1834" s="9" t="s">
        <v>4982</v>
      </c>
      <c r="F1834" s="10"/>
      <c r="G1834" s="9" t="s">
        <v>412</v>
      </c>
      <c r="H1834" s="9">
        <v>306.0</v>
      </c>
      <c r="I1834" s="9" t="s">
        <v>632</v>
      </c>
      <c r="J1834" s="10"/>
      <c r="K1834" s="10"/>
      <c r="L1834" s="9" t="s">
        <v>107</v>
      </c>
      <c r="M1834" s="9" t="s">
        <v>100</v>
      </c>
      <c r="N1834" s="9" t="s">
        <v>108</v>
      </c>
      <c r="O1834" s="9">
        <v>10022.0</v>
      </c>
      <c r="P1834" s="7" t="str">
        <f>vlookup(O1834,'NYC Zips'!A:B,2,false)</f>
        <v>Manhattan</v>
      </c>
    </row>
    <row r="1835">
      <c r="A1835" s="2" t="s">
        <v>4983</v>
      </c>
      <c r="B1835" s="2">
        <v>40.71832</v>
      </c>
      <c r="C1835" s="2">
        <v>-73.90128</v>
      </c>
      <c r="D1835" s="2" t="s">
        <v>93</v>
      </c>
      <c r="E1835" s="9" t="s">
        <v>4984</v>
      </c>
      <c r="F1835" s="10"/>
      <c r="G1835" s="9" t="s">
        <v>1898</v>
      </c>
      <c r="H1835" s="9" t="s">
        <v>4985</v>
      </c>
      <c r="I1835" s="9" t="s">
        <v>2083</v>
      </c>
      <c r="J1835" s="10"/>
      <c r="K1835" s="10"/>
      <c r="L1835" s="9" t="s">
        <v>1901</v>
      </c>
      <c r="M1835" s="9" t="s">
        <v>100</v>
      </c>
      <c r="N1835" s="9" t="s">
        <v>367</v>
      </c>
      <c r="O1835" s="9">
        <v>11378.0</v>
      </c>
      <c r="P1835" s="7" t="str">
        <f>vlookup(O1835,'NYC Zips'!A:B,2,false)</f>
        <v>Queens</v>
      </c>
    </row>
    <row r="1836">
      <c r="A1836" s="2" t="s">
        <v>4986</v>
      </c>
      <c r="B1836" s="2">
        <v>40.808484</v>
      </c>
      <c r="C1836" s="2">
        <v>-73.928803</v>
      </c>
      <c r="D1836" s="2" t="s">
        <v>93</v>
      </c>
      <c r="E1836" s="9" t="s">
        <v>4987</v>
      </c>
      <c r="F1836" s="10"/>
      <c r="G1836" s="9" t="s">
        <v>1993</v>
      </c>
      <c r="H1836" s="9">
        <v>143.0</v>
      </c>
      <c r="I1836" s="9" t="s">
        <v>4988</v>
      </c>
      <c r="J1836" s="10"/>
      <c r="K1836" s="10"/>
      <c r="L1836" s="9" t="s">
        <v>102</v>
      </c>
      <c r="M1836" s="9" t="s">
        <v>100</v>
      </c>
      <c r="N1836" s="9" t="s">
        <v>1777</v>
      </c>
      <c r="O1836" s="9">
        <v>10454.0</v>
      </c>
      <c r="P1836" s="7" t="str">
        <f>vlookup(O1836,'NYC Zips'!A:B,2,false)</f>
        <v>Bronx</v>
      </c>
    </row>
    <row r="1837">
      <c r="A1837" s="2" t="s">
        <v>4989</v>
      </c>
      <c r="B1837" s="2">
        <v>40.66403</v>
      </c>
      <c r="C1837" s="2">
        <v>-73.94769</v>
      </c>
      <c r="D1837" s="2" t="s">
        <v>93</v>
      </c>
      <c r="E1837" s="9" t="s">
        <v>4990</v>
      </c>
      <c r="F1837" s="10"/>
      <c r="G1837" s="9" t="s">
        <v>478</v>
      </c>
      <c r="H1837" s="9">
        <v>426.0</v>
      </c>
      <c r="I1837" s="9" t="s">
        <v>4991</v>
      </c>
      <c r="J1837" s="10"/>
      <c r="K1837" s="10"/>
      <c r="L1837" s="9" t="s">
        <v>99</v>
      </c>
      <c r="M1837" s="9" t="s">
        <v>100</v>
      </c>
      <c r="N1837" s="9" t="s">
        <v>101</v>
      </c>
      <c r="O1837" s="9">
        <v>11225.0</v>
      </c>
      <c r="P1837" s="7" t="str">
        <f>vlookup(O1837,'NYC Zips'!A:B,2,false)</f>
        <v>Brooklyn</v>
      </c>
    </row>
    <row r="1838">
      <c r="A1838" s="2" t="s">
        <v>4992</v>
      </c>
      <c r="B1838" s="2">
        <v>40.839229</v>
      </c>
      <c r="C1838" s="2">
        <v>-73.899047</v>
      </c>
      <c r="D1838" s="2" t="s">
        <v>93</v>
      </c>
      <c r="E1838" s="9" t="s">
        <v>4993</v>
      </c>
      <c r="F1838" s="10"/>
      <c r="G1838" s="9" t="s">
        <v>2092</v>
      </c>
      <c r="H1838" s="9">
        <v>1605.0</v>
      </c>
      <c r="I1838" s="9" t="s">
        <v>4961</v>
      </c>
      <c r="J1838" s="10"/>
      <c r="K1838" s="10"/>
      <c r="L1838" s="9" t="s">
        <v>102</v>
      </c>
      <c r="M1838" s="9" t="s">
        <v>100</v>
      </c>
      <c r="N1838" s="9" t="s">
        <v>1777</v>
      </c>
      <c r="O1838" s="9">
        <v>10457.0</v>
      </c>
      <c r="P1838" s="7" t="str">
        <f>vlookup(O1838,'NYC Zips'!A:B,2,false)</f>
        <v>Bronx</v>
      </c>
    </row>
    <row r="1839">
      <c r="A1839" s="2" t="s">
        <v>4994</v>
      </c>
      <c r="B1839" s="2">
        <v>40.690434</v>
      </c>
      <c r="C1839" s="2">
        <v>-73.903737</v>
      </c>
      <c r="D1839" s="2" t="s">
        <v>93</v>
      </c>
      <c r="E1839" s="9" t="s">
        <v>4995</v>
      </c>
      <c r="F1839" s="10"/>
      <c r="G1839" s="9" t="s">
        <v>1920</v>
      </c>
      <c r="H1839" s="9">
        <v>915.0</v>
      </c>
      <c r="I1839" s="9" t="s">
        <v>2951</v>
      </c>
      <c r="J1839" s="10"/>
      <c r="K1839" s="10"/>
      <c r="L1839" s="9" t="s">
        <v>99</v>
      </c>
      <c r="M1839" s="9" t="s">
        <v>100</v>
      </c>
      <c r="N1839" s="9" t="s">
        <v>101</v>
      </c>
      <c r="O1839" s="9">
        <v>11207.0</v>
      </c>
      <c r="P1839" s="7" t="str">
        <f>vlookup(O1839,'NYC Zips'!A:B,2,false)</f>
        <v>Brooklyn</v>
      </c>
    </row>
    <row r="1840">
      <c r="A1840" s="2" t="s">
        <v>4996</v>
      </c>
      <c r="B1840" s="2">
        <v>40.7080658238064</v>
      </c>
      <c r="C1840" s="2">
        <v>-74.0135595202446</v>
      </c>
      <c r="D1840" s="2" t="s">
        <v>93</v>
      </c>
      <c r="E1840" s="9" t="s">
        <v>4997</v>
      </c>
      <c r="F1840" s="10"/>
      <c r="G1840" s="9" t="s">
        <v>2860</v>
      </c>
      <c r="H1840" s="9">
        <v>94.0</v>
      </c>
      <c r="I1840" s="9" t="s">
        <v>346</v>
      </c>
      <c r="J1840" s="10"/>
      <c r="K1840" s="10"/>
      <c r="L1840" s="9" t="s">
        <v>107</v>
      </c>
      <c r="M1840" s="9" t="s">
        <v>100</v>
      </c>
      <c r="N1840" s="9" t="s">
        <v>108</v>
      </c>
      <c r="O1840" s="9">
        <v>10006.0</v>
      </c>
      <c r="P1840" s="7" t="str">
        <f>vlookup(O1840,'NYC Zips'!A:B,2,false)</f>
        <v>Manhattan</v>
      </c>
    </row>
    <row r="1841">
      <c r="A1841" s="2" t="s">
        <v>4998</v>
      </c>
      <c r="B1841" s="2">
        <v>40.73145</v>
      </c>
      <c r="C1841" s="2">
        <v>-73.90022</v>
      </c>
      <c r="D1841" s="2" t="s">
        <v>93</v>
      </c>
      <c r="E1841" s="9" t="s">
        <v>4999</v>
      </c>
      <c r="F1841" s="10"/>
      <c r="G1841" s="9" t="s">
        <v>1898</v>
      </c>
      <c r="H1841" s="9">
        <v>-53.0</v>
      </c>
      <c r="I1841" s="9" t="s">
        <v>3285</v>
      </c>
      <c r="J1841" s="10"/>
      <c r="K1841" s="10"/>
      <c r="L1841" s="9" t="s">
        <v>1901</v>
      </c>
      <c r="M1841" s="9" t="s">
        <v>100</v>
      </c>
      <c r="N1841" s="9" t="s">
        <v>367</v>
      </c>
      <c r="O1841" s="9">
        <v>11378.0</v>
      </c>
      <c r="P1841" s="7" t="str">
        <f>vlookup(O1841,'NYC Zips'!A:B,2,false)</f>
        <v>Queens</v>
      </c>
    </row>
    <row r="1842">
      <c r="A1842" s="2" t="s">
        <v>5000</v>
      </c>
      <c r="B1842" s="2">
        <v>40.846465</v>
      </c>
      <c r="C1842" s="2">
        <v>-73.903869</v>
      </c>
      <c r="D1842" s="2" t="s">
        <v>93</v>
      </c>
      <c r="E1842" s="9" t="s">
        <v>5001</v>
      </c>
      <c r="F1842" s="10"/>
      <c r="G1842" s="9" t="s">
        <v>2092</v>
      </c>
      <c r="H1842" s="9">
        <v>308.0</v>
      </c>
      <c r="I1842" s="9" t="s">
        <v>5002</v>
      </c>
      <c r="J1842" s="10"/>
      <c r="K1842" s="10"/>
      <c r="L1842" s="9" t="s">
        <v>102</v>
      </c>
      <c r="M1842" s="9" t="s">
        <v>100</v>
      </c>
      <c r="N1842" s="9" t="s">
        <v>1777</v>
      </c>
      <c r="O1842" s="9">
        <v>10457.0</v>
      </c>
      <c r="P1842" s="7" t="str">
        <f>vlookup(O1842,'NYC Zips'!A:B,2,false)</f>
        <v>Bronx</v>
      </c>
    </row>
    <row r="1843">
      <c r="A1843" s="2" t="s">
        <v>5003</v>
      </c>
      <c r="B1843" s="2">
        <v>40.861915</v>
      </c>
      <c r="C1843" s="2">
        <v>-73.894831</v>
      </c>
      <c r="D1843" s="2" t="s">
        <v>93</v>
      </c>
      <c r="E1843" s="9" t="s">
        <v>5004</v>
      </c>
      <c r="F1843" s="10"/>
      <c r="G1843" s="9" t="s">
        <v>2019</v>
      </c>
      <c r="H1843" s="9">
        <v>2498.0</v>
      </c>
      <c r="I1843" s="9" t="s">
        <v>5005</v>
      </c>
      <c r="J1843" s="10"/>
      <c r="K1843" s="10"/>
      <c r="L1843" s="9" t="s">
        <v>102</v>
      </c>
      <c r="M1843" s="9" t="s">
        <v>100</v>
      </c>
      <c r="N1843" s="9" t="s">
        <v>1777</v>
      </c>
      <c r="O1843" s="9">
        <v>10458.0</v>
      </c>
      <c r="P1843" s="7" t="str">
        <f>vlookup(O1843,'NYC Zips'!A:B,2,false)</f>
        <v>Bronx</v>
      </c>
    </row>
    <row r="1844">
      <c r="A1844" s="2" t="s">
        <v>5006</v>
      </c>
      <c r="B1844" s="2">
        <v>40.66227</v>
      </c>
      <c r="C1844" s="2">
        <v>-73.93762</v>
      </c>
      <c r="D1844" s="2" t="s">
        <v>93</v>
      </c>
      <c r="E1844" s="9" t="s">
        <v>5007</v>
      </c>
      <c r="F1844" s="10"/>
      <c r="G1844" s="9" t="s">
        <v>1904</v>
      </c>
      <c r="H1844" s="9">
        <v>766.0</v>
      </c>
      <c r="I1844" s="9" t="s">
        <v>2671</v>
      </c>
      <c r="J1844" s="10"/>
      <c r="K1844" s="10"/>
      <c r="L1844" s="9" t="s">
        <v>99</v>
      </c>
      <c r="M1844" s="9" t="s">
        <v>100</v>
      </c>
      <c r="N1844" s="9" t="s">
        <v>101</v>
      </c>
      <c r="O1844" s="9">
        <v>11203.0</v>
      </c>
      <c r="P1844" s="7" t="str">
        <f>vlookup(O1844,'NYC Zips'!A:B,2,false)</f>
        <v>Brooklyn</v>
      </c>
    </row>
    <row r="1845">
      <c r="A1845" s="2" t="s">
        <v>5008</v>
      </c>
      <c r="B1845" s="2">
        <v>40.86659</v>
      </c>
      <c r="C1845" s="2">
        <v>-73.89794</v>
      </c>
      <c r="D1845" s="2" t="s">
        <v>93</v>
      </c>
      <c r="E1845" s="9" t="s">
        <v>5009</v>
      </c>
      <c r="F1845" s="10"/>
      <c r="G1845" s="9" t="s">
        <v>1843</v>
      </c>
      <c r="H1845" s="9">
        <v>2614.0</v>
      </c>
      <c r="I1845" s="9" t="s">
        <v>1895</v>
      </c>
      <c r="J1845" s="10"/>
      <c r="K1845" s="10"/>
      <c r="L1845" s="9" t="s">
        <v>102</v>
      </c>
      <c r="M1845" s="9" t="s">
        <v>100</v>
      </c>
      <c r="N1845" s="9" t="s">
        <v>1777</v>
      </c>
      <c r="O1845" s="9">
        <v>10468.0</v>
      </c>
      <c r="P1845" s="7" t="str">
        <f>vlookup(O1845,'NYC Zips'!A:B,2,false)</f>
        <v>Bronx</v>
      </c>
    </row>
    <row r="1846">
      <c r="A1846" s="2" t="s">
        <v>5010</v>
      </c>
      <c r="B1846" s="2">
        <v>40.6605</v>
      </c>
      <c r="C1846" s="2">
        <v>-73.9626</v>
      </c>
      <c r="D1846" s="2" t="s">
        <v>93</v>
      </c>
      <c r="E1846" s="9" t="s">
        <v>5011</v>
      </c>
      <c r="F1846" s="10"/>
      <c r="G1846" s="9" t="s">
        <v>478</v>
      </c>
      <c r="H1846" s="9">
        <v>2.0</v>
      </c>
      <c r="I1846" s="9" t="s">
        <v>5012</v>
      </c>
      <c r="J1846" s="10"/>
      <c r="K1846" s="10"/>
      <c r="L1846" s="9" t="s">
        <v>99</v>
      </c>
      <c r="M1846" s="9" t="s">
        <v>100</v>
      </c>
      <c r="N1846" s="9" t="s">
        <v>101</v>
      </c>
      <c r="O1846" s="9">
        <v>11225.0</v>
      </c>
      <c r="P1846" s="7" t="str">
        <f>vlookup(O1846,'NYC Zips'!A:B,2,false)</f>
        <v>Brooklyn</v>
      </c>
    </row>
    <row r="1847">
      <c r="A1847" s="2" t="s">
        <v>5013</v>
      </c>
      <c r="B1847" s="2">
        <v>40.638246</v>
      </c>
      <c r="C1847" s="2">
        <v>-74.024714</v>
      </c>
      <c r="D1847" s="2" t="s">
        <v>93</v>
      </c>
      <c r="E1847" s="9" t="s">
        <v>5014</v>
      </c>
      <c r="F1847" s="10"/>
      <c r="G1847" s="9" t="s">
        <v>1936</v>
      </c>
      <c r="H1847" s="9">
        <v>6630.0</v>
      </c>
      <c r="I1847" s="9" t="s">
        <v>527</v>
      </c>
      <c r="J1847" s="10"/>
      <c r="K1847" s="10"/>
      <c r="L1847" s="9" t="s">
        <v>99</v>
      </c>
      <c r="M1847" s="9" t="s">
        <v>100</v>
      </c>
      <c r="N1847" s="9" t="s">
        <v>101</v>
      </c>
      <c r="O1847" s="9">
        <v>11220.0</v>
      </c>
      <c r="P1847" s="7" t="str">
        <f>vlookup(O1847,'NYC Zips'!A:B,2,false)</f>
        <v>Brooklyn</v>
      </c>
    </row>
    <row r="1848">
      <c r="A1848" s="2" t="s">
        <v>5015</v>
      </c>
      <c r="B1848" s="2">
        <v>40.702997</v>
      </c>
      <c r="C1848" s="2">
        <v>-73.92997</v>
      </c>
      <c r="D1848" s="2" t="s">
        <v>93</v>
      </c>
      <c r="E1848" s="9" t="s">
        <v>5016</v>
      </c>
      <c r="F1848" s="10"/>
      <c r="G1848" s="9" t="s">
        <v>1879</v>
      </c>
      <c r="H1848" s="9">
        <v>28.0</v>
      </c>
      <c r="I1848" s="9" t="s">
        <v>3210</v>
      </c>
      <c r="J1848" s="10"/>
      <c r="K1848" s="10"/>
      <c r="L1848" s="9" t="s">
        <v>99</v>
      </c>
      <c r="M1848" s="9" t="s">
        <v>100</v>
      </c>
      <c r="N1848" s="9" t="s">
        <v>101</v>
      </c>
      <c r="O1848" s="9">
        <v>11237.0</v>
      </c>
      <c r="P1848" s="7" t="str">
        <f>vlookup(O1848,'NYC Zips'!A:B,2,false)</f>
        <v>Brooklyn</v>
      </c>
    </row>
    <row r="1849">
      <c r="A1849" s="2" t="s">
        <v>5017</v>
      </c>
      <c r="B1849" s="2">
        <v>40.7166150008304</v>
      </c>
      <c r="C1849" s="2">
        <v>-74.0424120426178</v>
      </c>
      <c r="D1849" s="2" t="s">
        <v>93</v>
      </c>
      <c r="E1849" s="9" t="s">
        <v>5018</v>
      </c>
      <c r="F1849" s="10"/>
      <c r="G1849" s="9" t="s">
        <v>1883</v>
      </c>
      <c r="H1849" s="9">
        <v>190.0</v>
      </c>
      <c r="I1849" s="9" t="s">
        <v>5019</v>
      </c>
      <c r="J1849" s="10"/>
      <c r="K1849" s="10"/>
      <c r="L1849" s="9" t="s">
        <v>1674</v>
      </c>
      <c r="M1849" s="9" t="s">
        <v>1436</v>
      </c>
      <c r="N1849" s="9" t="s">
        <v>1437</v>
      </c>
      <c r="O1849" s="9">
        <v>7302.0</v>
      </c>
      <c r="P1849" s="2" t="s">
        <v>117</v>
      </c>
    </row>
    <row r="1850">
      <c r="A1850" s="2" t="s">
        <v>5020</v>
      </c>
      <c r="B1850" s="2">
        <v>40.835302</v>
      </c>
      <c r="C1850" s="2">
        <v>-73.895133</v>
      </c>
      <c r="D1850" s="2" t="s">
        <v>93</v>
      </c>
      <c r="E1850" s="9" t="s">
        <v>5021</v>
      </c>
      <c r="F1850" s="10"/>
      <c r="G1850" s="9" t="s">
        <v>2178</v>
      </c>
      <c r="H1850" s="9">
        <v>1470.0</v>
      </c>
      <c r="I1850" s="9" t="s">
        <v>3480</v>
      </c>
      <c r="J1850" s="10"/>
      <c r="K1850" s="10"/>
      <c r="L1850" s="9" t="s">
        <v>102</v>
      </c>
      <c r="M1850" s="9" t="s">
        <v>100</v>
      </c>
      <c r="N1850" s="9" t="s">
        <v>1777</v>
      </c>
      <c r="O1850" s="9">
        <v>10460.0</v>
      </c>
      <c r="P1850" s="7" t="str">
        <f>vlookup(O1850,'NYC Zips'!A:B,2,false)</f>
        <v>Bronx</v>
      </c>
    </row>
    <row r="1851">
      <c r="A1851" s="2" t="s">
        <v>5022</v>
      </c>
      <c r="B1851" s="2">
        <v>40.7981856</v>
      </c>
      <c r="C1851" s="2">
        <v>-73.9605909006</v>
      </c>
      <c r="D1851" s="2" t="s">
        <v>93</v>
      </c>
      <c r="E1851" s="9" t="s">
        <v>5023</v>
      </c>
      <c r="F1851" s="10"/>
      <c r="G1851" s="9" t="s">
        <v>201</v>
      </c>
      <c r="H1851" s="9">
        <v>36.0</v>
      </c>
      <c r="I1851" s="9" t="s">
        <v>540</v>
      </c>
      <c r="J1851" s="10"/>
      <c r="K1851" s="10"/>
      <c r="L1851" s="9" t="s">
        <v>107</v>
      </c>
      <c r="M1851" s="9" t="s">
        <v>100</v>
      </c>
      <c r="N1851" s="9" t="s">
        <v>108</v>
      </c>
      <c r="O1851" s="9">
        <v>10025.0</v>
      </c>
      <c r="P1851" s="7" t="str">
        <f>vlookup(O1851,'NYC Zips'!A:B,2,false)</f>
        <v>Manhattan</v>
      </c>
    </row>
    <row r="1852">
      <c r="A1852" s="2" t="s">
        <v>5024</v>
      </c>
      <c r="B1852" s="2">
        <v>40.729803</v>
      </c>
      <c r="C1852" s="2">
        <v>-73.959099</v>
      </c>
      <c r="D1852" s="2" t="s">
        <v>93</v>
      </c>
      <c r="E1852" s="9" t="s">
        <v>5025</v>
      </c>
      <c r="F1852" s="10"/>
      <c r="G1852" s="9" t="s">
        <v>167</v>
      </c>
      <c r="H1852" s="9">
        <v>50.0</v>
      </c>
      <c r="I1852" s="9" t="s">
        <v>904</v>
      </c>
      <c r="J1852" s="10"/>
      <c r="K1852" s="10"/>
      <c r="L1852" s="9" t="s">
        <v>99</v>
      </c>
      <c r="M1852" s="9" t="s">
        <v>100</v>
      </c>
      <c r="N1852" s="9" t="s">
        <v>101</v>
      </c>
      <c r="O1852" s="9">
        <v>11222.0</v>
      </c>
      <c r="P1852" s="7" t="str">
        <f>vlookup(O1852,'NYC Zips'!A:B,2,false)</f>
        <v>Brooklyn</v>
      </c>
    </row>
    <row r="1853">
      <c r="A1853" s="2" t="s">
        <v>5026</v>
      </c>
      <c r="B1853" s="2">
        <v>40.658489</v>
      </c>
      <c r="C1853" s="2">
        <v>-73.985543</v>
      </c>
      <c r="D1853" s="2" t="s">
        <v>93</v>
      </c>
      <c r="E1853" s="9" t="s">
        <v>5027</v>
      </c>
      <c r="F1853" s="10"/>
      <c r="G1853" s="9" t="s">
        <v>127</v>
      </c>
      <c r="H1853" s="9">
        <v>1902.0</v>
      </c>
      <c r="I1853" s="9" t="s">
        <v>143</v>
      </c>
      <c r="J1853" s="10"/>
      <c r="K1853" s="10"/>
      <c r="L1853" s="9" t="s">
        <v>99</v>
      </c>
      <c r="M1853" s="9" t="s">
        <v>100</v>
      </c>
      <c r="N1853" s="9" t="s">
        <v>101</v>
      </c>
      <c r="O1853" s="9">
        <v>11215.0</v>
      </c>
      <c r="P1853" s="7" t="str">
        <f>vlookup(O1853,'NYC Zips'!A:B,2,false)</f>
        <v>Brooklyn</v>
      </c>
    </row>
    <row r="1854">
      <c r="A1854" s="2" t="s">
        <v>5028</v>
      </c>
      <c r="B1854" s="2">
        <v>40.763954</v>
      </c>
      <c r="C1854" s="2">
        <v>-73.9646</v>
      </c>
      <c r="D1854" s="2" t="s">
        <v>93</v>
      </c>
      <c r="E1854" s="9" t="s">
        <v>5029</v>
      </c>
      <c r="F1854" s="10"/>
      <c r="G1854" s="9" t="s">
        <v>297</v>
      </c>
      <c r="H1854" s="9">
        <v>1069.0</v>
      </c>
      <c r="I1854" s="9" t="s">
        <v>527</v>
      </c>
      <c r="J1854" s="10"/>
      <c r="K1854" s="10"/>
      <c r="L1854" s="9" t="s">
        <v>107</v>
      </c>
      <c r="M1854" s="9" t="s">
        <v>100</v>
      </c>
      <c r="N1854" s="9" t="s">
        <v>108</v>
      </c>
      <c r="O1854" s="9">
        <v>10065.0</v>
      </c>
      <c r="P1854" s="7" t="str">
        <f>vlookup(O1854,'NYC Zips'!A:B,2,false)</f>
        <v>Manhattan</v>
      </c>
    </row>
    <row r="1855">
      <c r="A1855" s="2" t="s">
        <v>5030</v>
      </c>
      <c r="B1855" s="2">
        <v>40.85089</v>
      </c>
      <c r="C1855" s="2">
        <v>-73.88793</v>
      </c>
      <c r="D1855" s="2" t="s">
        <v>93</v>
      </c>
      <c r="E1855" s="9" t="s">
        <v>5031</v>
      </c>
      <c r="F1855" s="10"/>
      <c r="G1855" s="9" t="s">
        <v>2092</v>
      </c>
      <c r="H1855" s="9">
        <v>2210.0</v>
      </c>
      <c r="I1855" s="9" t="s">
        <v>4137</v>
      </c>
      <c r="J1855" s="10"/>
      <c r="K1855" s="10"/>
      <c r="L1855" s="9" t="s">
        <v>102</v>
      </c>
      <c r="M1855" s="9" t="s">
        <v>100</v>
      </c>
      <c r="N1855" s="9" t="s">
        <v>1777</v>
      </c>
      <c r="O1855" s="9">
        <v>10457.0</v>
      </c>
      <c r="P1855" s="7" t="str">
        <f>vlookup(O1855,'NYC Zips'!A:B,2,false)</f>
        <v>Bronx</v>
      </c>
    </row>
    <row r="1856">
      <c r="A1856" s="2" t="s">
        <v>5032</v>
      </c>
      <c r="B1856" s="2">
        <v>40.75727</v>
      </c>
      <c r="C1856" s="2">
        <v>-73.89024</v>
      </c>
      <c r="D1856" s="2" t="s">
        <v>93</v>
      </c>
      <c r="E1856" s="9" t="s">
        <v>5033</v>
      </c>
      <c r="F1856" s="10"/>
      <c r="G1856" s="9" t="s">
        <v>2120</v>
      </c>
      <c r="H1856" s="9" t="s">
        <v>5034</v>
      </c>
      <c r="I1856" s="9" t="s">
        <v>5035</v>
      </c>
      <c r="J1856" s="10"/>
      <c r="K1856" s="10"/>
      <c r="L1856" s="9" t="s">
        <v>2052</v>
      </c>
      <c r="M1856" s="9" t="s">
        <v>100</v>
      </c>
      <c r="N1856" s="9" t="s">
        <v>367</v>
      </c>
      <c r="O1856" s="9">
        <v>11370.0</v>
      </c>
      <c r="P1856" s="7" t="str">
        <f>vlookup(O1856,'NYC Zips'!A:B,2,false)</f>
        <v>Queens</v>
      </c>
    </row>
    <row r="1857">
      <c r="A1857" s="2" t="s">
        <v>5036</v>
      </c>
      <c r="B1857" s="2">
        <v>40.64507</v>
      </c>
      <c r="C1857" s="2">
        <v>-73.9488</v>
      </c>
      <c r="D1857" s="2" t="s">
        <v>93</v>
      </c>
      <c r="E1857" s="9" t="s">
        <v>5037</v>
      </c>
      <c r="F1857" s="10"/>
      <c r="G1857" s="9" t="s">
        <v>1828</v>
      </c>
      <c r="H1857" s="9">
        <v>1677.0</v>
      </c>
      <c r="I1857" s="9" t="s">
        <v>1595</v>
      </c>
      <c r="J1857" s="10"/>
      <c r="K1857" s="10"/>
      <c r="L1857" s="9" t="s">
        <v>99</v>
      </c>
      <c r="M1857" s="9" t="s">
        <v>100</v>
      </c>
      <c r="N1857" s="9" t="s">
        <v>101</v>
      </c>
      <c r="O1857" s="9">
        <v>11226.0</v>
      </c>
      <c r="P1857" s="7" t="str">
        <f>vlookup(O1857,'NYC Zips'!A:B,2,false)</f>
        <v>Brooklyn</v>
      </c>
    </row>
    <row r="1858">
      <c r="A1858" s="2" t="s">
        <v>5038</v>
      </c>
      <c r="B1858" s="2">
        <v>40.833909</v>
      </c>
      <c r="C1858" s="2">
        <v>-73.92112</v>
      </c>
      <c r="D1858" s="2" t="s">
        <v>93</v>
      </c>
      <c r="E1858" s="9" t="s">
        <v>5039</v>
      </c>
      <c r="F1858" s="10"/>
      <c r="G1858" s="9" t="s">
        <v>1959</v>
      </c>
      <c r="H1858" s="9">
        <v>1158.0</v>
      </c>
      <c r="I1858" s="9" t="s">
        <v>3352</v>
      </c>
      <c r="J1858" s="10"/>
      <c r="K1858" s="10"/>
      <c r="L1858" s="9" t="s">
        <v>102</v>
      </c>
      <c r="M1858" s="9" t="s">
        <v>100</v>
      </c>
      <c r="N1858" s="9" t="s">
        <v>1777</v>
      </c>
      <c r="O1858" s="9">
        <v>10452.0</v>
      </c>
      <c r="P1858" s="7" t="str">
        <f>vlookup(O1858,'NYC Zips'!A:B,2,false)</f>
        <v>Bronx</v>
      </c>
    </row>
    <row r="1859">
      <c r="A1859" s="2" t="s">
        <v>5040</v>
      </c>
      <c r="B1859" s="2">
        <v>40.73568</v>
      </c>
      <c r="C1859" s="2">
        <v>-73.90387</v>
      </c>
      <c r="D1859" s="2" t="s">
        <v>93</v>
      </c>
      <c r="E1859" s="9" t="s">
        <v>5041</v>
      </c>
      <c r="F1859" s="10"/>
      <c r="G1859" s="9" t="s">
        <v>1834</v>
      </c>
      <c r="H1859" s="9" t="s">
        <v>5042</v>
      </c>
      <c r="I1859" s="9" t="s">
        <v>2065</v>
      </c>
      <c r="J1859" s="10"/>
      <c r="K1859" s="10"/>
      <c r="L1859" s="9" t="s">
        <v>1837</v>
      </c>
      <c r="M1859" s="9" t="s">
        <v>100</v>
      </c>
      <c r="N1859" s="9" t="s">
        <v>367</v>
      </c>
      <c r="O1859" s="9">
        <v>11377.0</v>
      </c>
      <c r="P1859" s="7" t="str">
        <f>vlookup(O1859,'NYC Zips'!A:B,2,false)</f>
        <v>Queens</v>
      </c>
    </row>
    <row r="1860">
      <c r="A1860" s="2" t="s">
        <v>5043</v>
      </c>
      <c r="B1860" s="2">
        <v>40.75098</v>
      </c>
      <c r="C1860" s="2">
        <v>-73.90799</v>
      </c>
      <c r="D1860" s="2" t="s">
        <v>93</v>
      </c>
      <c r="E1860" s="9" t="s">
        <v>5044</v>
      </c>
      <c r="F1860" s="10"/>
      <c r="G1860" s="9" t="s">
        <v>1834</v>
      </c>
      <c r="H1860" s="9" t="s">
        <v>5045</v>
      </c>
      <c r="I1860" s="9" t="s">
        <v>1759</v>
      </c>
      <c r="J1860" s="10"/>
      <c r="K1860" s="10"/>
      <c r="L1860" s="9" t="s">
        <v>1837</v>
      </c>
      <c r="M1860" s="9" t="s">
        <v>100</v>
      </c>
      <c r="N1860" s="9" t="s">
        <v>367</v>
      </c>
      <c r="O1860" s="9">
        <v>11377.0</v>
      </c>
      <c r="P1860" s="7" t="str">
        <f>vlookup(O1860,'NYC Zips'!A:B,2,false)</f>
        <v>Queens</v>
      </c>
    </row>
    <row r="1861">
      <c r="A1861" s="2" t="s">
        <v>5046</v>
      </c>
      <c r="B1861" s="2">
        <v>40.7114713944692</v>
      </c>
      <c r="C1861" s="2">
        <v>-73.9867260307073</v>
      </c>
      <c r="D1861" s="2" t="s">
        <v>93</v>
      </c>
      <c r="E1861" s="9" t="s">
        <v>5047</v>
      </c>
      <c r="F1861" s="10"/>
      <c r="G1861" s="9" t="s">
        <v>153</v>
      </c>
      <c r="H1861" s="9">
        <v>251.0</v>
      </c>
      <c r="I1861" s="9" t="s">
        <v>328</v>
      </c>
      <c r="J1861" s="10"/>
      <c r="K1861" s="10"/>
      <c r="L1861" s="9" t="s">
        <v>107</v>
      </c>
      <c r="M1861" s="9" t="s">
        <v>100</v>
      </c>
      <c r="N1861" s="9" t="s">
        <v>108</v>
      </c>
      <c r="O1861" s="9">
        <v>10002.0</v>
      </c>
      <c r="P1861" s="7" t="str">
        <f>vlookup(O1861,'NYC Zips'!A:B,2,false)</f>
        <v>Manhattan</v>
      </c>
    </row>
    <row r="1862">
      <c r="A1862" s="2" t="s">
        <v>5048</v>
      </c>
      <c r="B1862" s="2">
        <v>40.666197</v>
      </c>
      <c r="C1862" s="2">
        <v>-73.992466</v>
      </c>
      <c r="D1862" s="2" t="s">
        <v>93</v>
      </c>
      <c r="E1862" s="9" t="s">
        <v>5049</v>
      </c>
      <c r="F1862" s="10"/>
      <c r="G1862" s="9" t="s">
        <v>127</v>
      </c>
      <c r="H1862" s="9">
        <v>568.0</v>
      </c>
      <c r="I1862" s="9" t="s">
        <v>683</v>
      </c>
      <c r="J1862" s="10"/>
      <c r="K1862" s="10"/>
      <c r="L1862" s="9" t="s">
        <v>99</v>
      </c>
      <c r="M1862" s="9" t="s">
        <v>100</v>
      </c>
      <c r="N1862" s="9" t="s">
        <v>101</v>
      </c>
      <c r="O1862" s="9">
        <v>11215.0</v>
      </c>
      <c r="P1862" s="7" t="str">
        <f>vlookup(O1862,'NYC Zips'!A:B,2,false)</f>
        <v>Brooklyn</v>
      </c>
    </row>
    <row r="1863">
      <c r="A1863" s="2" t="s">
        <v>5050</v>
      </c>
      <c r="B1863" s="2">
        <v>40.7153416204244</v>
      </c>
      <c r="C1863" s="2">
        <v>-73.9386507868766</v>
      </c>
      <c r="D1863" s="2" t="s">
        <v>93</v>
      </c>
      <c r="E1863" s="9" t="s">
        <v>5051</v>
      </c>
      <c r="F1863" s="10"/>
      <c r="G1863" s="9" t="s">
        <v>337</v>
      </c>
      <c r="H1863" s="9">
        <v>6.0</v>
      </c>
      <c r="I1863" s="9" t="s">
        <v>5052</v>
      </c>
      <c r="J1863" s="10"/>
      <c r="K1863" s="10"/>
      <c r="L1863" s="9" t="s">
        <v>99</v>
      </c>
      <c r="M1863" s="9" t="s">
        <v>100</v>
      </c>
      <c r="N1863" s="9" t="s">
        <v>101</v>
      </c>
      <c r="O1863" s="9">
        <v>11211.0</v>
      </c>
      <c r="P1863" s="7" t="str">
        <f>vlookup(O1863,'NYC Zips'!A:B,2,false)</f>
        <v>Brooklyn</v>
      </c>
    </row>
    <row r="1864">
      <c r="A1864" s="2" t="s">
        <v>5053</v>
      </c>
      <c r="B1864" s="2">
        <v>40.84731</v>
      </c>
      <c r="C1864" s="2">
        <v>-73.89981</v>
      </c>
      <c r="D1864" s="2" t="s">
        <v>93</v>
      </c>
      <c r="E1864" s="9" t="s">
        <v>5054</v>
      </c>
      <c r="F1864" s="10"/>
      <c r="G1864" s="9" t="s">
        <v>2092</v>
      </c>
      <c r="H1864" s="9">
        <v>4197.0</v>
      </c>
      <c r="I1864" s="9" t="s">
        <v>298</v>
      </c>
      <c r="J1864" s="10"/>
      <c r="K1864" s="10"/>
      <c r="L1864" s="9" t="s">
        <v>102</v>
      </c>
      <c r="M1864" s="9" t="s">
        <v>100</v>
      </c>
      <c r="N1864" s="9" t="s">
        <v>1777</v>
      </c>
      <c r="O1864" s="9">
        <v>10457.0</v>
      </c>
      <c r="P1864" s="7" t="str">
        <f>vlookup(O1864,'NYC Zips'!A:B,2,false)</f>
        <v>Bronx</v>
      </c>
    </row>
    <row r="1865">
      <c r="A1865" s="2" t="s">
        <v>5055</v>
      </c>
      <c r="B1865" s="2">
        <v>40.87002</v>
      </c>
      <c r="C1865" s="2">
        <v>-73.88565</v>
      </c>
      <c r="D1865" s="2" t="s">
        <v>93</v>
      </c>
      <c r="E1865" s="9" t="s">
        <v>5056</v>
      </c>
      <c r="F1865" s="10"/>
      <c r="G1865" s="9" t="s">
        <v>2019</v>
      </c>
      <c r="H1865" s="9">
        <v>280.0</v>
      </c>
      <c r="I1865" s="9" t="s">
        <v>5057</v>
      </c>
      <c r="J1865" s="10"/>
      <c r="K1865" s="10"/>
      <c r="L1865" s="9" t="s">
        <v>102</v>
      </c>
      <c r="M1865" s="9" t="s">
        <v>100</v>
      </c>
      <c r="N1865" s="9" t="s">
        <v>1777</v>
      </c>
      <c r="O1865" s="9">
        <v>10458.0</v>
      </c>
      <c r="P1865" s="7" t="str">
        <f>vlookup(O1865,'NYC Zips'!A:B,2,false)</f>
        <v>Bronx</v>
      </c>
    </row>
    <row r="1866">
      <c r="A1866" s="2" t="s">
        <v>5058</v>
      </c>
      <c r="B1866" s="2">
        <v>40.75521</v>
      </c>
      <c r="C1866" s="2">
        <v>-73.84672</v>
      </c>
      <c r="D1866" s="2" t="s">
        <v>93</v>
      </c>
      <c r="E1866" s="9" t="s">
        <v>5059</v>
      </c>
      <c r="F1866" s="10"/>
      <c r="G1866" s="9" t="s">
        <v>1928</v>
      </c>
      <c r="H1866" s="9" t="s">
        <v>5060</v>
      </c>
      <c r="I1866" s="9" t="s">
        <v>2472</v>
      </c>
      <c r="J1866" s="10"/>
      <c r="K1866" s="10"/>
      <c r="L1866" s="9" t="s">
        <v>1930</v>
      </c>
      <c r="M1866" s="9" t="s">
        <v>100</v>
      </c>
      <c r="N1866" s="9" t="s">
        <v>367</v>
      </c>
      <c r="O1866" s="9">
        <v>11368.0</v>
      </c>
      <c r="P1866" s="7" t="str">
        <f>vlookup(O1866,'NYC Zips'!A:B,2,false)</f>
        <v>Queens</v>
      </c>
    </row>
    <row r="1867">
      <c r="A1867" s="2" t="s">
        <v>5061</v>
      </c>
      <c r="B1867" s="2">
        <v>40.68834</v>
      </c>
      <c r="C1867" s="2">
        <v>-73.93306</v>
      </c>
      <c r="D1867" s="2" t="s">
        <v>93</v>
      </c>
      <c r="E1867" s="9" t="s">
        <v>5062</v>
      </c>
      <c r="F1867" s="10"/>
      <c r="G1867" s="9" t="s">
        <v>773</v>
      </c>
      <c r="H1867" s="9">
        <v>200.0</v>
      </c>
      <c r="I1867" s="9" t="s">
        <v>2282</v>
      </c>
      <c r="J1867" s="10"/>
      <c r="K1867" s="10"/>
      <c r="L1867" s="9" t="s">
        <v>99</v>
      </c>
      <c r="M1867" s="9" t="s">
        <v>100</v>
      </c>
      <c r="N1867" s="9" t="s">
        <v>101</v>
      </c>
      <c r="O1867" s="9">
        <v>11221.0</v>
      </c>
      <c r="P1867" s="7" t="str">
        <f>vlookup(O1867,'NYC Zips'!A:B,2,false)</f>
        <v>Brooklyn</v>
      </c>
    </row>
    <row r="1868">
      <c r="A1868" s="2" t="s">
        <v>5063</v>
      </c>
      <c r="B1868" s="2">
        <v>40.85168</v>
      </c>
      <c r="C1868" s="2">
        <v>-73.94186</v>
      </c>
      <c r="D1868" s="2" t="s">
        <v>93</v>
      </c>
      <c r="E1868" s="9" t="s">
        <v>5064</v>
      </c>
      <c r="F1868" s="10"/>
      <c r="G1868" s="9" t="s">
        <v>2226</v>
      </c>
      <c r="H1868" s="9">
        <v>880.0</v>
      </c>
      <c r="I1868" s="9" t="s">
        <v>5065</v>
      </c>
      <c r="J1868" s="10"/>
      <c r="K1868" s="10"/>
      <c r="L1868" s="9" t="s">
        <v>107</v>
      </c>
      <c r="M1868" s="9" t="s">
        <v>100</v>
      </c>
      <c r="N1868" s="9" t="s">
        <v>108</v>
      </c>
      <c r="O1868" s="9">
        <v>10033.0</v>
      </c>
      <c r="P1868" s="7" t="str">
        <f>vlookup(O1868,'NYC Zips'!A:B,2,false)</f>
        <v>Manhattan</v>
      </c>
    </row>
    <row r="1869">
      <c r="A1869" s="2" t="s">
        <v>5066</v>
      </c>
      <c r="B1869" s="2">
        <v>40.804168</v>
      </c>
      <c r="C1869" s="2">
        <v>-73.911545</v>
      </c>
      <c r="D1869" s="2" t="s">
        <v>93</v>
      </c>
      <c r="E1869" s="9" t="s">
        <v>5067</v>
      </c>
      <c r="F1869" s="10"/>
      <c r="G1869" s="9" t="s">
        <v>1993</v>
      </c>
      <c r="H1869" s="9">
        <v>225.0</v>
      </c>
      <c r="I1869" s="9" t="s">
        <v>2229</v>
      </c>
      <c r="J1869" s="10"/>
      <c r="K1869" s="10"/>
      <c r="L1869" s="9" t="s">
        <v>102</v>
      </c>
      <c r="M1869" s="9" t="s">
        <v>100</v>
      </c>
      <c r="N1869" s="9" t="s">
        <v>1777</v>
      </c>
      <c r="O1869" s="9">
        <v>10454.0</v>
      </c>
      <c r="P1869" s="7" t="str">
        <f>vlookup(O1869,'NYC Zips'!A:B,2,false)</f>
        <v>Bronx</v>
      </c>
    </row>
    <row r="1870">
      <c r="A1870" s="2" t="s">
        <v>5068</v>
      </c>
      <c r="B1870" s="2">
        <v>40.70686</v>
      </c>
      <c r="C1870" s="2">
        <v>-73.92851</v>
      </c>
      <c r="D1870" s="2" t="s">
        <v>93</v>
      </c>
      <c r="E1870" s="9" t="s">
        <v>5069</v>
      </c>
      <c r="F1870" s="10"/>
      <c r="G1870" s="9" t="s">
        <v>1879</v>
      </c>
      <c r="H1870" s="9">
        <v>122.0</v>
      </c>
      <c r="I1870" s="9" t="s">
        <v>5070</v>
      </c>
      <c r="J1870" s="10"/>
      <c r="K1870" s="10"/>
      <c r="L1870" s="9" t="s">
        <v>99</v>
      </c>
      <c r="M1870" s="9" t="s">
        <v>100</v>
      </c>
      <c r="N1870" s="9" t="s">
        <v>101</v>
      </c>
      <c r="O1870" s="9">
        <v>11237.0</v>
      </c>
      <c r="P1870" s="7" t="str">
        <f>vlookup(O1870,'NYC Zips'!A:B,2,false)</f>
        <v>Brooklyn</v>
      </c>
    </row>
    <row r="1871">
      <c r="A1871" s="2" t="s">
        <v>5071</v>
      </c>
      <c r="B1871" s="2">
        <v>40.754176</v>
      </c>
      <c r="C1871" s="2">
        <v>-73.900318</v>
      </c>
      <c r="D1871" s="2" t="s">
        <v>93</v>
      </c>
      <c r="E1871" s="9" t="s">
        <v>5072</v>
      </c>
      <c r="F1871" s="10"/>
      <c r="G1871" s="9" t="s">
        <v>1834</v>
      </c>
      <c r="H1871" s="9" t="s">
        <v>5073</v>
      </c>
      <c r="I1871" s="9" t="s">
        <v>1998</v>
      </c>
      <c r="J1871" s="10"/>
      <c r="K1871" s="10"/>
      <c r="L1871" s="9" t="s">
        <v>1837</v>
      </c>
      <c r="M1871" s="9" t="s">
        <v>100</v>
      </c>
      <c r="N1871" s="9" t="s">
        <v>367</v>
      </c>
      <c r="O1871" s="9">
        <v>11377.0</v>
      </c>
      <c r="P1871" s="7" t="str">
        <f>vlookup(O1871,'NYC Zips'!A:B,2,false)</f>
        <v>Queens</v>
      </c>
    </row>
    <row r="1872">
      <c r="A1872" s="2" t="s">
        <v>5074</v>
      </c>
      <c r="B1872" s="2">
        <v>40.672784</v>
      </c>
      <c r="C1872" s="2">
        <v>-73.979826</v>
      </c>
      <c r="D1872" s="2" t="s">
        <v>93</v>
      </c>
      <c r="E1872" s="9" t="s">
        <v>5075</v>
      </c>
      <c r="F1872" s="10"/>
      <c r="G1872" s="9" t="s">
        <v>127</v>
      </c>
      <c r="H1872" s="9">
        <v>287.0</v>
      </c>
      <c r="I1872" s="9" t="s">
        <v>513</v>
      </c>
      <c r="J1872" s="10"/>
      <c r="K1872" s="10"/>
      <c r="L1872" s="9" t="s">
        <v>99</v>
      </c>
      <c r="M1872" s="9" t="s">
        <v>100</v>
      </c>
      <c r="N1872" s="9" t="s">
        <v>101</v>
      </c>
      <c r="O1872" s="9">
        <v>11215.0</v>
      </c>
      <c r="P1872" s="7" t="str">
        <f>vlookup(O1872,'NYC Zips'!A:B,2,false)</f>
        <v>Brooklyn</v>
      </c>
    </row>
    <row r="1873">
      <c r="A1873" s="2" t="s">
        <v>5076</v>
      </c>
      <c r="B1873" s="2">
        <v>40.73892</v>
      </c>
      <c r="C1873" s="2">
        <v>-73.86367</v>
      </c>
      <c r="D1873" s="2" t="s">
        <v>93</v>
      </c>
      <c r="E1873" s="9" t="s">
        <v>5077</v>
      </c>
      <c r="F1873" s="10"/>
      <c r="G1873" s="9" t="s">
        <v>1928</v>
      </c>
      <c r="H1873" s="9" t="s">
        <v>5078</v>
      </c>
      <c r="I1873" s="9" t="s">
        <v>5079</v>
      </c>
      <c r="J1873" s="10"/>
      <c r="K1873" s="10"/>
      <c r="L1873" s="9" t="s">
        <v>1930</v>
      </c>
      <c r="M1873" s="9" t="s">
        <v>100</v>
      </c>
      <c r="N1873" s="9" t="s">
        <v>367</v>
      </c>
      <c r="O1873" s="9">
        <v>11368.0</v>
      </c>
      <c r="P1873" s="7" t="str">
        <f>vlookup(O1873,'NYC Zips'!A:B,2,false)</f>
        <v>Queens</v>
      </c>
    </row>
    <row r="1874">
      <c r="A1874" s="2" t="s">
        <v>5080</v>
      </c>
      <c r="B1874" s="2">
        <v>40.7125466946354</v>
      </c>
      <c r="C1874" s="2">
        <v>-74.0111305108751</v>
      </c>
      <c r="D1874" s="2" t="s">
        <v>93</v>
      </c>
      <c r="E1874" s="9" t="s">
        <v>5081</v>
      </c>
      <c r="F1874" s="10"/>
      <c r="G1874" s="9" t="s">
        <v>137</v>
      </c>
      <c r="H1874" s="9">
        <v>33.0</v>
      </c>
      <c r="I1874" s="9" t="s">
        <v>5082</v>
      </c>
      <c r="J1874" s="10"/>
      <c r="K1874" s="10"/>
      <c r="L1874" s="9" t="s">
        <v>107</v>
      </c>
      <c r="M1874" s="9" t="s">
        <v>100</v>
      </c>
      <c r="N1874" s="9" t="s">
        <v>108</v>
      </c>
      <c r="O1874" s="9">
        <v>10007.0</v>
      </c>
      <c r="P1874" s="7" t="str">
        <f>vlookup(O1874,'NYC Zips'!A:B,2,false)</f>
        <v>Manhattan</v>
      </c>
    </row>
    <row r="1875">
      <c r="A1875" s="2" t="s">
        <v>5083</v>
      </c>
      <c r="B1875" s="2">
        <v>40.650176</v>
      </c>
      <c r="C1875" s="2">
        <v>-74.015606</v>
      </c>
      <c r="D1875" s="2" t="s">
        <v>93</v>
      </c>
      <c r="E1875" s="9" t="s">
        <v>5084</v>
      </c>
      <c r="F1875" s="10"/>
      <c r="G1875" s="9" t="s">
        <v>1936</v>
      </c>
      <c r="H1875" s="9">
        <v>201.0</v>
      </c>
      <c r="I1875" s="9" t="s">
        <v>2356</v>
      </c>
      <c r="J1875" s="10"/>
      <c r="K1875" s="10"/>
      <c r="L1875" s="9" t="s">
        <v>99</v>
      </c>
      <c r="M1875" s="9" t="s">
        <v>100</v>
      </c>
      <c r="N1875" s="9" t="s">
        <v>101</v>
      </c>
      <c r="O1875" s="9">
        <v>11220.0</v>
      </c>
      <c r="P1875" s="7" t="str">
        <f>vlookup(O1875,'NYC Zips'!A:B,2,false)</f>
        <v>Brooklyn</v>
      </c>
    </row>
    <row r="1876">
      <c r="A1876" s="2" t="s">
        <v>5085</v>
      </c>
      <c r="B1876" s="2">
        <v>40.81989</v>
      </c>
      <c r="C1876" s="2">
        <v>-73.908351</v>
      </c>
      <c r="D1876" s="2" t="s">
        <v>93</v>
      </c>
      <c r="E1876" s="9" t="s">
        <v>5086</v>
      </c>
      <c r="F1876" s="10"/>
      <c r="G1876" s="9" t="s">
        <v>2192</v>
      </c>
      <c r="H1876" s="9">
        <v>786.0</v>
      </c>
      <c r="I1876" s="9" t="s">
        <v>5087</v>
      </c>
      <c r="J1876" s="10"/>
      <c r="K1876" s="10"/>
      <c r="L1876" s="9" t="s">
        <v>102</v>
      </c>
      <c r="M1876" s="9" t="s">
        <v>100</v>
      </c>
      <c r="N1876" s="9" t="s">
        <v>1777</v>
      </c>
      <c r="O1876" s="9">
        <v>10456.0</v>
      </c>
      <c r="P1876" s="7" t="str">
        <f>vlookup(O1876,'NYC Zips'!A:B,2,false)</f>
        <v>Bronx</v>
      </c>
    </row>
    <row r="1877">
      <c r="A1877" s="2" t="s">
        <v>5088</v>
      </c>
      <c r="B1877" s="2">
        <v>40.693022</v>
      </c>
      <c r="C1877" s="2">
        <v>-73.94868</v>
      </c>
      <c r="D1877" s="2" t="s">
        <v>93</v>
      </c>
      <c r="E1877" s="9" t="s">
        <v>5089</v>
      </c>
      <c r="F1877" s="10"/>
      <c r="G1877" s="9" t="s">
        <v>306</v>
      </c>
      <c r="H1877" s="9">
        <v>633.0</v>
      </c>
      <c r="I1877" s="9" t="s">
        <v>1663</v>
      </c>
      <c r="J1877" s="10"/>
      <c r="K1877" s="10"/>
      <c r="L1877" s="9" t="s">
        <v>99</v>
      </c>
      <c r="M1877" s="9" t="s">
        <v>100</v>
      </c>
      <c r="N1877" s="9" t="s">
        <v>101</v>
      </c>
      <c r="O1877" s="9">
        <v>11206.0</v>
      </c>
      <c r="P1877" s="7" t="str">
        <f>vlookup(O1877,'NYC Zips'!A:B,2,false)</f>
        <v>Brooklyn</v>
      </c>
    </row>
    <row r="1878">
      <c r="A1878" s="2" t="s">
        <v>5090</v>
      </c>
      <c r="B1878" s="2">
        <v>40.71910537</v>
      </c>
      <c r="C1878" s="2">
        <v>-73.99973337</v>
      </c>
      <c r="D1878" s="2" t="s">
        <v>93</v>
      </c>
      <c r="E1878" s="9" t="s">
        <v>5091</v>
      </c>
      <c r="F1878" s="10"/>
      <c r="G1878" s="9" t="s">
        <v>149</v>
      </c>
      <c r="H1878" s="9">
        <v>5.0</v>
      </c>
      <c r="I1878" s="9" t="s">
        <v>5092</v>
      </c>
      <c r="J1878" s="10"/>
      <c r="K1878" s="10"/>
      <c r="L1878" s="9" t="s">
        <v>107</v>
      </c>
      <c r="M1878" s="9" t="s">
        <v>100</v>
      </c>
      <c r="N1878" s="9" t="s">
        <v>108</v>
      </c>
      <c r="O1878" s="9">
        <v>10013.0</v>
      </c>
      <c r="P1878" s="7" t="str">
        <f>vlookup(O1878,'NYC Zips'!A:B,2,false)</f>
        <v>Manhattan</v>
      </c>
    </row>
    <row r="1879">
      <c r="A1879" s="2" t="s">
        <v>5093</v>
      </c>
      <c r="B1879" s="2">
        <v>40.860814</v>
      </c>
      <c r="C1879" s="2">
        <v>-73.902541</v>
      </c>
      <c r="D1879" s="2" t="s">
        <v>93</v>
      </c>
      <c r="E1879" s="9" t="s">
        <v>5094</v>
      </c>
      <c r="F1879" s="10"/>
      <c r="G1879" s="9" t="s">
        <v>1843</v>
      </c>
      <c r="H1879" s="9">
        <v>2375.0</v>
      </c>
      <c r="I1879" s="9" t="s">
        <v>1895</v>
      </c>
      <c r="J1879" s="10"/>
      <c r="K1879" s="10"/>
      <c r="L1879" s="9" t="s">
        <v>102</v>
      </c>
      <c r="M1879" s="9" t="s">
        <v>100</v>
      </c>
      <c r="N1879" s="9" t="s">
        <v>1777</v>
      </c>
      <c r="O1879" s="9">
        <v>10468.0</v>
      </c>
      <c r="P1879" s="7" t="str">
        <f>vlookup(O1879,'NYC Zips'!A:B,2,false)</f>
        <v>Bronx</v>
      </c>
    </row>
    <row r="1880">
      <c r="A1880" s="2" t="s">
        <v>5095</v>
      </c>
      <c r="B1880" s="2">
        <v>40.8670940626814</v>
      </c>
      <c r="C1880" s="2">
        <v>-73.9172950387001</v>
      </c>
      <c r="D1880" s="2" t="s">
        <v>93</v>
      </c>
      <c r="E1880" s="9" t="s">
        <v>5096</v>
      </c>
      <c r="F1880" s="10"/>
      <c r="G1880" s="9" t="s">
        <v>2447</v>
      </c>
      <c r="H1880" s="9">
        <v>505.0</v>
      </c>
      <c r="I1880" s="9" t="s">
        <v>5097</v>
      </c>
      <c r="J1880" s="10"/>
      <c r="K1880" s="10"/>
      <c r="L1880" s="9" t="s">
        <v>107</v>
      </c>
      <c r="M1880" s="9" t="s">
        <v>100</v>
      </c>
      <c r="N1880" s="9" t="s">
        <v>108</v>
      </c>
      <c r="O1880" s="9">
        <v>10034.0</v>
      </c>
      <c r="P1880" s="7" t="str">
        <f>vlookup(O1880,'NYC Zips'!A:B,2,false)</f>
        <v>Manhattan</v>
      </c>
    </row>
    <row r="1881">
      <c r="A1881" s="2" t="s">
        <v>5098</v>
      </c>
      <c r="B1881" s="2">
        <v>40.647379</v>
      </c>
      <c r="C1881" s="2">
        <v>-74.000911</v>
      </c>
      <c r="D1881" s="2" t="s">
        <v>93</v>
      </c>
      <c r="E1881" s="9" t="s">
        <v>5099</v>
      </c>
      <c r="F1881" s="10"/>
      <c r="G1881" s="9" t="s">
        <v>1851</v>
      </c>
      <c r="H1881" s="9">
        <v>4103.0</v>
      </c>
      <c r="I1881" s="9" t="s">
        <v>360</v>
      </c>
      <c r="J1881" s="10"/>
      <c r="K1881" s="10"/>
      <c r="L1881" s="9" t="s">
        <v>99</v>
      </c>
      <c r="M1881" s="9" t="s">
        <v>100</v>
      </c>
      <c r="N1881" s="9" t="s">
        <v>101</v>
      </c>
      <c r="O1881" s="9">
        <v>11232.0</v>
      </c>
      <c r="P1881" s="7" t="str">
        <f>vlookup(O1881,'NYC Zips'!A:B,2,false)</f>
        <v>Brooklyn</v>
      </c>
    </row>
    <row r="1882">
      <c r="A1882" s="2" t="s">
        <v>5100</v>
      </c>
      <c r="B1882" s="2">
        <v>40.64466</v>
      </c>
      <c r="C1882" s="2">
        <v>-73.96322</v>
      </c>
      <c r="D1882" s="2" t="s">
        <v>93</v>
      </c>
      <c r="E1882" s="9" t="s">
        <v>5101</v>
      </c>
      <c r="F1882" s="10"/>
      <c r="G1882" s="9" t="s">
        <v>1828</v>
      </c>
      <c r="H1882" s="9">
        <v>249.0</v>
      </c>
      <c r="I1882" s="9" t="s">
        <v>730</v>
      </c>
      <c r="J1882" s="10"/>
      <c r="K1882" s="10"/>
      <c r="L1882" s="9" t="s">
        <v>99</v>
      </c>
      <c r="M1882" s="9" t="s">
        <v>100</v>
      </c>
      <c r="N1882" s="9" t="s">
        <v>101</v>
      </c>
      <c r="O1882" s="9">
        <v>11226.0</v>
      </c>
      <c r="P1882" s="7" t="str">
        <f>vlookup(O1882,'NYC Zips'!A:B,2,false)</f>
        <v>Brooklyn</v>
      </c>
    </row>
    <row r="1883">
      <c r="A1883" s="2" t="s">
        <v>5102</v>
      </c>
      <c r="B1883" s="2">
        <v>40.84463</v>
      </c>
      <c r="C1883" s="2">
        <v>-73.87988</v>
      </c>
      <c r="D1883" s="2" t="s">
        <v>93</v>
      </c>
      <c r="E1883" s="9" t="s">
        <v>5103</v>
      </c>
      <c r="F1883" s="10"/>
      <c r="G1883" s="9" t="s">
        <v>2178</v>
      </c>
      <c r="H1883" s="9">
        <v>954.0</v>
      </c>
      <c r="I1883" s="9" t="s">
        <v>5104</v>
      </c>
      <c r="J1883" s="10"/>
      <c r="K1883" s="10"/>
      <c r="L1883" s="9" t="s">
        <v>102</v>
      </c>
      <c r="M1883" s="9" t="s">
        <v>100</v>
      </c>
      <c r="N1883" s="9" t="s">
        <v>1777</v>
      </c>
      <c r="O1883" s="9">
        <v>10460.0</v>
      </c>
      <c r="P1883" s="7" t="str">
        <f>vlookup(O1883,'NYC Zips'!A:B,2,false)</f>
        <v>Bronx</v>
      </c>
    </row>
    <row r="1884">
      <c r="A1884" s="2" t="s">
        <v>5105</v>
      </c>
      <c r="B1884" s="2">
        <v>40.7687620293096</v>
      </c>
      <c r="C1884" s="2">
        <v>-73.9584079384803</v>
      </c>
      <c r="D1884" s="2" t="s">
        <v>93</v>
      </c>
      <c r="E1884" s="9" t="s">
        <v>5106</v>
      </c>
      <c r="F1884" s="10"/>
      <c r="G1884" s="9" t="s">
        <v>274</v>
      </c>
      <c r="H1884" s="9">
        <v>300.0</v>
      </c>
      <c r="I1884" s="9" t="s">
        <v>819</v>
      </c>
      <c r="J1884" s="10"/>
      <c r="K1884" s="10"/>
      <c r="L1884" s="9" t="s">
        <v>107</v>
      </c>
      <c r="M1884" s="9" t="s">
        <v>100</v>
      </c>
      <c r="N1884" s="9" t="s">
        <v>108</v>
      </c>
      <c r="O1884" s="9">
        <v>10021.0</v>
      </c>
      <c r="P1884" s="7" t="str">
        <f>vlookup(O1884,'NYC Zips'!A:B,2,false)</f>
        <v>Manhattan</v>
      </c>
    </row>
    <row r="1885">
      <c r="A1885" s="2" t="s">
        <v>5107</v>
      </c>
      <c r="B1885" s="2">
        <v>40.808633</v>
      </c>
      <c r="C1885" s="2">
        <v>-73.916124</v>
      </c>
      <c r="D1885" s="2" t="s">
        <v>93</v>
      </c>
      <c r="E1885" s="9" t="s">
        <v>5108</v>
      </c>
      <c r="F1885" s="10"/>
      <c r="G1885" s="9" t="s">
        <v>1993</v>
      </c>
      <c r="H1885" s="9">
        <v>332.0</v>
      </c>
      <c r="I1885" s="9" t="s">
        <v>1994</v>
      </c>
      <c r="J1885" s="10"/>
      <c r="K1885" s="10"/>
      <c r="L1885" s="9" t="s">
        <v>102</v>
      </c>
      <c r="M1885" s="9" t="s">
        <v>100</v>
      </c>
      <c r="N1885" s="9" t="s">
        <v>1777</v>
      </c>
      <c r="O1885" s="9">
        <v>10454.0</v>
      </c>
      <c r="P1885" s="7" t="str">
        <f>vlookup(O1885,'NYC Zips'!A:B,2,false)</f>
        <v>Bronx</v>
      </c>
    </row>
    <row r="1886">
      <c r="A1886" s="2" t="s">
        <v>5109</v>
      </c>
      <c r="B1886" s="2">
        <v>40.68713</v>
      </c>
      <c r="C1886" s="2">
        <v>-73.93008</v>
      </c>
      <c r="D1886" s="2" t="s">
        <v>93</v>
      </c>
      <c r="E1886" s="9" t="s">
        <v>5110</v>
      </c>
      <c r="F1886" s="10"/>
      <c r="G1886" s="9" t="s">
        <v>773</v>
      </c>
      <c r="H1886" s="9">
        <v>182.0</v>
      </c>
      <c r="I1886" s="9" t="s">
        <v>5111</v>
      </c>
      <c r="J1886" s="10"/>
      <c r="K1886" s="10"/>
      <c r="L1886" s="9" t="s">
        <v>99</v>
      </c>
      <c r="M1886" s="9" t="s">
        <v>100</v>
      </c>
      <c r="N1886" s="9" t="s">
        <v>101</v>
      </c>
      <c r="O1886" s="9">
        <v>11221.0</v>
      </c>
      <c r="P1886" s="7" t="str">
        <f>vlookup(O1886,'NYC Zips'!A:B,2,false)</f>
        <v>Brooklyn</v>
      </c>
    </row>
    <row r="1887">
      <c r="A1887" s="2" t="s">
        <v>5112</v>
      </c>
      <c r="B1887" s="2">
        <v>40.7499849090713</v>
      </c>
      <c r="C1887" s="2">
        <v>-74.027150273323</v>
      </c>
      <c r="D1887" s="2" t="s">
        <v>93</v>
      </c>
      <c r="E1887" s="9" t="s">
        <v>5113</v>
      </c>
      <c r="F1887" s="10"/>
      <c r="G1887" s="9" t="s">
        <v>1433</v>
      </c>
      <c r="H1887" s="9">
        <v>1100.0</v>
      </c>
      <c r="I1887" s="9" t="s">
        <v>877</v>
      </c>
      <c r="J1887" s="10"/>
      <c r="K1887" s="10"/>
      <c r="L1887" s="9" t="s">
        <v>1435</v>
      </c>
      <c r="M1887" s="9" t="s">
        <v>1436</v>
      </c>
      <c r="N1887" s="9" t="s">
        <v>1437</v>
      </c>
      <c r="O1887" s="9">
        <v>7030.0</v>
      </c>
      <c r="P1887" s="2" t="s">
        <v>117</v>
      </c>
    </row>
    <row r="1888">
      <c r="A1888" s="2" t="s">
        <v>5114</v>
      </c>
      <c r="B1888" s="2">
        <v>40.75696</v>
      </c>
      <c r="C1888" s="2">
        <v>-73.85612</v>
      </c>
      <c r="D1888" s="2" t="s">
        <v>93</v>
      </c>
      <c r="E1888" s="9" t="s">
        <v>5115</v>
      </c>
      <c r="F1888" s="10"/>
      <c r="G1888" s="9" t="s">
        <v>1928</v>
      </c>
      <c r="H1888" s="9" t="s">
        <v>1716</v>
      </c>
      <c r="I1888" s="9" t="s">
        <v>5116</v>
      </c>
      <c r="J1888" s="10"/>
      <c r="K1888" s="10"/>
      <c r="L1888" s="9" t="s">
        <v>1930</v>
      </c>
      <c r="M1888" s="9" t="s">
        <v>100</v>
      </c>
      <c r="N1888" s="9" t="s">
        <v>367</v>
      </c>
      <c r="O1888" s="9">
        <v>11368.0</v>
      </c>
      <c r="P1888" s="7" t="str">
        <f>vlookup(O1888,'NYC Zips'!A:B,2,false)</f>
        <v>Queens</v>
      </c>
    </row>
    <row r="1889">
      <c r="A1889" s="2" t="s">
        <v>5117</v>
      </c>
      <c r="B1889" s="2">
        <v>40.7443978330956</v>
      </c>
      <c r="C1889" s="2">
        <v>-74.0345008671283</v>
      </c>
      <c r="D1889" s="2" t="s">
        <v>93</v>
      </c>
      <c r="E1889" s="9" t="s">
        <v>5118</v>
      </c>
      <c r="F1889" s="10"/>
      <c r="G1889" s="9" t="s">
        <v>1433</v>
      </c>
      <c r="H1889" s="9">
        <v>364.0</v>
      </c>
      <c r="I1889" s="9" t="s">
        <v>2546</v>
      </c>
      <c r="J1889" s="10"/>
      <c r="K1889" s="10"/>
      <c r="L1889" s="9" t="s">
        <v>1435</v>
      </c>
      <c r="M1889" s="9" t="s">
        <v>1436</v>
      </c>
      <c r="N1889" s="9" t="s">
        <v>1437</v>
      </c>
      <c r="O1889" s="9">
        <v>7030.0</v>
      </c>
      <c r="P1889" s="2" t="s">
        <v>117</v>
      </c>
    </row>
    <row r="1890">
      <c r="A1890" s="2" t="s">
        <v>5119</v>
      </c>
      <c r="B1890" s="2">
        <v>40.6873724765071</v>
      </c>
      <c r="C1890" s="2">
        <v>-73.9817605912685</v>
      </c>
      <c r="D1890" s="2" t="s">
        <v>93</v>
      </c>
      <c r="E1890" s="9" t="s">
        <v>5120</v>
      </c>
      <c r="F1890" s="10"/>
      <c r="G1890" s="9" t="s">
        <v>450</v>
      </c>
      <c r="H1890" s="9">
        <v>319.0</v>
      </c>
      <c r="I1890" s="9" t="s">
        <v>1278</v>
      </c>
      <c r="J1890" s="10"/>
      <c r="K1890" s="10"/>
      <c r="L1890" s="9" t="s">
        <v>99</v>
      </c>
      <c r="M1890" s="9" t="s">
        <v>100</v>
      </c>
      <c r="N1890" s="9" t="s">
        <v>101</v>
      </c>
      <c r="O1890" s="9">
        <v>11217.0</v>
      </c>
      <c r="P1890" s="7" t="str">
        <f>vlookup(O1890,'NYC Zips'!A:B,2,false)</f>
        <v>Brooklyn</v>
      </c>
    </row>
    <row r="1891">
      <c r="A1891" s="2" t="s">
        <v>5121</v>
      </c>
      <c r="B1891" s="2">
        <v>40.7757937668366</v>
      </c>
      <c r="C1891" s="2">
        <v>-73.9762057363987</v>
      </c>
      <c r="D1891" s="2" t="s">
        <v>93</v>
      </c>
      <c r="E1891" s="9" t="s">
        <v>5122</v>
      </c>
      <c r="F1891" s="10"/>
      <c r="G1891" s="9" t="s">
        <v>216</v>
      </c>
      <c r="H1891" s="9">
        <v>115.0</v>
      </c>
      <c r="I1891" s="9" t="s">
        <v>3515</v>
      </c>
      <c r="J1891" s="10"/>
      <c r="K1891" s="10"/>
      <c r="L1891" s="9" t="s">
        <v>107</v>
      </c>
      <c r="M1891" s="9" t="s">
        <v>100</v>
      </c>
      <c r="N1891" s="9" t="s">
        <v>108</v>
      </c>
      <c r="O1891" s="9">
        <v>10023.0</v>
      </c>
      <c r="P1891" s="7" t="str">
        <f>vlookup(O1891,'NYC Zips'!A:B,2,false)</f>
        <v>Manhattan</v>
      </c>
    </row>
    <row r="1892">
      <c r="A1892" s="2" t="s">
        <v>5123</v>
      </c>
      <c r="B1892" s="2">
        <v>40.68609</v>
      </c>
      <c r="C1892" s="2">
        <v>-73.92628</v>
      </c>
      <c r="D1892" s="2" t="s">
        <v>93</v>
      </c>
      <c r="E1892" s="9" t="s">
        <v>5124</v>
      </c>
      <c r="F1892" s="10"/>
      <c r="G1892" s="9" t="s">
        <v>773</v>
      </c>
      <c r="H1892" s="9">
        <v>795.0</v>
      </c>
      <c r="I1892" s="9" t="s">
        <v>5125</v>
      </c>
      <c r="J1892" s="10"/>
      <c r="K1892" s="10"/>
      <c r="L1892" s="9" t="s">
        <v>99</v>
      </c>
      <c r="M1892" s="9" t="s">
        <v>100</v>
      </c>
      <c r="N1892" s="9" t="s">
        <v>101</v>
      </c>
      <c r="O1892" s="9">
        <v>11221.0</v>
      </c>
      <c r="P1892" s="7" t="str">
        <f>vlookup(O1892,'NYC Zips'!A:B,2,false)</f>
        <v>Brooklyn</v>
      </c>
    </row>
    <row r="1893">
      <c r="A1893" s="2" t="s">
        <v>5126</v>
      </c>
      <c r="B1893" s="2">
        <v>40.7018885891336</v>
      </c>
      <c r="C1893" s="2">
        <v>-74.0108987689018</v>
      </c>
      <c r="D1893" s="2" t="s">
        <v>93</v>
      </c>
      <c r="E1893" s="9" t="s">
        <v>5127</v>
      </c>
      <c r="F1893" s="10"/>
      <c r="G1893" s="9" t="s">
        <v>130</v>
      </c>
      <c r="H1893" s="9">
        <v>2.0</v>
      </c>
      <c r="I1893" s="9" t="s">
        <v>5128</v>
      </c>
      <c r="J1893" s="10"/>
      <c r="K1893" s="10"/>
      <c r="L1893" s="9" t="s">
        <v>107</v>
      </c>
      <c r="M1893" s="9" t="s">
        <v>100</v>
      </c>
      <c r="N1893" s="9" t="s">
        <v>108</v>
      </c>
      <c r="O1893" s="9">
        <v>10004.0</v>
      </c>
      <c r="P1893" s="7" t="str">
        <f>vlookup(O1893,'NYC Zips'!A:B,2,false)</f>
        <v>Manhattan</v>
      </c>
    </row>
    <row r="1894">
      <c r="A1894" s="2" t="s">
        <v>5129</v>
      </c>
      <c r="B1894" s="2">
        <v>40.867505</v>
      </c>
      <c r="C1894" s="2">
        <v>-73.926363</v>
      </c>
      <c r="D1894" s="2" t="s">
        <v>93</v>
      </c>
      <c r="E1894" s="9" t="s">
        <v>5130</v>
      </c>
      <c r="F1894" s="10"/>
      <c r="G1894" s="9" t="s">
        <v>2447</v>
      </c>
      <c r="H1894" s="9">
        <v>49.0</v>
      </c>
      <c r="I1894" s="9" t="s">
        <v>5131</v>
      </c>
      <c r="J1894" s="10"/>
      <c r="K1894" s="10"/>
      <c r="L1894" s="9" t="s">
        <v>107</v>
      </c>
      <c r="M1894" s="9" t="s">
        <v>100</v>
      </c>
      <c r="N1894" s="9" t="s">
        <v>108</v>
      </c>
      <c r="O1894" s="9">
        <v>10034.0</v>
      </c>
      <c r="P1894" s="7" t="str">
        <f>vlookup(O1894,'NYC Zips'!A:B,2,false)</f>
        <v>Manhattan</v>
      </c>
    </row>
    <row r="1895">
      <c r="A1895" s="2" t="s">
        <v>5132</v>
      </c>
      <c r="B1895" s="2">
        <v>40.75297</v>
      </c>
      <c r="C1895" s="2">
        <v>-73.89236</v>
      </c>
      <c r="D1895" s="2" t="s">
        <v>93</v>
      </c>
      <c r="E1895" s="9" t="s">
        <v>5133</v>
      </c>
      <c r="F1895" s="10"/>
      <c r="G1895" s="9" t="s">
        <v>1858</v>
      </c>
      <c r="H1895" s="9" t="s">
        <v>5134</v>
      </c>
      <c r="I1895" s="9" t="s">
        <v>978</v>
      </c>
      <c r="J1895" s="10"/>
      <c r="K1895" s="10"/>
      <c r="L1895" s="9" t="s">
        <v>1861</v>
      </c>
      <c r="M1895" s="9" t="s">
        <v>100</v>
      </c>
      <c r="N1895" s="9" t="s">
        <v>367</v>
      </c>
      <c r="O1895" s="9">
        <v>11372.0</v>
      </c>
      <c r="P1895" s="7" t="str">
        <f>vlookup(O1895,'NYC Zips'!A:B,2,false)</f>
        <v>Queens</v>
      </c>
    </row>
    <row r="1896">
      <c r="A1896" s="2" t="s">
        <v>5135</v>
      </c>
      <c r="B1896" s="2">
        <v>40.73988</v>
      </c>
      <c r="C1896" s="2">
        <v>-73.86012</v>
      </c>
      <c r="D1896" s="2" t="s">
        <v>93</v>
      </c>
      <c r="E1896" s="9" t="s">
        <v>5136</v>
      </c>
      <c r="F1896" s="10"/>
      <c r="G1896" s="9" t="s">
        <v>1928</v>
      </c>
      <c r="H1896" s="9" t="s">
        <v>5137</v>
      </c>
      <c r="I1896" s="9" t="s">
        <v>957</v>
      </c>
      <c r="J1896" s="10"/>
      <c r="K1896" s="10"/>
      <c r="L1896" s="9" t="s">
        <v>1930</v>
      </c>
      <c r="M1896" s="9" t="s">
        <v>100</v>
      </c>
      <c r="N1896" s="9" t="s">
        <v>367</v>
      </c>
      <c r="O1896" s="9">
        <v>11368.0</v>
      </c>
      <c r="P1896" s="7" t="str">
        <f>vlookup(O1896,'NYC Zips'!A:B,2,false)</f>
        <v>Queens</v>
      </c>
    </row>
    <row r="1897">
      <c r="A1897" s="2" t="s">
        <v>5138</v>
      </c>
      <c r="B1897" s="2">
        <v>40.74549</v>
      </c>
      <c r="C1897" s="2">
        <v>-73.90605</v>
      </c>
      <c r="D1897" s="2" t="s">
        <v>93</v>
      </c>
      <c r="E1897" s="9" t="s">
        <v>5139</v>
      </c>
      <c r="F1897" s="10"/>
      <c r="G1897" s="9" t="s">
        <v>1834</v>
      </c>
      <c r="H1897" s="9" t="s">
        <v>5140</v>
      </c>
      <c r="I1897" s="9" t="s">
        <v>3260</v>
      </c>
      <c r="J1897" s="10"/>
      <c r="K1897" s="10"/>
      <c r="L1897" s="9" t="s">
        <v>1837</v>
      </c>
      <c r="M1897" s="9" t="s">
        <v>100</v>
      </c>
      <c r="N1897" s="9" t="s">
        <v>367</v>
      </c>
      <c r="O1897" s="9">
        <v>11377.0</v>
      </c>
      <c r="P1897" s="7" t="str">
        <f>vlookup(O1897,'NYC Zips'!A:B,2,false)</f>
        <v>Queens</v>
      </c>
    </row>
    <row r="1898">
      <c r="A1898" s="2" t="s">
        <v>5141</v>
      </c>
      <c r="B1898" s="2">
        <v>40.7252891078113</v>
      </c>
      <c r="C1898" s="2">
        <v>-74.0455716848373</v>
      </c>
      <c r="D1898" s="2" t="s">
        <v>93</v>
      </c>
      <c r="E1898" s="9" t="s">
        <v>5142</v>
      </c>
      <c r="F1898" s="10"/>
      <c r="G1898" s="9" t="s">
        <v>1883</v>
      </c>
      <c r="H1898" s="9">
        <v>617.0</v>
      </c>
      <c r="I1898" s="9" t="s">
        <v>3204</v>
      </c>
      <c r="J1898" s="10"/>
      <c r="K1898" s="10"/>
      <c r="L1898" s="9" t="s">
        <v>1674</v>
      </c>
      <c r="M1898" s="9" t="s">
        <v>1436</v>
      </c>
      <c r="N1898" s="9" t="s">
        <v>1437</v>
      </c>
      <c r="O1898" s="9">
        <v>7302.0</v>
      </c>
      <c r="P1898" s="2" t="s">
        <v>117</v>
      </c>
    </row>
    <row r="1899">
      <c r="A1899" s="2" t="s">
        <v>5143</v>
      </c>
      <c r="B1899" s="2">
        <v>40.646377</v>
      </c>
      <c r="C1899" s="2">
        <v>-74.023087</v>
      </c>
      <c r="D1899" s="2" t="s">
        <v>93</v>
      </c>
      <c r="E1899" s="9" t="s">
        <v>5144</v>
      </c>
      <c r="F1899" s="10"/>
      <c r="G1899" s="9" t="s">
        <v>1936</v>
      </c>
      <c r="H1899" s="9">
        <v>114.0</v>
      </c>
      <c r="I1899" s="9" t="s">
        <v>3011</v>
      </c>
      <c r="J1899" s="10"/>
      <c r="K1899" s="10"/>
      <c r="L1899" s="9" t="s">
        <v>99</v>
      </c>
      <c r="M1899" s="9" t="s">
        <v>100</v>
      </c>
      <c r="N1899" s="9" t="s">
        <v>101</v>
      </c>
      <c r="O1899" s="9">
        <v>11220.0</v>
      </c>
      <c r="P1899" s="7" t="str">
        <f>vlookup(O1899,'NYC Zips'!A:B,2,false)</f>
        <v>Brooklyn</v>
      </c>
    </row>
    <row r="1900">
      <c r="A1900" s="2" t="s">
        <v>5145</v>
      </c>
      <c r="B1900" s="2">
        <v>40.70636</v>
      </c>
      <c r="C1900" s="2">
        <v>-73.91945</v>
      </c>
      <c r="D1900" s="2" t="s">
        <v>93</v>
      </c>
      <c r="E1900" s="9" t="s">
        <v>5146</v>
      </c>
      <c r="F1900" s="10"/>
      <c r="G1900" s="9" t="s">
        <v>1879</v>
      </c>
      <c r="H1900" s="9">
        <v>81.0</v>
      </c>
      <c r="I1900" s="9" t="s">
        <v>669</v>
      </c>
      <c r="J1900" s="10"/>
      <c r="K1900" s="10"/>
      <c r="L1900" s="9" t="s">
        <v>99</v>
      </c>
      <c r="M1900" s="9" t="s">
        <v>100</v>
      </c>
      <c r="N1900" s="9" t="s">
        <v>101</v>
      </c>
      <c r="O1900" s="9">
        <v>11237.0</v>
      </c>
      <c r="P1900" s="7" t="str">
        <f>vlookup(O1900,'NYC Zips'!A:B,2,false)</f>
        <v>Brooklyn</v>
      </c>
    </row>
    <row r="1901">
      <c r="A1901" s="2" t="s">
        <v>5147</v>
      </c>
      <c r="B1901" s="2">
        <v>40.7230774906867</v>
      </c>
      <c r="C1901" s="2">
        <v>-73.9858362078666</v>
      </c>
      <c r="D1901" s="2" t="s">
        <v>93</v>
      </c>
      <c r="E1901" s="9" t="s">
        <v>5148</v>
      </c>
      <c r="F1901" s="10"/>
      <c r="G1901" s="9" t="s">
        <v>238</v>
      </c>
      <c r="H1901" s="9">
        <v>29.0</v>
      </c>
      <c r="I1901" s="9" t="s">
        <v>2659</v>
      </c>
      <c r="J1901" s="10"/>
      <c r="K1901" s="10"/>
      <c r="L1901" s="9" t="s">
        <v>107</v>
      </c>
      <c r="M1901" s="9" t="s">
        <v>100</v>
      </c>
      <c r="N1901" s="9" t="s">
        <v>108</v>
      </c>
      <c r="O1901" s="9">
        <v>10009.0</v>
      </c>
      <c r="P1901" s="7" t="str">
        <f>vlookup(O1901,'NYC Zips'!A:B,2,false)</f>
        <v>Manhattan</v>
      </c>
    </row>
    <row r="1902">
      <c r="A1902" s="2" t="s">
        <v>5149</v>
      </c>
      <c r="B1902" s="2">
        <v>40.66288</v>
      </c>
      <c r="C1902" s="2">
        <v>-73.94019</v>
      </c>
      <c r="D1902" s="2" t="s">
        <v>93</v>
      </c>
      <c r="E1902" s="9" t="s">
        <v>5150</v>
      </c>
      <c r="F1902" s="10"/>
      <c r="G1902" s="9" t="s">
        <v>1904</v>
      </c>
      <c r="H1902" s="9">
        <v>497.0</v>
      </c>
      <c r="I1902" s="9" t="s">
        <v>1722</v>
      </c>
      <c r="J1902" s="10"/>
      <c r="K1902" s="10"/>
      <c r="L1902" s="9" t="s">
        <v>99</v>
      </c>
      <c r="M1902" s="9" t="s">
        <v>100</v>
      </c>
      <c r="N1902" s="9" t="s">
        <v>101</v>
      </c>
      <c r="O1902" s="9">
        <v>11203.0</v>
      </c>
      <c r="P1902" s="7" t="str">
        <f>vlookup(O1902,'NYC Zips'!A:B,2,false)</f>
        <v>Brooklyn</v>
      </c>
    </row>
    <row r="1903">
      <c r="A1903" s="2" t="s">
        <v>5151</v>
      </c>
      <c r="B1903" s="2">
        <v>40.6595</v>
      </c>
      <c r="C1903" s="2">
        <v>-73.95041</v>
      </c>
      <c r="D1903" s="2" t="s">
        <v>93</v>
      </c>
      <c r="E1903" s="9" t="s">
        <v>5152</v>
      </c>
      <c r="F1903" s="10"/>
      <c r="G1903" s="9" t="s">
        <v>478</v>
      </c>
      <c r="H1903" s="9">
        <v>1151.0</v>
      </c>
      <c r="I1903" s="9" t="s">
        <v>1595</v>
      </c>
      <c r="J1903" s="10"/>
      <c r="K1903" s="10"/>
      <c r="L1903" s="9" t="s">
        <v>99</v>
      </c>
      <c r="M1903" s="9" t="s">
        <v>100</v>
      </c>
      <c r="N1903" s="9" t="s">
        <v>101</v>
      </c>
      <c r="O1903" s="9">
        <v>11225.0</v>
      </c>
      <c r="P1903" s="7" t="str">
        <f>vlookup(O1903,'NYC Zips'!A:B,2,false)</f>
        <v>Brooklyn</v>
      </c>
    </row>
    <row r="1904">
      <c r="A1904" s="2" t="s">
        <v>5153</v>
      </c>
      <c r="B1904" s="2">
        <v>40.7564035232724</v>
      </c>
      <c r="C1904" s="2">
        <v>-73.994101434946</v>
      </c>
      <c r="D1904" s="2" t="s">
        <v>93</v>
      </c>
      <c r="E1904" s="9" t="s">
        <v>5154</v>
      </c>
      <c r="F1904" s="10"/>
      <c r="G1904" s="9" t="s">
        <v>142</v>
      </c>
      <c r="H1904" s="9">
        <v>520.0</v>
      </c>
      <c r="I1904" s="9" t="s">
        <v>255</v>
      </c>
      <c r="J1904" s="10"/>
      <c r="K1904" s="10"/>
      <c r="L1904" s="9" t="s">
        <v>107</v>
      </c>
      <c r="M1904" s="9" t="s">
        <v>100</v>
      </c>
      <c r="N1904" s="9" t="s">
        <v>108</v>
      </c>
      <c r="O1904" s="9">
        <v>10018.0</v>
      </c>
      <c r="P1904" s="7" t="str">
        <f>vlookup(O1904,'NYC Zips'!A:B,2,false)</f>
        <v>Manhattan</v>
      </c>
    </row>
    <row r="1905">
      <c r="A1905" s="2" t="s">
        <v>5155</v>
      </c>
      <c r="B1905" s="2">
        <v>40.71882</v>
      </c>
      <c r="C1905" s="2">
        <v>-73.93948</v>
      </c>
      <c r="D1905" s="2" t="s">
        <v>93</v>
      </c>
      <c r="E1905" s="9" t="s">
        <v>5156</v>
      </c>
      <c r="F1905" s="10"/>
      <c r="G1905" s="9" t="s">
        <v>167</v>
      </c>
      <c r="H1905" s="9">
        <v>292.0</v>
      </c>
      <c r="I1905" s="9" t="s">
        <v>2379</v>
      </c>
      <c r="J1905" s="10"/>
      <c r="K1905" s="10"/>
      <c r="L1905" s="9" t="s">
        <v>99</v>
      </c>
      <c r="M1905" s="9" t="s">
        <v>100</v>
      </c>
      <c r="N1905" s="9" t="s">
        <v>101</v>
      </c>
      <c r="O1905" s="9">
        <v>11222.0</v>
      </c>
      <c r="P1905" s="7" t="str">
        <f>vlookup(O1905,'NYC Zips'!A:B,2,false)</f>
        <v>Brooklyn</v>
      </c>
    </row>
    <row r="1906">
      <c r="A1906" s="2" t="s">
        <v>5157</v>
      </c>
      <c r="B1906" s="2">
        <v>40.83406</v>
      </c>
      <c r="C1906" s="2">
        <v>-73.92243</v>
      </c>
      <c r="D1906" s="2" t="s">
        <v>93</v>
      </c>
      <c r="E1906" s="9" t="s">
        <v>5158</v>
      </c>
      <c r="F1906" s="10"/>
      <c r="G1906" s="9" t="s">
        <v>1959</v>
      </c>
      <c r="H1906" s="9">
        <v>1147.0</v>
      </c>
      <c r="I1906" s="9" t="s">
        <v>2631</v>
      </c>
      <c r="J1906" s="10"/>
      <c r="K1906" s="10"/>
      <c r="L1906" s="9" t="s">
        <v>102</v>
      </c>
      <c r="M1906" s="9" t="s">
        <v>100</v>
      </c>
      <c r="N1906" s="9" t="s">
        <v>1777</v>
      </c>
      <c r="O1906" s="9">
        <v>10452.0</v>
      </c>
      <c r="P1906" s="7" t="str">
        <f>vlookup(O1906,'NYC Zips'!A:B,2,false)</f>
        <v>Bronx</v>
      </c>
    </row>
    <row r="1907">
      <c r="A1907" s="2" t="s">
        <v>5159</v>
      </c>
      <c r="B1907" s="2">
        <v>40.7059451327088</v>
      </c>
      <c r="C1907" s="2">
        <v>-74.0132188796996</v>
      </c>
      <c r="D1907" s="2" t="s">
        <v>93</v>
      </c>
      <c r="E1907" s="9" t="s">
        <v>5160</v>
      </c>
      <c r="F1907" s="10"/>
      <c r="G1907" s="9" t="s">
        <v>2860</v>
      </c>
      <c r="H1907" s="9">
        <v>29.0</v>
      </c>
      <c r="I1907" s="9" t="s">
        <v>120</v>
      </c>
      <c r="J1907" s="10"/>
      <c r="K1907" s="10"/>
      <c r="L1907" s="9" t="s">
        <v>107</v>
      </c>
      <c r="M1907" s="9" t="s">
        <v>100</v>
      </c>
      <c r="N1907" s="9" t="s">
        <v>108</v>
      </c>
      <c r="O1907" s="9">
        <v>10006.0</v>
      </c>
      <c r="P1907" s="7" t="str">
        <f>vlookup(O1907,'NYC Zips'!A:B,2,false)</f>
        <v>Manhattan</v>
      </c>
    </row>
    <row r="1908">
      <c r="A1908" s="2" t="s">
        <v>5161</v>
      </c>
      <c r="B1908" s="2">
        <v>40.6643233157746</v>
      </c>
      <c r="C1908" s="2">
        <v>-73.9592179148646</v>
      </c>
      <c r="D1908" s="2" t="s">
        <v>93</v>
      </c>
      <c r="E1908" s="9" t="s">
        <v>5162</v>
      </c>
      <c r="F1908" s="10"/>
      <c r="G1908" s="9" t="s">
        <v>478</v>
      </c>
      <c r="H1908" s="9">
        <v>56.0</v>
      </c>
      <c r="I1908" s="9" t="s">
        <v>5163</v>
      </c>
      <c r="J1908" s="10"/>
      <c r="K1908" s="10"/>
      <c r="L1908" s="9" t="s">
        <v>99</v>
      </c>
      <c r="M1908" s="9" t="s">
        <v>100</v>
      </c>
      <c r="N1908" s="9" t="s">
        <v>101</v>
      </c>
      <c r="O1908" s="9">
        <v>11225.0</v>
      </c>
      <c r="P1908" s="7" t="str">
        <f>vlookup(O1908,'NYC Zips'!A:B,2,false)</f>
        <v>Brooklyn</v>
      </c>
    </row>
    <row r="1909">
      <c r="A1909" s="2" t="s">
        <v>5164</v>
      </c>
      <c r="B1909" s="2">
        <v>40.86813</v>
      </c>
      <c r="C1909" s="2">
        <v>-73.88412</v>
      </c>
      <c r="D1909" s="2" t="s">
        <v>93</v>
      </c>
      <c r="E1909" s="9" t="s">
        <v>5165</v>
      </c>
      <c r="F1909" s="10"/>
      <c r="G1909" s="9" t="s">
        <v>2019</v>
      </c>
      <c r="H1909" s="9">
        <v>2951.0</v>
      </c>
      <c r="I1909" s="9" t="s">
        <v>5166</v>
      </c>
      <c r="J1909" s="10"/>
      <c r="K1909" s="10"/>
      <c r="L1909" s="9" t="s">
        <v>102</v>
      </c>
      <c r="M1909" s="9" t="s">
        <v>100</v>
      </c>
      <c r="N1909" s="9" t="s">
        <v>1777</v>
      </c>
      <c r="O1909" s="9">
        <v>10458.0</v>
      </c>
      <c r="P1909" s="7" t="str">
        <f>vlookup(O1909,'NYC Zips'!A:B,2,false)</f>
        <v>Bronx</v>
      </c>
    </row>
    <row r="1910">
      <c r="A1910" s="2" t="s">
        <v>5167</v>
      </c>
      <c r="B1910" s="2">
        <v>40.74087</v>
      </c>
      <c r="C1910" s="2">
        <v>-73.86772</v>
      </c>
      <c r="D1910" s="2" t="s">
        <v>93</v>
      </c>
      <c r="E1910" s="9" t="s">
        <v>5168</v>
      </c>
      <c r="F1910" s="10"/>
      <c r="G1910" s="9" t="s">
        <v>1867</v>
      </c>
      <c r="H1910" s="9" t="s">
        <v>5042</v>
      </c>
      <c r="I1910" s="9" t="s">
        <v>2561</v>
      </c>
      <c r="J1910" s="10"/>
      <c r="K1910" s="10"/>
      <c r="L1910" s="9" t="s">
        <v>1869</v>
      </c>
      <c r="M1910" s="9" t="s">
        <v>100</v>
      </c>
      <c r="N1910" s="9" t="s">
        <v>367</v>
      </c>
      <c r="O1910" s="9">
        <v>11373.0</v>
      </c>
      <c r="P1910" s="7" t="str">
        <f>vlookup(O1910,'NYC Zips'!A:B,2,false)</f>
        <v>Queens</v>
      </c>
    </row>
    <row r="1911">
      <c r="A1911" s="2" t="s">
        <v>5169</v>
      </c>
      <c r="B1911" s="2">
        <v>40.863124</v>
      </c>
      <c r="C1911" s="2">
        <v>-73.926994</v>
      </c>
      <c r="D1911" s="2" t="s">
        <v>93</v>
      </c>
      <c r="E1911" s="9" t="s">
        <v>5170</v>
      </c>
      <c r="F1911" s="10"/>
      <c r="G1911" s="9" t="s">
        <v>1864</v>
      </c>
      <c r="H1911" s="9">
        <v>64.0</v>
      </c>
      <c r="I1911" s="9" t="s">
        <v>3596</v>
      </c>
      <c r="J1911" s="10"/>
      <c r="K1911" s="10"/>
      <c r="L1911" s="9" t="s">
        <v>107</v>
      </c>
      <c r="M1911" s="9" t="s">
        <v>100</v>
      </c>
      <c r="N1911" s="9" t="s">
        <v>108</v>
      </c>
      <c r="O1911" s="9">
        <v>10040.0</v>
      </c>
      <c r="P1911" s="7" t="str">
        <f>vlookup(O1911,'NYC Zips'!A:B,2,false)</f>
        <v>Manhattan</v>
      </c>
    </row>
    <row r="1912">
      <c r="A1912" s="2" t="s">
        <v>5171</v>
      </c>
      <c r="B1912" s="2">
        <v>40.693</v>
      </c>
      <c r="C1912" s="2">
        <v>-73.90824</v>
      </c>
      <c r="D1912" s="2" t="s">
        <v>93</v>
      </c>
      <c r="E1912" s="9" t="s">
        <v>5172</v>
      </c>
      <c r="F1912" s="10"/>
      <c r="G1912" s="9" t="s">
        <v>1920</v>
      </c>
      <c r="H1912" s="9">
        <v>784.0</v>
      </c>
      <c r="I1912" s="9" t="s">
        <v>2951</v>
      </c>
      <c r="J1912" s="10"/>
      <c r="K1912" s="10"/>
      <c r="L1912" s="9" t="s">
        <v>99</v>
      </c>
      <c r="M1912" s="9" t="s">
        <v>100</v>
      </c>
      <c r="N1912" s="9" t="s">
        <v>101</v>
      </c>
      <c r="O1912" s="9">
        <v>11207.0</v>
      </c>
      <c r="P1912" s="7" t="str">
        <f>vlookup(O1912,'NYC Zips'!A:B,2,false)</f>
        <v>Brooklyn</v>
      </c>
    </row>
    <row r="1913">
      <c r="A1913" s="2" t="s">
        <v>5173</v>
      </c>
      <c r="B1913" s="2">
        <v>40.70907</v>
      </c>
      <c r="C1913" s="2">
        <v>-73.92157</v>
      </c>
      <c r="D1913" s="2" t="s">
        <v>93</v>
      </c>
      <c r="E1913" s="9" t="s">
        <v>5174</v>
      </c>
      <c r="F1913" s="10"/>
      <c r="G1913" s="9" t="s">
        <v>1879</v>
      </c>
      <c r="H1913" s="9">
        <v>16.0</v>
      </c>
      <c r="I1913" s="9" t="s">
        <v>4374</v>
      </c>
      <c r="J1913" s="10"/>
      <c r="K1913" s="10"/>
      <c r="L1913" s="9" t="s">
        <v>99</v>
      </c>
      <c r="M1913" s="9" t="s">
        <v>100</v>
      </c>
      <c r="N1913" s="9" t="s">
        <v>101</v>
      </c>
      <c r="O1913" s="9">
        <v>11237.0</v>
      </c>
      <c r="P1913" s="7" t="str">
        <f>vlookup(O1913,'NYC Zips'!A:B,2,false)</f>
        <v>Brooklyn</v>
      </c>
    </row>
    <row r="1914">
      <c r="A1914" s="2" t="s">
        <v>5175</v>
      </c>
      <c r="B1914" s="2">
        <v>40.67524</v>
      </c>
      <c r="C1914" s="2">
        <v>-73.93596</v>
      </c>
      <c r="D1914" s="2" t="s">
        <v>93</v>
      </c>
      <c r="E1914" s="9" t="s">
        <v>5176</v>
      </c>
      <c r="F1914" s="10"/>
      <c r="G1914" s="9" t="s">
        <v>1659</v>
      </c>
      <c r="H1914" s="9">
        <v>1430.0</v>
      </c>
      <c r="I1914" s="9" t="s">
        <v>98</v>
      </c>
      <c r="J1914" s="10"/>
      <c r="K1914" s="10"/>
      <c r="L1914" s="9" t="s">
        <v>99</v>
      </c>
      <c r="M1914" s="9" t="s">
        <v>100</v>
      </c>
      <c r="N1914" s="9" t="s">
        <v>101</v>
      </c>
      <c r="O1914" s="9">
        <v>11213.0</v>
      </c>
      <c r="P1914" s="7" t="str">
        <f>vlookup(O1914,'NYC Zips'!A:B,2,false)</f>
        <v>Brooklyn</v>
      </c>
    </row>
    <row r="1915">
      <c r="A1915" s="2" t="s">
        <v>5177</v>
      </c>
      <c r="B1915" s="2">
        <v>40.70929</v>
      </c>
      <c r="C1915" s="2">
        <v>-73.89441</v>
      </c>
      <c r="D1915" s="2" t="s">
        <v>93</v>
      </c>
      <c r="E1915" s="9" t="s">
        <v>5178</v>
      </c>
      <c r="F1915" s="10"/>
      <c r="G1915" s="9" t="s">
        <v>1886</v>
      </c>
      <c r="H1915" s="9" t="s">
        <v>5179</v>
      </c>
      <c r="I1915" s="9" t="s">
        <v>1880</v>
      </c>
      <c r="J1915" s="10"/>
      <c r="K1915" s="10"/>
      <c r="L1915" s="9" t="s">
        <v>1888</v>
      </c>
      <c r="M1915" s="9" t="s">
        <v>100</v>
      </c>
      <c r="N1915" s="9" t="s">
        <v>367</v>
      </c>
      <c r="O1915" s="9">
        <v>11385.0</v>
      </c>
      <c r="P1915" s="7" t="str">
        <f>vlookup(O1915,'NYC Zips'!A:B,2,false)</f>
        <v>Queens</v>
      </c>
    </row>
    <row r="1916">
      <c r="A1916" s="2" t="s">
        <v>5180</v>
      </c>
      <c r="B1916" s="2">
        <v>40.7419815999402</v>
      </c>
      <c r="C1916" s="2">
        <v>-74.0083158016204</v>
      </c>
      <c r="D1916" s="2" t="s">
        <v>93</v>
      </c>
      <c r="E1916" s="9" t="s">
        <v>5181</v>
      </c>
      <c r="F1916" s="10"/>
      <c r="G1916" s="9" t="s">
        <v>226</v>
      </c>
      <c r="H1916" s="9">
        <v>51.0</v>
      </c>
      <c r="I1916" s="9" t="s">
        <v>183</v>
      </c>
      <c r="J1916" s="10"/>
      <c r="K1916" s="10"/>
      <c r="L1916" s="9" t="s">
        <v>107</v>
      </c>
      <c r="M1916" s="9" t="s">
        <v>100</v>
      </c>
      <c r="N1916" s="9" t="s">
        <v>108</v>
      </c>
      <c r="O1916" s="9">
        <v>10014.0</v>
      </c>
      <c r="P1916" s="7" t="str">
        <f>vlookup(O1916,'NYC Zips'!A:B,2,false)</f>
        <v>Manhattan</v>
      </c>
    </row>
    <row r="1917">
      <c r="A1917" s="2" t="s">
        <v>5182</v>
      </c>
      <c r="B1917" s="2">
        <v>40.7730150829138</v>
      </c>
      <c r="C1917" s="2">
        <v>-73.9111903309822</v>
      </c>
      <c r="D1917" s="2" t="s">
        <v>93</v>
      </c>
      <c r="E1917" s="9" t="s">
        <v>5183</v>
      </c>
      <c r="F1917" s="10"/>
      <c r="G1917" s="9" t="s">
        <v>1392</v>
      </c>
      <c r="H1917" s="9" t="s">
        <v>5184</v>
      </c>
      <c r="I1917" s="9" t="s">
        <v>1787</v>
      </c>
      <c r="J1917" s="10"/>
      <c r="K1917" s="10"/>
      <c r="L1917" s="9" t="s">
        <v>366</v>
      </c>
      <c r="M1917" s="9" t="s">
        <v>100</v>
      </c>
      <c r="N1917" s="9" t="s">
        <v>367</v>
      </c>
      <c r="O1917" s="9">
        <v>11105.0</v>
      </c>
      <c r="P1917" s="7" t="str">
        <f>vlookup(O1917,'NYC Zips'!A:B,2,false)</f>
        <v>Queens</v>
      </c>
    </row>
    <row r="1918">
      <c r="A1918" s="2" t="s">
        <v>5185</v>
      </c>
      <c r="B1918" s="2">
        <v>40.68454</v>
      </c>
      <c r="C1918" s="2">
        <v>-73.9322</v>
      </c>
      <c r="D1918" s="2" t="s">
        <v>93</v>
      </c>
      <c r="E1918" s="9" t="s">
        <v>5186</v>
      </c>
      <c r="F1918" s="10"/>
      <c r="G1918" s="9" t="s">
        <v>956</v>
      </c>
      <c r="H1918" s="9">
        <v>291.0</v>
      </c>
      <c r="I1918" s="9" t="s">
        <v>2282</v>
      </c>
      <c r="J1918" s="10"/>
      <c r="K1918" s="10"/>
      <c r="L1918" s="9" t="s">
        <v>99</v>
      </c>
      <c r="M1918" s="9" t="s">
        <v>100</v>
      </c>
      <c r="N1918" s="9" t="s">
        <v>101</v>
      </c>
      <c r="O1918" s="9">
        <v>11233.0</v>
      </c>
      <c r="P1918" s="7" t="str">
        <f>vlookup(O1918,'NYC Zips'!A:B,2,false)</f>
        <v>Brooklyn</v>
      </c>
    </row>
    <row r="1919">
      <c r="A1919" s="2" t="s">
        <v>5187</v>
      </c>
      <c r="B1919" s="2">
        <v>40.822351</v>
      </c>
      <c r="C1919" s="2">
        <v>-73.926907</v>
      </c>
      <c r="D1919" s="2" t="s">
        <v>93</v>
      </c>
      <c r="E1919" s="9" t="s">
        <v>5188</v>
      </c>
      <c r="F1919" s="10"/>
      <c r="G1919" s="9" t="s">
        <v>2541</v>
      </c>
      <c r="H1919" s="9">
        <v>675.0</v>
      </c>
      <c r="I1919" s="9" t="s">
        <v>5189</v>
      </c>
      <c r="J1919" s="10"/>
      <c r="K1919" s="10"/>
      <c r="L1919" s="9" t="s">
        <v>102</v>
      </c>
      <c r="M1919" s="9" t="s">
        <v>100</v>
      </c>
      <c r="N1919" s="9" t="s">
        <v>1777</v>
      </c>
      <c r="O1919" s="9">
        <v>10451.0</v>
      </c>
      <c r="P1919" s="7" t="str">
        <f>vlookup(O1919,'NYC Zips'!A:B,2,false)</f>
        <v>Bronx</v>
      </c>
    </row>
    <row r="1920">
      <c r="A1920" s="2" t="s">
        <v>5190</v>
      </c>
      <c r="B1920" s="2">
        <v>40.8740704</v>
      </c>
      <c r="C1920" s="2">
        <v>-73.8833650931</v>
      </c>
      <c r="D1920" s="2" t="s">
        <v>93</v>
      </c>
      <c r="E1920" s="9" t="s">
        <v>5191</v>
      </c>
      <c r="F1920" s="10"/>
      <c r="G1920" s="9" t="s">
        <v>2019</v>
      </c>
      <c r="H1920" s="9">
        <v>259.0</v>
      </c>
      <c r="I1920" s="9" t="s">
        <v>5192</v>
      </c>
      <c r="J1920" s="10"/>
      <c r="K1920" s="10"/>
      <c r="L1920" s="9" t="s">
        <v>102</v>
      </c>
      <c r="M1920" s="9" t="s">
        <v>100</v>
      </c>
      <c r="N1920" s="9" t="s">
        <v>1777</v>
      </c>
      <c r="O1920" s="9">
        <v>10458.0</v>
      </c>
      <c r="P1920" s="7" t="str">
        <f>vlookup(O1920,'NYC Zips'!A:B,2,false)</f>
        <v>Bronx</v>
      </c>
    </row>
    <row r="1921">
      <c r="A1921" s="2" t="s">
        <v>223</v>
      </c>
      <c r="B1921" s="2">
        <v>40.7151776773202</v>
      </c>
      <c r="C1921" s="2">
        <v>-74.0376833081245</v>
      </c>
      <c r="D1921" s="2" t="s">
        <v>93</v>
      </c>
      <c r="E1921" s="9" t="s">
        <v>5193</v>
      </c>
      <c r="F1921" s="10"/>
      <c r="G1921" s="9" t="s">
        <v>1883</v>
      </c>
      <c r="H1921" s="9">
        <v>93.0</v>
      </c>
      <c r="I1921" s="9" t="s">
        <v>223</v>
      </c>
      <c r="J1921" s="10"/>
      <c r="K1921" s="10"/>
      <c r="L1921" s="9" t="s">
        <v>1674</v>
      </c>
      <c r="M1921" s="9" t="s">
        <v>1436</v>
      </c>
      <c r="N1921" s="9" t="s">
        <v>1437</v>
      </c>
      <c r="O1921" s="9">
        <v>7302.0</v>
      </c>
      <c r="P1921" s="2" t="s">
        <v>117</v>
      </c>
    </row>
    <row r="1922">
      <c r="A1922" s="2" t="s">
        <v>5194</v>
      </c>
      <c r="B1922" s="2">
        <v>40.645705</v>
      </c>
      <c r="C1922" s="2">
        <v>-74.020292</v>
      </c>
      <c r="D1922" s="2" t="s">
        <v>93</v>
      </c>
      <c r="E1922" s="9" t="s">
        <v>5195</v>
      </c>
      <c r="F1922" s="10"/>
      <c r="G1922" s="9" t="s">
        <v>1936</v>
      </c>
      <c r="H1922" s="9">
        <v>5603.0</v>
      </c>
      <c r="I1922" s="9" t="s">
        <v>233</v>
      </c>
      <c r="J1922" s="10"/>
      <c r="K1922" s="10"/>
      <c r="L1922" s="9" t="s">
        <v>99</v>
      </c>
      <c r="M1922" s="9" t="s">
        <v>100</v>
      </c>
      <c r="N1922" s="9" t="s">
        <v>101</v>
      </c>
      <c r="O1922" s="9">
        <v>11220.0</v>
      </c>
      <c r="P1922" s="7" t="str">
        <f>vlookup(O1922,'NYC Zips'!A:B,2,false)</f>
        <v>Brooklyn</v>
      </c>
    </row>
    <row r="1923">
      <c r="A1923" s="2" t="s">
        <v>5196</v>
      </c>
      <c r="B1923" s="2">
        <v>40.74984</v>
      </c>
      <c r="C1923" s="2">
        <v>-73.86156</v>
      </c>
      <c r="D1923" s="2" t="s">
        <v>93</v>
      </c>
      <c r="E1923" s="9" t="s">
        <v>5197</v>
      </c>
      <c r="F1923" s="10"/>
      <c r="G1923" s="9" t="s">
        <v>1928</v>
      </c>
      <c r="H1923" s="9" t="s">
        <v>5198</v>
      </c>
      <c r="I1923" s="9" t="s">
        <v>2600</v>
      </c>
      <c r="J1923" s="10"/>
      <c r="K1923" s="10"/>
      <c r="L1923" s="9" t="s">
        <v>1930</v>
      </c>
      <c r="M1923" s="9" t="s">
        <v>100</v>
      </c>
      <c r="N1923" s="9" t="s">
        <v>367</v>
      </c>
      <c r="O1923" s="9">
        <v>11368.0</v>
      </c>
      <c r="P1923" s="7" t="str">
        <f>vlookup(O1923,'NYC Zips'!A:B,2,false)</f>
        <v>Queens</v>
      </c>
    </row>
    <row r="1924">
      <c r="A1924" s="2" t="s">
        <v>5199</v>
      </c>
      <c r="B1924" s="2">
        <v>40.85834</v>
      </c>
      <c r="C1924" s="2">
        <v>-73.91008</v>
      </c>
      <c r="D1924" s="2" t="s">
        <v>93</v>
      </c>
      <c r="E1924" s="9" t="s">
        <v>5200</v>
      </c>
      <c r="F1924" s="10"/>
      <c r="G1924" s="9" t="s">
        <v>1943</v>
      </c>
      <c r="H1924" s="9">
        <v>121.0</v>
      </c>
      <c r="I1924" s="9" t="s">
        <v>5201</v>
      </c>
      <c r="J1924" s="10"/>
      <c r="K1924" s="10"/>
      <c r="L1924" s="9" t="s">
        <v>102</v>
      </c>
      <c r="M1924" s="9" t="s">
        <v>100</v>
      </c>
      <c r="N1924" s="9" t="s">
        <v>1777</v>
      </c>
      <c r="O1924" s="9">
        <v>10453.0</v>
      </c>
      <c r="P1924" s="7" t="str">
        <f>vlookup(O1924,'NYC Zips'!A:B,2,false)</f>
        <v>Bronx</v>
      </c>
    </row>
    <row r="1925">
      <c r="A1925" s="2" t="s">
        <v>5202</v>
      </c>
      <c r="B1925" s="2">
        <v>40.7733675028433</v>
      </c>
      <c r="C1925" s="2">
        <v>-73.9138256013393</v>
      </c>
      <c r="D1925" s="2" t="s">
        <v>93</v>
      </c>
      <c r="E1925" s="9" t="s">
        <v>5203</v>
      </c>
      <c r="F1925" s="10"/>
      <c r="G1925" s="9" t="s">
        <v>1392</v>
      </c>
      <c r="H1925" s="9" t="s">
        <v>1051</v>
      </c>
      <c r="I1925" s="9" t="s">
        <v>5204</v>
      </c>
      <c r="J1925" s="10"/>
      <c r="K1925" s="10"/>
      <c r="L1925" s="9" t="s">
        <v>366</v>
      </c>
      <c r="M1925" s="9" t="s">
        <v>100</v>
      </c>
      <c r="N1925" s="9" t="s">
        <v>367</v>
      </c>
      <c r="O1925" s="9">
        <v>11105.0</v>
      </c>
      <c r="P1925" s="7" t="str">
        <f>vlookup(O1925,'NYC Zips'!A:B,2,false)</f>
        <v>Queens</v>
      </c>
    </row>
    <row r="1926">
      <c r="A1926" s="2" t="s">
        <v>5205</v>
      </c>
      <c r="B1926" s="2">
        <v>40.76589</v>
      </c>
      <c r="C1926" s="2">
        <v>-73.87789</v>
      </c>
      <c r="D1926" s="2" t="s">
        <v>93</v>
      </c>
      <c r="E1926" s="9" t="s">
        <v>5206</v>
      </c>
      <c r="F1926" s="10"/>
      <c r="G1926" s="9" t="s">
        <v>2049</v>
      </c>
      <c r="H1926" s="9" t="s">
        <v>5207</v>
      </c>
      <c r="I1926" s="9" t="s">
        <v>4845</v>
      </c>
      <c r="J1926" s="10"/>
      <c r="K1926" s="10"/>
      <c r="L1926" s="9" t="s">
        <v>2052</v>
      </c>
      <c r="M1926" s="9" t="s">
        <v>100</v>
      </c>
      <c r="N1926" s="9" t="s">
        <v>367</v>
      </c>
      <c r="O1926" s="9">
        <v>11369.0</v>
      </c>
      <c r="P1926" s="7" t="str">
        <f>vlookup(O1926,'NYC Zips'!A:B,2,false)</f>
        <v>Queens</v>
      </c>
    </row>
    <row r="1927">
      <c r="A1927" s="2" t="s">
        <v>5208</v>
      </c>
      <c r="B1927" s="2">
        <v>40.867357</v>
      </c>
      <c r="C1927" s="2">
        <v>-73.92936</v>
      </c>
      <c r="D1927" s="2" t="s">
        <v>93</v>
      </c>
      <c r="E1927" s="9" t="s">
        <v>5209</v>
      </c>
      <c r="F1927" s="10"/>
      <c r="G1927" s="9" t="s">
        <v>2447</v>
      </c>
      <c r="H1927" s="9">
        <v>269.0</v>
      </c>
      <c r="I1927" s="9" t="s">
        <v>4635</v>
      </c>
      <c r="J1927" s="10"/>
      <c r="K1927" s="10"/>
      <c r="L1927" s="9" t="s">
        <v>107</v>
      </c>
      <c r="M1927" s="9" t="s">
        <v>100</v>
      </c>
      <c r="N1927" s="9" t="s">
        <v>108</v>
      </c>
      <c r="O1927" s="9">
        <v>10034.0</v>
      </c>
      <c r="P1927" s="7" t="str">
        <f>vlookup(O1927,'NYC Zips'!A:B,2,false)</f>
        <v>Manhattan</v>
      </c>
    </row>
    <row r="1928">
      <c r="A1928" s="2" t="s">
        <v>5210</v>
      </c>
      <c r="B1928" s="2">
        <v>40.67423</v>
      </c>
      <c r="C1928" s="2">
        <v>-73.91656</v>
      </c>
      <c r="D1928" s="2" t="s">
        <v>93</v>
      </c>
      <c r="E1928" s="9" t="s">
        <v>5211</v>
      </c>
      <c r="F1928" s="10"/>
      <c r="G1928" s="9" t="s">
        <v>956</v>
      </c>
      <c r="H1928" s="9">
        <v>337.0</v>
      </c>
      <c r="I1928" s="9" t="s">
        <v>5212</v>
      </c>
      <c r="J1928" s="10"/>
      <c r="K1928" s="10"/>
      <c r="L1928" s="9" t="s">
        <v>99</v>
      </c>
      <c r="M1928" s="9" t="s">
        <v>100</v>
      </c>
      <c r="N1928" s="9" t="s">
        <v>101</v>
      </c>
      <c r="O1928" s="9">
        <v>11233.0</v>
      </c>
      <c r="P1928" s="7" t="str">
        <f>vlookup(O1928,'NYC Zips'!A:B,2,false)</f>
        <v>Brooklyn</v>
      </c>
    </row>
    <row r="1929">
      <c r="A1929" s="2" t="s">
        <v>5213</v>
      </c>
      <c r="B1929" s="2">
        <v>40.69559</v>
      </c>
      <c r="C1929" s="2">
        <v>-73.89927</v>
      </c>
      <c r="D1929" s="2" t="s">
        <v>93</v>
      </c>
      <c r="E1929" s="9" t="s">
        <v>5214</v>
      </c>
      <c r="F1929" s="10"/>
      <c r="G1929" s="9" t="s">
        <v>1886</v>
      </c>
      <c r="H1929" s="9">
        <v>1116.0</v>
      </c>
      <c r="I1929" s="9" t="s">
        <v>4374</v>
      </c>
      <c r="J1929" s="10"/>
      <c r="K1929" s="10"/>
      <c r="L1929" s="9" t="s">
        <v>1888</v>
      </c>
      <c r="M1929" s="9" t="s">
        <v>100</v>
      </c>
      <c r="N1929" s="9" t="s">
        <v>367</v>
      </c>
      <c r="O1929" s="9">
        <v>11385.0</v>
      </c>
      <c r="P1929" s="7" t="str">
        <f>vlookup(O1929,'NYC Zips'!A:B,2,false)</f>
        <v>Queens</v>
      </c>
    </row>
    <row r="1930">
      <c r="A1930" s="2" t="s">
        <v>5215</v>
      </c>
      <c r="B1930" s="2">
        <v>40.72098</v>
      </c>
      <c r="C1930" s="2">
        <v>-73.90701</v>
      </c>
      <c r="D1930" s="2" t="s">
        <v>93</v>
      </c>
      <c r="E1930" s="9" t="s">
        <v>5216</v>
      </c>
      <c r="F1930" s="10"/>
      <c r="G1930" s="9" t="s">
        <v>1898</v>
      </c>
      <c r="H1930" s="9" t="s">
        <v>5217</v>
      </c>
      <c r="I1930" s="9" t="s">
        <v>1900</v>
      </c>
      <c r="J1930" s="10"/>
      <c r="K1930" s="10"/>
      <c r="L1930" s="9" t="s">
        <v>1901</v>
      </c>
      <c r="M1930" s="9" t="s">
        <v>100</v>
      </c>
      <c r="N1930" s="9" t="s">
        <v>367</v>
      </c>
      <c r="O1930" s="9">
        <v>11378.0</v>
      </c>
      <c r="P1930" s="7" t="str">
        <f>vlookup(O1930,'NYC Zips'!A:B,2,false)</f>
        <v>Queens</v>
      </c>
    </row>
    <row r="1931">
      <c r="A1931" s="2" t="s">
        <v>5218</v>
      </c>
      <c r="B1931" s="2">
        <v>40.68822</v>
      </c>
      <c r="C1931" s="2">
        <v>-73.91966</v>
      </c>
      <c r="D1931" s="2" t="s">
        <v>93</v>
      </c>
      <c r="E1931" s="9" t="s">
        <v>5219</v>
      </c>
      <c r="F1931" s="10"/>
      <c r="G1931" s="9" t="s">
        <v>773</v>
      </c>
      <c r="H1931" s="9">
        <v>1439.0</v>
      </c>
      <c r="I1931" s="9" t="s">
        <v>120</v>
      </c>
      <c r="J1931" s="10"/>
      <c r="K1931" s="10"/>
      <c r="L1931" s="9" t="s">
        <v>99</v>
      </c>
      <c r="M1931" s="9" t="s">
        <v>100</v>
      </c>
      <c r="N1931" s="9" t="s">
        <v>101</v>
      </c>
      <c r="O1931" s="9">
        <v>11221.0</v>
      </c>
      <c r="P1931" s="7" t="str">
        <f>vlookup(O1931,'NYC Zips'!A:B,2,false)</f>
        <v>Brooklyn</v>
      </c>
    </row>
    <row r="1932">
      <c r="A1932" s="2" t="s">
        <v>5220</v>
      </c>
      <c r="B1932" s="2">
        <v>40.67351</v>
      </c>
      <c r="C1932" s="2">
        <v>-73.93363</v>
      </c>
      <c r="D1932" s="2" t="s">
        <v>93</v>
      </c>
      <c r="E1932" s="9" t="s">
        <v>5221</v>
      </c>
      <c r="F1932" s="10"/>
      <c r="G1932" s="9" t="s">
        <v>1659</v>
      </c>
      <c r="H1932" s="9">
        <v>1292.0</v>
      </c>
      <c r="I1932" s="9" t="s">
        <v>1126</v>
      </c>
      <c r="J1932" s="10"/>
      <c r="K1932" s="10"/>
      <c r="L1932" s="9" t="s">
        <v>99</v>
      </c>
      <c r="M1932" s="9" t="s">
        <v>100</v>
      </c>
      <c r="N1932" s="9" t="s">
        <v>101</v>
      </c>
      <c r="O1932" s="9">
        <v>11213.0</v>
      </c>
      <c r="P1932" s="7" t="str">
        <f>vlookup(O1932,'NYC Zips'!A:B,2,false)</f>
        <v>Brooklyn</v>
      </c>
    </row>
    <row r="1933">
      <c r="A1933" s="2" t="s">
        <v>5222</v>
      </c>
      <c r="B1933" s="2">
        <v>40.756265</v>
      </c>
      <c r="C1933" s="2">
        <v>-73.964179</v>
      </c>
      <c r="D1933" s="2" t="s">
        <v>93</v>
      </c>
      <c r="E1933" s="9" t="s">
        <v>5223</v>
      </c>
      <c r="F1933" s="10"/>
      <c r="G1933" s="9" t="s">
        <v>412</v>
      </c>
      <c r="H1933" s="9">
        <v>984.0</v>
      </c>
      <c r="I1933" s="9" t="s">
        <v>239</v>
      </c>
      <c r="J1933" s="10"/>
      <c r="K1933" s="10"/>
      <c r="L1933" s="9" t="s">
        <v>107</v>
      </c>
      <c r="M1933" s="9" t="s">
        <v>100</v>
      </c>
      <c r="N1933" s="9" t="s">
        <v>108</v>
      </c>
      <c r="O1933" s="9">
        <v>10022.0</v>
      </c>
      <c r="P1933" s="7" t="str">
        <f>vlookup(O1933,'NYC Zips'!A:B,2,false)</f>
        <v>Manhattan</v>
      </c>
    </row>
    <row r="1934">
      <c r="A1934" s="2" t="s">
        <v>5224</v>
      </c>
      <c r="B1934" s="2">
        <v>40.833246</v>
      </c>
      <c r="C1934" s="2">
        <v>-73.896599</v>
      </c>
      <c r="D1934" s="2" t="s">
        <v>93</v>
      </c>
      <c r="E1934" s="9" t="s">
        <v>5225</v>
      </c>
      <c r="F1934" s="10"/>
      <c r="G1934" s="9" t="s">
        <v>2192</v>
      </c>
      <c r="H1934" s="9">
        <v>1426.0</v>
      </c>
      <c r="I1934" s="9" t="s">
        <v>3763</v>
      </c>
      <c r="J1934" s="10"/>
      <c r="K1934" s="10"/>
      <c r="L1934" s="9" t="s">
        <v>102</v>
      </c>
      <c r="M1934" s="9" t="s">
        <v>100</v>
      </c>
      <c r="N1934" s="9" t="s">
        <v>1777</v>
      </c>
      <c r="O1934" s="9">
        <v>10456.0</v>
      </c>
      <c r="P1934" s="7" t="str">
        <f>vlookup(O1934,'NYC Zips'!A:B,2,false)</f>
        <v>Bronx</v>
      </c>
    </row>
    <row r="1935">
      <c r="A1935" s="2" t="s">
        <v>5226</v>
      </c>
      <c r="B1935" s="2">
        <v>40.753091</v>
      </c>
      <c r="C1935" s="2">
        <v>-73.920603</v>
      </c>
      <c r="D1935" s="2" t="s">
        <v>93</v>
      </c>
      <c r="E1935" s="9" t="s">
        <v>5227</v>
      </c>
      <c r="F1935" s="10"/>
      <c r="G1935" s="9" t="s">
        <v>460</v>
      </c>
      <c r="H1935" s="9" t="s">
        <v>5228</v>
      </c>
      <c r="I1935" s="9" t="s">
        <v>1998</v>
      </c>
      <c r="J1935" s="10"/>
      <c r="K1935" s="10"/>
      <c r="L1935" s="9" t="s">
        <v>463</v>
      </c>
      <c r="M1935" s="9" t="s">
        <v>100</v>
      </c>
      <c r="N1935" s="9" t="s">
        <v>367</v>
      </c>
      <c r="O1935" s="9">
        <v>11101.0</v>
      </c>
      <c r="P1935" s="7" t="str">
        <f>vlookup(O1935,'NYC Zips'!A:B,2,false)</f>
        <v>Queens</v>
      </c>
    </row>
    <row r="1936">
      <c r="A1936" s="2" t="s">
        <v>5229</v>
      </c>
      <c r="B1936" s="2">
        <v>40.72795</v>
      </c>
      <c r="C1936" s="2">
        <v>-73.95414</v>
      </c>
      <c r="D1936" s="2" t="s">
        <v>93</v>
      </c>
      <c r="E1936" s="9" t="s">
        <v>5230</v>
      </c>
      <c r="F1936" s="10"/>
      <c r="G1936" s="9" t="s">
        <v>167</v>
      </c>
      <c r="H1936" s="9">
        <v>169.0</v>
      </c>
      <c r="I1936" s="9" t="s">
        <v>2037</v>
      </c>
      <c r="J1936" s="10"/>
      <c r="K1936" s="10"/>
      <c r="L1936" s="9" t="s">
        <v>99</v>
      </c>
      <c r="M1936" s="9" t="s">
        <v>100</v>
      </c>
      <c r="N1936" s="9" t="s">
        <v>101</v>
      </c>
      <c r="O1936" s="9">
        <v>11222.0</v>
      </c>
      <c r="P1936" s="7" t="str">
        <f>vlookup(O1936,'NYC Zips'!A:B,2,false)</f>
        <v>Brooklyn</v>
      </c>
    </row>
    <row r="1937">
      <c r="A1937" s="2" t="s">
        <v>5231</v>
      </c>
      <c r="B1937" s="2">
        <v>40.817555</v>
      </c>
      <c r="C1937" s="2">
        <v>-73.957163</v>
      </c>
      <c r="D1937" s="2" t="s">
        <v>93</v>
      </c>
      <c r="E1937" s="9" t="s">
        <v>5232</v>
      </c>
      <c r="F1937" s="10"/>
      <c r="G1937" s="9" t="s">
        <v>644</v>
      </c>
      <c r="H1937" s="9">
        <v>3260.0</v>
      </c>
      <c r="I1937" s="9" t="s">
        <v>120</v>
      </c>
      <c r="J1937" s="10"/>
      <c r="K1937" s="10"/>
      <c r="L1937" s="9" t="s">
        <v>107</v>
      </c>
      <c r="M1937" s="9" t="s">
        <v>100</v>
      </c>
      <c r="N1937" s="9" t="s">
        <v>108</v>
      </c>
      <c r="O1937" s="9">
        <v>10027.0</v>
      </c>
      <c r="P1937" s="7" t="str">
        <f>vlookup(O1937,'NYC Zips'!A:B,2,false)</f>
        <v>Manhattan</v>
      </c>
    </row>
    <row r="1938">
      <c r="A1938" s="2" t="s">
        <v>5233</v>
      </c>
      <c r="B1938" s="2">
        <v>40.639421</v>
      </c>
      <c r="C1938" s="2">
        <v>-74.026823</v>
      </c>
      <c r="D1938" s="2" t="s">
        <v>93</v>
      </c>
      <c r="E1938" s="9" t="s">
        <v>5234</v>
      </c>
      <c r="F1938" s="10"/>
      <c r="G1938" s="9" t="s">
        <v>1936</v>
      </c>
      <c r="H1938" s="9">
        <v>6605.0</v>
      </c>
      <c r="I1938" s="9" t="s">
        <v>5235</v>
      </c>
      <c r="J1938" s="10"/>
      <c r="K1938" s="10"/>
      <c r="L1938" s="9" t="s">
        <v>99</v>
      </c>
      <c r="M1938" s="9" t="s">
        <v>100</v>
      </c>
      <c r="N1938" s="9" t="s">
        <v>101</v>
      </c>
      <c r="O1938" s="9">
        <v>11220.0</v>
      </c>
      <c r="P1938" s="7" t="str">
        <f>vlookup(O1938,'NYC Zips'!A:B,2,false)</f>
        <v>Brooklyn</v>
      </c>
    </row>
    <row r="1939">
      <c r="A1939" s="2" t="s">
        <v>5236</v>
      </c>
      <c r="B1939" s="2">
        <v>40.651654</v>
      </c>
      <c r="C1939" s="2">
        <v>-73.981231</v>
      </c>
      <c r="D1939" s="2" t="s">
        <v>93</v>
      </c>
      <c r="E1939" s="9" t="s">
        <v>5237</v>
      </c>
      <c r="F1939" s="10"/>
      <c r="G1939" s="9" t="s">
        <v>1908</v>
      </c>
      <c r="H1939" s="9">
        <v>101.0</v>
      </c>
      <c r="I1939" s="9" t="s">
        <v>5238</v>
      </c>
      <c r="J1939" s="10"/>
      <c r="K1939" s="10"/>
      <c r="L1939" s="9" t="s">
        <v>99</v>
      </c>
      <c r="M1939" s="9" t="s">
        <v>100</v>
      </c>
      <c r="N1939" s="9" t="s">
        <v>101</v>
      </c>
      <c r="O1939" s="9">
        <v>11218.0</v>
      </c>
      <c r="P1939" s="7" t="str">
        <f>vlookup(O1939,'NYC Zips'!A:B,2,false)</f>
        <v>Brooklyn</v>
      </c>
    </row>
    <row r="1940">
      <c r="A1940" s="2" t="s">
        <v>5239</v>
      </c>
      <c r="B1940" s="2">
        <v>40.741</v>
      </c>
      <c r="C1940" s="2">
        <v>-73.88027</v>
      </c>
      <c r="D1940" s="2" t="s">
        <v>93</v>
      </c>
      <c r="E1940" s="9" t="s">
        <v>5240</v>
      </c>
      <c r="F1940" s="10"/>
      <c r="G1940" s="9" t="s">
        <v>1867</v>
      </c>
      <c r="H1940" s="9" t="s">
        <v>5241</v>
      </c>
      <c r="I1940" s="9" t="s">
        <v>120</v>
      </c>
      <c r="J1940" s="10"/>
      <c r="K1940" s="10"/>
      <c r="L1940" s="9" t="s">
        <v>1869</v>
      </c>
      <c r="M1940" s="9" t="s">
        <v>100</v>
      </c>
      <c r="N1940" s="9" t="s">
        <v>367</v>
      </c>
      <c r="O1940" s="9">
        <v>11373.0</v>
      </c>
      <c r="P1940" s="7" t="str">
        <f>vlookup(O1940,'NYC Zips'!A:B,2,false)</f>
        <v>Queens</v>
      </c>
    </row>
    <row r="1941">
      <c r="A1941" s="2" t="s">
        <v>5242</v>
      </c>
      <c r="B1941" s="2">
        <v>40.848282</v>
      </c>
      <c r="C1941" s="2">
        <v>-73.941343</v>
      </c>
      <c r="D1941" s="2" t="s">
        <v>93</v>
      </c>
      <c r="E1941" s="9" t="s">
        <v>5243</v>
      </c>
      <c r="F1941" s="10"/>
      <c r="G1941" s="9" t="s">
        <v>2226</v>
      </c>
      <c r="H1941" s="9">
        <v>1.0</v>
      </c>
      <c r="I1941" s="9" t="s">
        <v>5244</v>
      </c>
      <c r="J1941" s="10"/>
      <c r="K1941" s="10"/>
      <c r="L1941" s="9" t="s">
        <v>107</v>
      </c>
      <c r="M1941" s="9" t="s">
        <v>100</v>
      </c>
      <c r="N1941" s="9" t="s">
        <v>108</v>
      </c>
      <c r="O1941" s="9">
        <v>10033.0</v>
      </c>
      <c r="P1941" s="7" t="str">
        <f>vlookup(O1941,'NYC Zips'!A:B,2,false)</f>
        <v>Manhattan</v>
      </c>
    </row>
    <row r="1942">
      <c r="A1942" s="2" t="s">
        <v>5245</v>
      </c>
      <c r="B1942" s="2">
        <v>40.75502</v>
      </c>
      <c r="C1942" s="2">
        <v>-73.87285</v>
      </c>
      <c r="D1942" s="2" t="s">
        <v>93</v>
      </c>
      <c r="E1942" s="9" t="s">
        <v>5246</v>
      </c>
      <c r="F1942" s="10"/>
      <c r="G1942" s="9" t="s">
        <v>1858</v>
      </c>
      <c r="H1942" s="9" t="s">
        <v>5247</v>
      </c>
      <c r="I1942" s="9" t="s">
        <v>2561</v>
      </c>
      <c r="J1942" s="10"/>
      <c r="K1942" s="10"/>
      <c r="L1942" s="9" t="s">
        <v>1861</v>
      </c>
      <c r="M1942" s="9" t="s">
        <v>100</v>
      </c>
      <c r="N1942" s="9" t="s">
        <v>367</v>
      </c>
      <c r="O1942" s="9">
        <v>11372.0</v>
      </c>
      <c r="P1942" s="7" t="str">
        <f>vlookup(O1942,'NYC Zips'!A:B,2,false)</f>
        <v>Queens</v>
      </c>
    </row>
    <row r="1943">
      <c r="A1943" s="2" t="s">
        <v>5248</v>
      </c>
      <c r="B1943" s="2">
        <v>40.7494782218347</v>
      </c>
      <c r="C1943" s="2">
        <v>-73.9182646572589</v>
      </c>
      <c r="D1943" s="2" t="s">
        <v>93</v>
      </c>
      <c r="E1943" s="9" t="s">
        <v>5249</v>
      </c>
      <c r="F1943" s="10"/>
      <c r="G1943" s="9" t="s">
        <v>2309</v>
      </c>
      <c r="H1943" s="9" t="s">
        <v>5250</v>
      </c>
      <c r="I1943" s="9" t="s">
        <v>2751</v>
      </c>
      <c r="J1943" s="10"/>
      <c r="K1943" s="10"/>
      <c r="L1943" s="9" t="s">
        <v>2311</v>
      </c>
      <c r="M1943" s="9" t="s">
        <v>100</v>
      </c>
      <c r="N1943" s="9" t="s">
        <v>367</v>
      </c>
      <c r="O1943" s="9">
        <v>11104.0</v>
      </c>
      <c r="P1943" s="7" t="str">
        <f>vlookup(O1943,'NYC Zips'!A:B,2,false)</f>
        <v>Queens</v>
      </c>
    </row>
    <row r="1944">
      <c r="A1944" s="2" t="s">
        <v>5251</v>
      </c>
      <c r="B1944" s="2">
        <v>40.84784</v>
      </c>
      <c r="C1944" s="2">
        <v>-73.883</v>
      </c>
      <c r="D1944" s="2" t="s">
        <v>93</v>
      </c>
      <c r="E1944" s="9" t="s">
        <v>5252</v>
      </c>
      <c r="F1944" s="10"/>
      <c r="G1944" s="9" t="s">
        <v>2178</v>
      </c>
      <c r="H1944" s="9">
        <v>2157.0</v>
      </c>
      <c r="I1944" s="9" t="s">
        <v>2179</v>
      </c>
      <c r="J1944" s="10"/>
      <c r="K1944" s="10"/>
      <c r="L1944" s="9" t="s">
        <v>102</v>
      </c>
      <c r="M1944" s="9" t="s">
        <v>100</v>
      </c>
      <c r="N1944" s="9" t="s">
        <v>1777</v>
      </c>
      <c r="O1944" s="9">
        <v>10460.0</v>
      </c>
      <c r="P1944" s="7" t="str">
        <f>vlookup(O1944,'NYC Zips'!A:B,2,false)</f>
        <v>Bronx</v>
      </c>
    </row>
    <row r="1945">
      <c r="A1945" s="2" t="s">
        <v>5253</v>
      </c>
      <c r="B1945" s="2">
        <v>40.749207</v>
      </c>
      <c r="C1945" s="2">
        <v>-73.949373</v>
      </c>
      <c r="D1945" s="2" t="s">
        <v>93</v>
      </c>
      <c r="E1945" s="9" t="s">
        <v>5254</v>
      </c>
      <c r="F1945" s="10"/>
      <c r="G1945" s="9" t="s">
        <v>460</v>
      </c>
      <c r="H1945" s="9" t="s">
        <v>5255</v>
      </c>
      <c r="I1945" s="9" t="s">
        <v>5256</v>
      </c>
      <c r="J1945" s="10"/>
      <c r="K1945" s="10"/>
      <c r="L1945" s="9" t="s">
        <v>463</v>
      </c>
      <c r="M1945" s="9" t="s">
        <v>100</v>
      </c>
      <c r="N1945" s="9" t="s">
        <v>367</v>
      </c>
      <c r="O1945" s="9">
        <v>11101.0</v>
      </c>
      <c r="P1945" s="7" t="str">
        <f>vlookup(O1945,'NYC Zips'!A:B,2,false)</f>
        <v>Queens</v>
      </c>
    </row>
    <row r="1946">
      <c r="A1946" s="2" t="s">
        <v>5257</v>
      </c>
      <c r="B1946" s="2">
        <v>40.8589044753841</v>
      </c>
      <c r="C1946" s="2">
        <v>-73.9230939745903</v>
      </c>
      <c r="D1946" s="2" t="s">
        <v>93</v>
      </c>
      <c r="E1946" s="9" t="s">
        <v>5258</v>
      </c>
      <c r="F1946" s="10"/>
      <c r="G1946" s="9" t="s">
        <v>2447</v>
      </c>
      <c r="H1946" s="9">
        <v>3703.0</v>
      </c>
      <c r="I1946" s="9" t="s">
        <v>183</v>
      </c>
      <c r="J1946" s="10"/>
      <c r="K1946" s="10"/>
      <c r="L1946" s="9" t="s">
        <v>107</v>
      </c>
      <c r="M1946" s="9" t="s">
        <v>100</v>
      </c>
      <c r="N1946" s="9" t="s">
        <v>108</v>
      </c>
      <c r="O1946" s="9">
        <v>10034.0</v>
      </c>
      <c r="P1946" s="7" t="str">
        <f>vlookup(O1946,'NYC Zips'!A:B,2,false)</f>
        <v>Manhattan</v>
      </c>
    </row>
    <row r="1947">
      <c r="A1947" s="2" t="s">
        <v>5259</v>
      </c>
      <c r="B1947" s="2">
        <v>40.66688</v>
      </c>
      <c r="C1947" s="2">
        <v>-73.9425</v>
      </c>
      <c r="D1947" s="2" t="s">
        <v>93</v>
      </c>
      <c r="E1947" s="9" t="s">
        <v>5260</v>
      </c>
      <c r="F1947" s="10"/>
      <c r="G1947" s="9" t="s">
        <v>1659</v>
      </c>
      <c r="H1947" s="9">
        <v>357.0</v>
      </c>
      <c r="I1947" s="9" t="s">
        <v>1660</v>
      </c>
      <c r="J1947" s="10"/>
      <c r="K1947" s="10"/>
      <c r="L1947" s="9" t="s">
        <v>99</v>
      </c>
      <c r="M1947" s="9" t="s">
        <v>100</v>
      </c>
      <c r="N1947" s="9" t="s">
        <v>101</v>
      </c>
      <c r="O1947" s="9">
        <v>11213.0</v>
      </c>
      <c r="P1947" s="7" t="str">
        <f>vlookup(O1947,'NYC Zips'!A:B,2,false)</f>
        <v>Brooklyn</v>
      </c>
    </row>
    <row r="1948">
      <c r="A1948" s="2" t="s">
        <v>5261</v>
      </c>
      <c r="B1948" s="2">
        <v>40.74463</v>
      </c>
      <c r="C1948" s="2">
        <v>-73.87386</v>
      </c>
      <c r="D1948" s="2" t="s">
        <v>93</v>
      </c>
      <c r="E1948" s="9" t="s">
        <v>5262</v>
      </c>
      <c r="F1948" s="10"/>
      <c r="G1948" s="9" t="s">
        <v>1867</v>
      </c>
      <c r="H1948" s="9" t="s">
        <v>5263</v>
      </c>
      <c r="I1948" s="9" t="s">
        <v>5264</v>
      </c>
      <c r="J1948" s="10"/>
      <c r="K1948" s="10"/>
      <c r="L1948" s="9" t="s">
        <v>1869</v>
      </c>
      <c r="M1948" s="9" t="s">
        <v>100</v>
      </c>
      <c r="N1948" s="9" t="s">
        <v>367</v>
      </c>
      <c r="O1948" s="9">
        <v>11373.0</v>
      </c>
      <c r="P1948" s="7" t="str">
        <f>vlookup(O1948,'NYC Zips'!A:B,2,false)</f>
        <v>Queens</v>
      </c>
    </row>
    <row r="1949">
      <c r="A1949" s="2" t="s">
        <v>5265</v>
      </c>
      <c r="B1949" s="2">
        <v>40.78275</v>
      </c>
      <c r="C1949" s="2">
        <v>-73.97137</v>
      </c>
      <c r="D1949" s="2" t="s">
        <v>93</v>
      </c>
      <c r="E1949" s="9" t="s">
        <v>5266</v>
      </c>
      <c r="F1949" s="10"/>
      <c r="G1949" s="9" t="s">
        <v>434</v>
      </c>
      <c r="H1949" s="9">
        <v>2.0</v>
      </c>
      <c r="I1949" s="9" t="s">
        <v>5267</v>
      </c>
      <c r="J1949" s="10"/>
      <c r="K1949" s="10"/>
      <c r="L1949" s="9" t="s">
        <v>107</v>
      </c>
      <c r="M1949" s="9" t="s">
        <v>100</v>
      </c>
      <c r="N1949" s="9" t="s">
        <v>108</v>
      </c>
      <c r="O1949" s="9">
        <v>10024.0</v>
      </c>
      <c r="P1949" s="7" t="str">
        <f>vlookup(O1949,'NYC Zips'!A:B,2,false)</f>
        <v>Manhattan</v>
      </c>
    </row>
    <row r="1950">
      <c r="A1950" s="2" t="s">
        <v>5268</v>
      </c>
      <c r="B1950" s="2">
        <v>40.67669</v>
      </c>
      <c r="C1950" s="2">
        <v>-73.94437</v>
      </c>
      <c r="D1950" s="2" t="s">
        <v>93</v>
      </c>
      <c r="E1950" s="9" t="s">
        <v>5269</v>
      </c>
      <c r="F1950" s="10"/>
      <c r="G1950" s="9" t="s">
        <v>484</v>
      </c>
      <c r="H1950" s="9">
        <v>96.0</v>
      </c>
      <c r="I1950" s="9" t="s">
        <v>4628</v>
      </c>
      <c r="J1950" s="10"/>
      <c r="K1950" s="10"/>
      <c r="L1950" s="9" t="s">
        <v>99</v>
      </c>
      <c r="M1950" s="9" t="s">
        <v>100</v>
      </c>
      <c r="N1950" s="9" t="s">
        <v>101</v>
      </c>
      <c r="O1950" s="9">
        <v>11216.0</v>
      </c>
      <c r="P1950" s="7" t="str">
        <f>vlookup(O1950,'NYC Zips'!A:B,2,false)</f>
        <v>Brooklyn</v>
      </c>
    </row>
    <row r="1951">
      <c r="A1951" s="2" t="s">
        <v>5270</v>
      </c>
      <c r="B1951" s="2">
        <v>40.70204</v>
      </c>
      <c r="C1951" s="2">
        <v>-73.89288</v>
      </c>
      <c r="D1951" s="2" t="s">
        <v>93</v>
      </c>
      <c r="E1951" s="9" t="s">
        <v>5271</v>
      </c>
      <c r="F1951" s="10"/>
      <c r="G1951" s="9" t="s">
        <v>1886</v>
      </c>
      <c r="H1951" s="9" t="s">
        <v>5272</v>
      </c>
      <c r="I1951" s="9" t="s">
        <v>2702</v>
      </c>
      <c r="J1951" s="10"/>
      <c r="K1951" s="10"/>
      <c r="L1951" s="9" t="s">
        <v>1888</v>
      </c>
      <c r="M1951" s="9" t="s">
        <v>100</v>
      </c>
      <c r="N1951" s="9" t="s">
        <v>367</v>
      </c>
      <c r="O1951" s="9">
        <v>11385.0</v>
      </c>
      <c r="P1951" s="7" t="str">
        <f>vlookup(O1951,'NYC Zips'!A:B,2,false)</f>
        <v>Queens</v>
      </c>
    </row>
    <row r="1952">
      <c r="A1952" s="2" t="s">
        <v>5273</v>
      </c>
      <c r="B1952" s="2">
        <v>40.65</v>
      </c>
      <c r="C1952" s="2">
        <v>-73.93296</v>
      </c>
      <c r="D1952" s="2" t="s">
        <v>93</v>
      </c>
      <c r="E1952" s="9" t="s">
        <v>5274</v>
      </c>
      <c r="F1952" s="10"/>
      <c r="G1952" s="9" t="s">
        <v>1904</v>
      </c>
      <c r="H1952" s="9">
        <v>4701.0</v>
      </c>
      <c r="I1952" s="9" t="s">
        <v>2969</v>
      </c>
      <c r="J1952" s="10"/>
      <c r="K1952" s="10"/>
      <c r="L1952" s="9" t="s">
        <v>99</v>
      </c>
      <c r="M1952" s="9" t="s">
        <v>100</v>
      </c>
      <c r="N1952" s="9" t="s">
        <v>101</v>
      </c>
      <c r="O1952" s="9">
        <v>11203.0</v>
      </c>
      <c r="P1952" s="7" t="str">
        <f>vlookup(O1952,'NYC Zips'!A:B,2,false)</f>
        <v>Brooklyn</v>
      </c>
    </row>
    <row r="1953">
      <c r="A1953" s="2" t="s">
        <v>5275</v>
      </c>
      <c r="B1953" s="2">
        <v>40.64483</v>
      </c>
      <c r="C1953" s="2">
        <v>-73.9613</v>
      </c>
      <c r="D1953" s="2" t="s">
        <v>93</v>
      </c>
      <c r="E1953" s="9" t="s">
        <v>5276</v>
      </c>
      <c r="F1953" s="10"/>
      <c r="G1953" s="9" t="s">
        <v>1828</v>
      </c>
      <c r="H1953" s="9">
        <v>1819.0</v>
      </c>
      <c r="I1953" s="9" t="s">
        <v>2146</v>
      </c>
      <c r="J1953" s="10"/>
      <c r="K1953" s="10"/>
      <c r="L1953" s="9" t="s">
        <v>99</v>
      </c>
      <c r="M1953" s="9" t="s">
        <v>100</v>
      </c>
      <c r="N1953" s="9" t="s">
        <v>101</v>
      </c>
      <c r="O1953" s="9">
        <v>11226.0</v>
      </c>
      <c r="P1953" s="7" t="str">
        <f>vlookup(O1953,'NYC Zips'!A:B,2,false)</f>
        <v>Brooklyn</v>
      </c>
    </row>
    <row r="1954">
      <c r="A1954" s="2" t="s">
        <v>5277</v>
      </c>
      <c r="B1954" s="2">
        <v>40.686679</v>
      </c>
      <c r="C1954" s="2">
        <v>-73.947417</v>
      </c>
      <c r="D1954" s="2" t="s">
        <v>93</v>
      </c>
      <c r="E1954" s="9" t="s">
        <v>5278</v>
      </c>
      <c r="F1954" s="10"/>
      <c r="G1954" s="9" t="s">
        <v>484</v>
      </c>
      <c r="H1954" s="9">
        <v>791.0</v>
      </c>
      <c r="I1954" s="9" t="s">
        <v>1663</v>
      </c>
      <c r="J1954" s="10"/>
      <c r="K1954" s="10"/>
      <c r="L1954" s="9" t="s">
        <v>99</v>
      </c>
      <c r="M1954" s="9" t="s">
        <v>100</v>
      </c>
      <c r="N1954" s="9" t="s">
        <v>101</v>
      </c>
      <c r="O1954" s="9">
        <v>11216.0</v>
      </c>
      <c r="P1954" s="7" t="str">
        <f>vlookup(O1954,'NYC Zips'!A:B,2,false)</f>
        <v>Brooklyn</v>
      </c>
    </row>
    <row r="1955">
      <c r="A1955" s="2" t="s">
        <v>5279</v>
      </c>
      <c r="B1955" s="2">
        <v>40.824796</v>
      </c>
      <c r="C1955" s="2">
        <v>-73.90242</v>
      </c>
      <c r="D1955" s="2" t="s">
        <v>93</v>
      </c>
      <c r="E1955" s="9" t="s">
        <v>5280</v>
      </c>
      <c r="F1955" s="10"/>
      <c r="G1955" s="9" t="s">
        <v>2192</v>
      </c>
      <c r="H1955" s="9">
        <v>780.0</v>
      </c>
      <c r="I1955" s="9" t="s">
        <v>3939</v>
      </c>
      <c r="J1955" s="10"/>
      <c r="K1955" s="10"/>
      <c r="L1955" s="9" t="s">
        <v>102</v>
      </c>
      <c r="M1955" s="9" t="s">
        <v>100</v>
      </c>
      <c r="N1955" s="9" t="s">
        <v>1777</v>
      </c>
      <c r="O1955" s="9">
        <v>10456.0</v>
      </c>
      <c r="P1955" s="7" t="str">
        <f>vlookup(O1955,'NYC Zips'!A:B,2,false)</f>
        <v>Bronx</v>
      </c>
    </row>
    <row r="1956">
      <c r="A1956" s="2" t="s">
        <v>5281</v>
      </c>
      <c r="B1956" s="2">
        <v>40.702013</v>
      </c>
      <c r="C1956" s="2">
        <v>-73.923769</v>
      </c>
      <c r="D1956" s="2" t="s">
        <v>93</v>
      </c>
      <c r="E1956" s="9" t="s">
        <v>5282</v>
      </c>
      <c r="F1956" s="10"/>
      <c r="G1956" s="9" t="s">
        <v>1879</v>
      </c>
      <c r="H1956" s="9">
        <v>291.0</v>
      </c>
      <c r="I1956" s="9" t="s">
        <v>2951</v>
      </c>
      <c r="J1956" s="10"/>
      <c r="K1956" s="10"/>
      <c r="L1956" s="9" t="s">
        <v>99</v>
      </c>
      <c r="M1956" s="9" t="s">
        <v>100</v>
      </c>
      <c r="N1956" s="9" t="s">
        <v>101</v>
      </c>
      <c r="O1956" s="9">
        <v>11237.0</v>
      </c>
      <c r="P1956" s="7" t="str">
        <f>vlookup(O1956,'NYC Zips'!A:B,2,false)</f>
        <v>Brooklyn</v>
      </c>
    </row>
    <row r="1957">
      <c r="A1957" s="2" t="s">
        <v>5283</v>
      </c>
      <c r="B1957" s="2">
        <v>40.652502</v>
      </c>
      <c r="C1957" s="2">
        <v>-74.013587</v>
      </c>
      <c r="D1957" s="2" t="s">
        <v>93</v>
      </c>
      <c r="E1957" s="9" t="s">
        <v>5284</v>
      </c>
      <c r="F1957" s="10"/>
      <c r="G1957" s="9" t="s">
        <v>1851</v>
      </c>
      <c r="H1957" s="9">
        <v>174.0</v>
      </c>
      <c r="I1957" s="9" t="s">
        <v>1114</v>
      </c>
      <c r="J1957" s="10"/>
      <c r="K1957" s="10"/>
      <c r="L1957" s="9" t="s">
        <v>99</v>
      </c>
      <c r="M1957" s="9" t="s">
        <v>100</v>
      </c>
      <c r="N1957" s="9" t="s">
        <v>101</v>
      </c>
      <c r="O1957" s="9">
        <v>11232.0</v>
      </c>
      <c r="P1957" s="7" t="str">
        <f>vlookup(O1957,'NYC Zips'!A:B,2,false)</f>
        <v>Brooklyn</v>
      </c>
    </row>
    <row r="1958">
      <c r="A1958" s="2" t="s">
        <v>5285</v>
      </c>
      <c r="B1958" s="2">
        <v>40.77977</v>
      </c>
      <c r="C1958" s="2">
        <v>-73.923162</v>
      </c>
      <c r="D1958" s="2" t="s">
        <v>93</v>
      </c>
      <c r="E1958" s="9" t="s">
        <v>5286</v>
      </c>
      <c r="F1958" s="10"/>
      <c r="G1958" s="9" t="s">
        <v>1392</v>
      </c>
      <c r="H1958" s="9" t="s">
        <v>2771</v>
      </c>
      <c r="I1958" s="9" t="s">
        <v>5287</v>
      </c>
      <c r="J1958" s="10"/>
      <c r="K1958" s="10"/>
      <c r="L1958" s="9" t="s">
        <v>366</v>
      </c>
      <c r="M1958" s="9" t="s">
        <v>100</v>
      </c>
      <c r="N1958" s="9" t="s">
        <v>367</v>
      </c>
      <c r="O1958" s="9">
        <v>11105.0</v>
      </c>
      <c r="P1958" s="7" t="str">
        <f>vlookup(O1958,'NYC Zips'!A:B,2,false)</f>
        <v>Queens</v>
      </c>
    </row>
    <row r="1959">
      <c r="A1959" s="2" t="s">
        <v>5288</v>
      </c>
      <c r="B1959" s="2">
        <v>40.84741</v>
      </c>
      <c r="C1959" s="2">
        <v>-73.911359</v>
      </c>
      <c r="D1959" s="2" t="s">
        <v>93</v>
      </c>
      <c r="E1959" s="9" t="s">
        <v>5289</v>
      </c>
      <c r="F1959" s="10"/>
      <c r="G1959" s="9" t="s">
        <v>1943</v>
      </c>
      <c r="H1959" s="9">
        <v>27.0</v>
      </c>
      <c r="I1959" s="9" t="s">
        <v>5002</v>
      </c>
      <c r="J1959" s="10"/>
      <c r="K1959" s="10"/>
      <c r="L1959" s="9" t="s">
        <v>102</v>
      </c>
      <c r="M1959" s="9" t="s">
        <v>100</v>
      </c>
      <c r="N1959" s="9" t="s">
        <v>1777</v>
      </c>
      <c r="O1959" s="9">
        <v>10453.0</v>
      </c>
      <c r="P1959" s="7" t="str">
        <f>vlookup(O1959,'NYC Zips'!A:B,2,false)</f>
        <v>Bronx</v>
      </c>
    </row>
    <row r="1960">
      <c r="A1960" s="2" t="s">
        <v>5290</v>
      </c>
      <c r="B1960" s="2">
        <v>40.65485</v>
      </c>
      <c r="C1960" s="2">
        <v>-73.96217</v>
      </c>
      <c r="D1960" s="2" t="s">
        <v>93</v>
      </c>
      <c r="E1960" s="9" t="s">
        <v>5291</v>
      </c>
      <c r="F1960" s="10"/>
      <c r="G1960" s="9" t="s">
        <v>1828</v>
      </c>
      <c r="H1960" s="9">
        <v>350.0</v>
      </c>
      <c r="I1960" s="9" t="s">
        <v>3132</v>
      </c>
      <c r="J1960" s="10"/>
      <c r="K1960" s="10"/>
      <c r="L1960" s="9" t="s">
        <v>99</v>
      </c>
      <c r="M1960" s="9" t="s">
        <v>100</v>
      </c>
      <c r="N1960" s="9" t="s">
        <v>101</v>
      </c>
      <c r="O1960" s="9">
        <v>11226.0</v>
      </c>
      <c r="P1960" s="7" t="str">
        <f>vlookup(O1960,'NYC Zips'!A:B,2,false)</f>
        <v>Brooklyn</v>
      </c>
    </row>
    <row r="1961">
      <c r="A1961" s="2" t="s">
        <v>5292</v>
      </c>
      <c r="B1961" s="2">
        <v>40.762507</v>
      </c>
      <c r="C1961" s="2">
        <v>-73.902534</v>
      </c>
      <c r="D1961" s="2" t="s">
        <v>93</v>
      </c>
      <c r="E1961" s="9" t="s">
        <v>5293</v>
      </c>
      <c r="F1961" s="10"/>
      <c r="G1961" s="9" t="s">
        <v>1834</v>
      </c>
      <c r="H1961" s="9" t="s">
        <v>5294</v>
      </c>
      <c r="I1961" s="9" t="s">
        <v>5295</v>
      </c>
      <c r="J1961" s="10"/>
      <c r="K1961" s="10"/>
      <c r="L1961" s="9" t="s">
        <v>1837</v>
      </c>
      <c r="M1961" s="9" t="s">
        <v>100</v>
      </c>
      <c r="N1961" s="9" t="s">
        <v>367</v>
      </c>
      <c r="O1961" s="9">
        <v>11377.0</v>
      </c>
      <c r="P1961" s="7" t="str">
        <f>vlookup(O1961,'NYC Zips'!A:B,2,false)</f>
        <v>Queens</v>
      </c>
    </row>
    <row r="1962">
      <c r="A1962" s="2" t="s">
        <v>5296</v>
      </c>
      <c r="B1962" s="2">
        <v>40.8535</v>
      </c>
      <c r="C1962" s="2">
        <v>-73.88177</v>
      </c>
      <c r="D1962" s="2" t="s">
        <v>93</v>
      </c>
      <c r="E1962" s="9" t="s">
        <v>5297</v>
      </c>
      <c r="F1962" s="10"/>
      <c r="G1962" s="9" t="s">
        <v>2178</v>
      </c>
      <c r="H1962" s="9">
        <v>2375.0</v>
      </c>
      <c r="I1962" s="9" t="s">
        <v>2179</v>
      </c>
      <c r="J1962" s="10"/>
      <c r="K1962" s="10"/>
      <c r="L1962" s="9" t="s">
        <v>102</v>
      </c>
      <c r="M1962" s="9" t="s">
        <v>100</v>
      </c>
      <c r="N1962" s="9" t="s">
        <v>1777</v>
      </c>
      <c r="O1962" s="9">
        <v>10460.0</v>
      </c>
      <c r="P1962" s="7" t="str">
        <f>vlookup(O1962,'NYC Zips'!A:B,2,false)</f>
        <v>Bronx</v>
      </c>
    </row>
    <row r="1963">
      <c r="A1963" s="2" t="s">
        <v>5298</v>
      </c>
      <c r="B1963" s="2">
        <v>40.668757</v>
      </c>
      <c r="C1963" s="2">
        <v>-73.966438</v>
      </c>
      <c r="D1963" s="2" t="s">
        <v>93</v>
      </c>
      <c r="E1963" s="9" t="s">
        <v>5299</v>
      </c>
      <c r="F1963" s="10"/>
      <c r="G1963" s="9" t="s">
        <v>493</v>
      </c>
      <c r="H1963" s="9">
        <v>861.0</v>
      </c>
      <c r="I1963" s="9" t="s">
        <v>479</v>
      </c>
      <c r="J1963" s="10"/>
      <c r="K1963" s="10"/>
      <c r="L1963" s="9" t="s">
        <v>99</v>
      </c>
      <c r="M1963" s="9" t="s">
        <v>100</v>
      </c>
      <c r="N1963" s="9" t="s">
        <v>101</v>
      </c>
      <c r="O1963" s="9">
        <v>11238.0</v>
      </c>
      <c r="P1963" s="7" t="str">
        <f>vlookup(O1963,'NYC Zips'!A:B,2,false)</f>
        <v>Brooklyn</v>
      </c>
    </row>
    <row r="1964">
      <c r="A1964" s="2" t="s">
        <v>5300</v>
      </c>
      <c r="B1964" s="2">
        <v>40.74582</v>
      </c>
      <c r="C1964" s="2">
        <v>-73.86433</v>
      </c>
      <c r="D1964" s="2" t="s">
        <v>93</v>
      </c>
      <c r="E1964" s="9" t="s">
        <v>5301</v>
      </c>
      <c r="F1964" s="10"/>
      <c r="G1964" s="9" t="s">
        <v>1928</v>
      </c>
      <c r="H1964" s="9" t="s">
        <v>5302</v>
      </c>
      <c r="I1964" s="9" t="s">
        <v>2509</v>
      </c>
      <c r="J1964" s="10"/>
      <c r="K1964" s="10"/>
      <c r="L1964" s="9" t="s">
        <v>1930</v>
      </c>
      <c r="M1964" s="9" t="s">
        <v>100</v>
      </c>
      <c r="N1964" s="9" t="s">
        <v>367</v>
      </c>
      <c r="O1964" s="9">
        <v>11368.0</v>
      </c>
      <c r="P1964" s="7" t="str">
        <f>vlookup(O1964,'NYC Zips'!A:B,2,false)</f>
        <v>Queens</v>
      </c>
    </row>
    <row r="1965">
      <c r="A1965" s="2" t="s">
        <v>5303</v>
      </c>
      <c r="B1965" s="2">
        <v>40.818212</v>
      </c>
      <c r="C1965" s="2">
        <v>-73.955277</v>
      </c>
      <c r="D1965" s="2" t="s">
        <v>93</v>
      </c>
      <c r="E1965" s="9" t="s">
        <v>5304</v>
      </c>
      <c r="F1965" s="10"/>
      <c r="G1965" s="9" t="s">
        <v>644</v>
      </c>
      <c r="H1965" s="9">
        <v>94.0</v>
      </c>
      <c r="I1965" s="9" t="s">
        <v>5305</v>
      </c>
      <c r="J1965" s="10"/>
      <c r="K1965" s="10"/>
      <c r="L1965" s="9" t="s">
        <v>107</v>
      </c>
      <c r="M1965" s="9" t="s">
        <v>100</v>
      </c>
      <c r="N1965" s="9" t="s">
        <v>108</v>
      </c>
      <c r="O1965" s="9">
        <v>10027.0</v>
      </c>
      <c r="P1965" s="7" t="str">
        <f>vlookup(O1965,'NYC Zips'!A:B,2,false)</f>
        <v>Manhattan</v>
      </c>
    </row>
    <row r="1966">
      <c r="A1966" s="2" t="s">
        <v>5306</v>
      </c>
      <c r="B1966" s="2">
        <v>40.807408</v>
      </c>
      <c r="C1966" s="2">
        <v>-73.91924</v>
      </c>
      <c r="D1966" s="2" t="s">
        <v>93</v>
      </c>
      <c r="E1966" s="9" t="s">
        <v>5307</v>
      </c>
      <c r="F1966" s="10"/>
      <c r="G1966" s="9" t="s">
        <v>1993</v>
      </c>
      <c r="H1966" s="9">
        <v>230.0</v>
      </c>
      <c r="I1966" s="9" t="s">
        <v>2193</v>
      </c>
      <c r="J1966" s="10"/>
      <c r="K1966" s="10"/>
      <c r="L1966" s="9" t="s">
        <v>102</v>
      </c>
      <c r="M1966" s="9" t="s">
        <v>100</v>
      </c>
      <c r="N1966" s="9" t="s">
        <v>1777</v>
      </c>
      <c r="O1966" s="9">
        <v>10454.0</v>
      </c>
      <c r="P1966" s="7" t="str">
        <f>vlookup(O1966,'NYC Zips'!A:B,2,false)</f>
        <v>Bronx</v>
      </c>
    </row>
    <row r="1967">
      <c r="A1967" s="2" t="s">
        <v>5308</v>
      </c>
      <c r="B1967" s="2">
        <v>40.703545</v>
      </c>
      <c r="C1967" s="2">
        <v>-73.917775</v>
      </c>
      <c r="D1967" s="2" t="s">
        <v>93</v>
      </c>
      <c r="E1967" s="9" t="s">
        <v>5309</v>
      </c>
      <c r="F1967" s="10"/>
      <c r="G1967" s="9" t="s">
        <v>1879</v>
      </c>
      <c r="H1967" s="9">
        <v>332.0</v>
      </c>
      <c r="I1967" s="9" t="s">
        <v>5310</v>
      </c>
      <c r="J1967" s="10"/>
      <c r="K1967" s="10"/>
      <c r="L1967" s="9" t="s">
        <v>99</v>
      </c>
      <c r="M1967" s="9" t="s">
        <v>100</v>
      </c>
      <c r="N1967" s="9" t="s">
        <v>101</v>
      </c>
      <c r="O1967" s="9">
        <v>11237.0</v>
      </c>
      <c r="P1967" s="7" t="str">
        <f>vlookup(O1967,'NYC Zips'!A:B,2,false)</f>
        <v>Brooklyn</v>
      </c>
    </row>
    <row r="1968">
      <c r="A1968" s="2" t="s">
        <v>5311</v>
      </c>
      <c r="B1968" s="2">
        <v>40.67621</v>
      </c>
      <c r="C1968" s="2">
        <v>-73.90351</v>
      </c>
      <c r="D1968" s="2" t="s">
        <v>93</v>
      </c>
      <c r="E1968" s="9" t="s">
        <v>5312</v>
      </c>
      <c r="F1968" s="10"/>
      <c r="G1968" s="9" t="s">
        <v>1920</v>
      </c>
      <c r="H1968" s="9">
        <v>65.0</v>
      </c>
      <c r="I1968" s="9" t="s">
        <v>3297</v>
      </c>
      <c r="J1968" s="10"/>
      <c r="K1968" s="10"/>
      <c r="L1968" s="9" t="s">
        <v>99</v>
      </c>
      <c r="M1968" s="9" t="s">
        <v>100</v>
      </c>
      <c r="N1968" s="9" t="s">
        <v>101</v>
      </c>
      <c r="O1968" s="9">
        <v>11207.0</v>
      </c>
      <c r="P1968" s="7" t="str">
        <f>vlookup(O1968,'NYC Zips'!A:B,2,false)</f>
        <v>Brooklyn</v>
      </c>
    </row>
    <row r="1969">
      <c r="A1969" s="2" t="s">
        <v>5313</v>
      </c>
      <c r="B1969" s="2">
        <v>40.7459849</v>
      </c>
      <c r="C1969" s="2">
        <v>-73.98629487</v>
      </c>
      <c r="D1969" s="2" t="s">
        <v>93</v>
      </c>
      <c r="E1969" s="9" t="s">
        <v>5314</v>
      </c>
      <c r="F1969" s="10"/>
      <c r="G1969" s="9" t="s">
        <v>119</v>
      </c>
      <c r="H1969" s="9">
        <v>284.0</v>
      </c>
      <c r="I1969" s="9" t="s">
        <v>146</v>
      </c>
      <c r="J1969" s="10"/>
      <c r="K1969" s="10"/>
      <c r="L1969" s="9" t="s">
        <v>107</v>
      </c>
      <c r="M1969" s="9" t="s">
        <v>100</v>
      </c>
      <c r="N1969" s="9" t="s">
        <v>108</v>
      </c>
      <c r="O1969" s="9">
        <v>10001.0</v>
      </c>
      <c r="P1969" s="7" t="str">
        <f>vlookup(O1969,'NYC Zips'!A:B,2,false)</f>
        <v>Manhattan</v>
      </c>
    </row>
    <row r="1970">
      <c r="A1970" s="2" t="s">
        <v>5315</v>
      </c>
      <c r="B1970" s="2">
        <v>40.7278970140902</v>
      </c>
      <c r="C1970" s="2">
        <v>-74.005362689495</v>
      </c>
      <c r="D1970" s="2" t="s">
        <v>93</v>
      </c>
      <c r="E1970" s="9" t="s">
        <v>5316</v>
      </c>
      <c r="F1970" s="10"/>
      <c r="G1970" s="9" t="s">
        <v>226</v>
      </c>
      <c r="H1970" s="9">
        <v>200.0</v>
      </c>
      <c r="I1970" s="9" t="s">
        <v>5317</v>
      </c>
      <c r="J1970" s="10"/>
      <c r="K1970" s="10"/>
      <c r="L1970" s="9" t="s">
        <v>107</v>
      </c>
      <c r="M1970" s="9" t="s">
        <v>100</v>
      </c>
      <c r="N1970" s="9" t="s">
        <v>108</v>
      </c>
      <c r="O1970" s="9">
        <v>10014.0</v>
      </c>
      <c r="P1970" s="7" t="str">
        <f>vlookup(O1970,'NYC Zips'!A:B,2,false)</f>
        <v>Manhattan</v>
      </c>
    </row>
    <row r="1971">
      <c r="A1971" s="2" t="s">
        <v>5318</v>
      </c>
      <c r="B1971" s="2">
        <v>40.834468</v>
      </c>
      <c r="C1971" s="2">
        <v>-73.939865</v>
      </c>
      <c r="D1971" s="2" t="s">
        <v>93</v>
      </c>
      <c r="E1971" s="9" t="s">
        <v>5319</v>
      </c>
      <c r="F1971" s="10"/>
      <c r="G1971" s="9" t="s">
        <v>2113</v>
      </c>
      <c r="H1971" s="9">
        <v>1000.0</v>
      </c>
      <c r="I1971" s="9" t="s">
        <v>669</v>
      </c>
      <c r="J1971" s="10"/>
      <c r="K1971" s="10"/>
      <c r="L1971" s="9" t="s">
        <v>107</v>
      </c>
      <c r="M1971" s="9" t="s">
        <v>100</v>
      </c>
      <c r="N1971" s="9" t="s">
        <v>108</v>
      </c>
      <c r="O1971" s="9">
        <v>10032.0</v>
      </c>
      <c r="P1971" s="7" t="str">
        <f>vlookup(O1971,'NYC Zips'!A:B,2,false)</f>
        <v>Manhattan</v>
      </c>
    </row>
    <row r="1972">
      <c r="A1972" s="2" t="s">
        <v>5320</v>
      </c>
      <c r="B1972" s="2">
        <v>40.74214</v>
      </c>
      <c r="C1972" s="2">
        <v>-73.85418</v>
      </c>
      <c r="D1972" s="2" t="s">
        <v>93</v>
      </c>
      <c r="E1972" s="9" t="s">
        <v>5321</v>
      </c>
      <c r="F1972" s="10"/>
      <c r="G1972" s="9" t="s">
        <v>1928</v>
      </c>
      <c r="H1972" s="9" t="s">
        <v>5322</v>
      </c>
      <c r="I1972" s="9" t="s">
        <v>2391</v>
      </c>
      <c r="J1972" s="10"/>
      <c r="K1972" s="10"/>
      <c r="L1972" s="9" t="s">
        <v>1930</v>
      </c>
      <c r="M1972" s="9" t="s">
        <v>100</v>
      </c>
      <c r="N1972" s="9" t="s">
        <v>367</v>
      </c>
      <c r="O1972" s="9">
        <v>11368.0</v>
      </c>
      <c r="P1972" s="7" t="str">
        <f>vlookup(O1972,'NYC Zips'!A:B,2,false)</f>
        <v>Queens</v>
      </c>
    </row>
    <row r="1973">
      <c r="A1973" s="2" t="s">
        <v>5323</v>
      </c>
      <c r="B1973" s="2">
        <v>40.65798</v>
      </c>
      <c r="C1973" s="2">
        <v>-73.96051</v>
      </c>
      <c r="D1973" s="2" t="s">
        <v>93</v>
      </c>
      <c r="E1973" s="9" t="s">
        <v>5324</v>
      </c>
      <c r="F1973" s="10"/>
      <c r="G1973" s="9" t="s">
        <v>478</v>
      </c>
      <c r="H1973" s="9">
        <v>630.0</v>
      </c>
      <c r="I1973" s="9" t="s">
        <v>641</v>
      </c>
      <c r="J1973" s="10"/>
      <c r="K1973" s="10"/>
      <c r="L1973" s="9" t="s">
        <v>99</v>
      </c>
      <c r="M1973" s="9" t="s">
        <v>100</v>
      </c>
      <c r="N1973" s="9" t="s">
        <v>101</v>
      </c>
      <c r="O1973" s="9">
        <v>11225.0</v>
      </c>
      <c r="P1973" s="7" t="str">
        <f>vlookup(O1973,'NYC Zips'!A:B,2,false)</f>
        <v>Brooklyn</v>
      </c>
    </row>
    <row r="1974">
      <c r="A1974" s="2" t="s">
        <v>5325</v>
      </c>
      <c r="B1974" s="2">
        <v>40.800933</v>
      </c>
      <c r="C1974" s="2">
        <v>-73.913863</v>
      </c>
      <c r="D1974" s="2" t="s">
        <v>93</v>
      </c>
      <c r="E1974" s="9" t="s">
        <v>5326</v>
      </c>
      <c r="F1974" s="10"/>
      <c r="G1974" s="9" t="s">
        <v>1993</v>
      </c>
      <c r="H1974" s="9">
        <v>766.0</v>
      </c>
      <c r="I1974" s="9" t="s">
        <v>2348</v>
      </c>
      <c r="J1974" s="10"/>
      <c r="K1974" s="10"/>
      <c r="L1974" s="9" t="s">
        <v>102</v>
      </c>
      <c r="M1974" s="9" t="s">
        <v>100</v>
      </c>
      <c r="N1974" s="9" t="s">
        <v>1777</v>
      </c>
      <c r="O1974" s="9">
        <v>10454.0</v>
      </c>
      <c r="P1974" s="7" t="str">
        <f>vlookup(O1974,'NYC Zips'!A:B,2,false)</f>
        <v>Bronx</v>
      </c>
    </row>
    <row r="1975">
      <c r="A1975" s="2" t="s">
        <v>5327</v>
      </c>
      <c r="B1975" s="2">
        <v>40.7107</v>
      </c>
      <c r="C1975" s="2">
        <v>-73.90525</v>
      </c>
      <c r="D1975" s="2" t="s">
        <v>93</v>
      </c>
      <c r="E1975" s="9" t="s">
        <v>5328</v>
      </c>
      <c r="F1975" s="10"/>
      <c r="G1975" s="9" t="s">
        <v>1886</v>
      </c>
      <c r="H1975" s="9" t="s">
        <v>5329</v>
      </c>
      <c r="I1975" s="9" t="s">
        <v>4270</v>
      </c>
      <c r="J1975" s="10"/>
      <c r="K1975" s="10"/>
      <c r="L1975" s="9" t="s">
        <v>1888</v>
      </c>
      <c r="M1975" s="9" t="s">
        <v>100</v>
      </c>
      <c r="N1975" s="9" t="s">
        <v>367</v>
      </c>
      <c r="O1975" s="9">
        <v>11385.0</v>
      </c>
      <c r="P1975" s="7" t="str">
        <f>vlookup(O1975,'NYC Zips'!A:B,2,false)</f>
        <v>Queens</v>
      </c>
    </row>
    <row r="1976">
      <c r="A1976" s="2" t="s">
        <v>5330</v>
      </c>
      <c r="B1976" s="2">
        <v>40.7535468186707</v>
      </c>
      <c r="C1976" s="2">
        <v>-73.978965729475</v>
      </c>
      <c r="D1976" s="2" t="s">
        <v>93</v>
      </c>
      <c r="E1976" s="9" t="s">
        <v>5331</v>
      </c>
      <c r="F1976" s="10"/>
      <c r="G1976" s="9" t="s">
        <v>219</v>
      </c>
      <c r="H1976" s="9">
        <v>336.0</v>
      </c>
      <c r="I1976" s="9" t="s">
        <v>742</v>
      </c>
      <c r="J1976" s="10"/>
      <c r="K1976" s="10"/>
      <c r="L1976" s="9" t="s">
        <v>107</v>
      </c>
      <c r="M1976" s="9" t="s">
        <v>100</v>
      </c>
      <c r="N1976" s="9" t="s">
        <v>108</v>
      </c>
      <c r="O1976" s="9">
        <v>10017.0</v>
      </c>
      <c r="P1976" s="7" t="str">
        <f>vlookup(O1976,'NYC Zips'!A:B,2,false)</f>
        <v>Manhattan</v>
      </c>
    </row>
    <row r="1977">
      <c r="A1977" s="2" t="s">
        <v>5332</v>
      </c>
      <c r="B1977" s="2">
        <v>40.64725</v>
      </c>
      <c r="C1977" s="2">
        <v>-73.94352</v>
      </c>
      <c r="D1977" s="2" t="s">
        <v>93</v>
      </c>
      <c r="E1977" s="9" t="s">
        <v>5333</v>
      </c>
      <c r="F1977" s="10"/>
      <c r="G1977" s="9" t="s">
        <v>1904</v>
      </c>
      <c r="H1977" s="9">
        <v>1086.0</v>
      </c>
      <c r="I1977" s="9" t="s">
        <v>4628</v>
      </c>
      <c r="J1977" s="10"/>
      <c r="K1977" s="10"/>
      <c r="L1977" s="9" t="s">
        <v>99</v>
      </c>
      <c r="M1977" s="9" t="s">
        <v>100</v>
      </c>
      <c r="N1977" s="9" t="s">
        <v>101</v>
      </c>
      <c r="O1977" s="9">
        <v>11203.0</v>
      </c>
      <c r="P1977" s="7" t="str">
        <f>vlookup(O1977,'NYC Zips'!A:B,2,false)</f>
        <v>Brooklyn</v>
      </c>
    </row>
    <row r="1978">
      <c r="A1978" s="2" t="s">
        <v>5334</v>
      </c>
      <c r="B1978" s="2">
        <v>40.6739411</v>
      </c>
      <c r="C1978" s="2">
        <v>-73.96026</v>
      </c>
      <c r="D1978" s="2" t="s">
        <v>93</v>
      </c>
      <c r="E1978" s="9" t="s">
        <v>5335</v>
      </c>
      <c r="F1978" s="10"/>
      <c r="G1978" s="9" t="s">
        <v>493</v>
      </c>
      <c r="H1978" s="9">
        <v>543.0</v>
      </c>
      <c r="I1978" s="9" t="s">
        <v>1790</v>
      </c>
      <c r="J1978" s="10"/>
      <c r="K1978" s="10"/>
      <c r="L1978" s="9" t="s">
        <v>99</v>
      </c>
      <c r="M1978" s="9" t="s">
        <v>100</v>
      </c>
      <c r="N1978" s="9" t="s">
        <v>101</v>
      </c>
      <c r="O1978" s="9">
        <v>11238.0</v>
      </c>
      <c r="P1978" s="7" t="str">
        <f>vlookup(O1978,'NYC Zips'!A:B,2,false)</f>
        <v>Brooklyn</v>
      </c>
    </row>
    <row r="1979">
      <c r="A1979" s="2" t="s">
        <v>5336</v>
      </c>
      <c r="B1979" s="2">
        <v>40.63966</v>
      </c>
      <c r="C1979" s="2">
        <v>-73.96807</v>
      </c>
      <c r="D1979" s="2" t="s">
        <v>93</v>
      </c>
      <c r="E1979" s="9" t="s">
        <v>5337</v>
      </c>
      <c r="F1979" s="10"/>
      <c r="G1979" s="9" t="s">
        <v>1908</v>
      </c>
      <c r="H1979" s="9">
        <v>1033.0</v>
      </c>
      <c r="I1979" s="9" t="s">
        <v>3729</v>
      </c>
      <c r="J1979" s="10"/>
      <c r="K1979" s="10"/>
      <c r="L1979" s="9" t="s">
        <v>99</v>
      </c>
      <c r="M1979" s="9" t="s">
        <v>100</v>
      </c>
      <c r="N1979" s="9" t="s">
        <v>101</v>
      </c>
      <c r="O1979" s="9">
        <v>11218.0</v>
      </c>
      <c r="P1979" s="7" t="str">
        <f>vlookup(O1979,'NYC Zips'!A:B,2,false)</f>
        <v>Brooklyn</v>
      </c>
    </row>
    <row r="1980">
      <c r="A1980" s="2" t="s">
        <v>5338</v>
      </c>
      <c r="B1980" s="2">
        <v>40.778557</v>
      </c>
      <c r="C1980" s="2">
        <v>-73.919046</v>
      </c>
      <c r="D1980" s="2" t="s">
        <v>93</v>
      </c>
      <c r="E1980" s="9" t="s">
        <v>5339</v>
      </c>
      <c r="F1980" s="10"/>
      <c r="G1980" s="9" t="s">
        <v>1392</v>
      </c>
      <c r="H1980" s="9" t="s">
        <v>5340</v>
      </c>
      <c r="I1980" s="9" t="s">
        <v>1557</v>
      </c>
      <c r="J1980" s="10"/>
      <c r="K1980" s="10"/>
      <c r="L1980" s="9" t="s">
        <v>366</v>
      </c>
      <c r="M1980" s="9" t="s">
        <v>100</v>
      </c>
      <c r="N1980" s="9" t="s">
        <v>367</v>
      </c>
      <c r="O1980" s="9">
        <v>11105.0</v>
      </c>
      <c r="P1980" s="7" t="str">
        <f>vlookup(O1980,'NYC Zips'!A:B,2,false)</f>
        <v>Queens</v>
      </c>
    </row>
    <row r="1981">
      <c r="A1981" s="2" t="s">
        <v>5341</v>
      </c>
      <c r="B1981" s="2">
        <v>40.7372153533538</v>
      </c>
      <c r="C1981" s="2">
        <v>-74.028865409728</v>
      </c>
      <c r="D1981" s="2" t="s">
        <v>93</v>
      </c>
      <c r="E1981" s="9" t="s">
        <v>5342</v>
      </c>
      <c r="F1981" s="10"/>
      <c r="G1981" s="9" t="s">
        <v>1433</v>
      </c>
      <c r="H1981" s="9">
        <v>96.0</v>
      </c>
      <c r="I1981" s="9" t="s">
        <v>2264</v>
      </c>
      <c r="J1981" s="10"/>
      <c r="K1981" s="10"/>
      <c r="L1981" s="9" t="s">
        <v>1435</v>
      </c>
      <c r="M1981" s="9" t="s">
        <v>1436</v>
      </c>
      <c r="N1981" s="9" t="s">
        <v>1437</v>
      </c>
      <c r="O1981" s="9">
        <v>7030.0</v>
      </c>
      <c r="P1981" s="2" t="s">
        <v>117</v>
      </c>
    </row>
    <row r="1982">
      <c r="A1982" s="2" t="s">
        <v>5343</v>
      </c>
      <c r="B1982" s="2">
        <v>40.673134</v>
      </c>
      <c r="C1982" s="2">
        <v>-73.969106</v>
      </c>
      <c r="D1982" s="2" t="s">
        <v>93</v>
      </c>
      <c r="E1982" s="9" t="s">
        <v>5344</v>
      </c>
      <c r="F1982" s="10"/>
      <c r="G1982" s="9" t="s">
        <v>493</v>
      </c>
      <c r="H1982" s="9">
        <v>1.0</v>
      </c>
      <c r="I1982" s="9" t="s">
        <v>5345</v>
      </c>
      <c r="J1982" s="10"/>
      <c r="K1982" s="10"/>
      <c r="L1982" s="9" t="s">
        <v>99</v>
      </c>
      <c r="M1982" s="9" t="s">
        <v>100</v>
      </c>
      <c r="N1982" s="9" t="s">
        <v>101</v>
      </c>
      <c r="O1982" s="9">
        <v>11238.0</v>
      </c>
      <c r="P1982" s="7" t="str">
        <f>vlookup(O1982,'NYC Zips'!A:B,2,false)</f>
        <v>Brooklyn</v>
      </c>
    </row>
    <row r="1983">
      <c r="A1983" s="2" t="s">
        <v>5346</v>
      </c>
      <c r="B1983" s="2">
        <v>40.69714</v>
      </c>
      <c r="C1983" s="2">
        <v>-73.91566</v>
      </c>
      <c r="D1983" s="2" t="s">
        <v>93</v>
      </c>
      <c r="E1983" s="9" t="s">
        <v>5347</v>
      </c>
      <c r="F1983" s="10"/>
      <c r="G1983" s="9" t="s">
        <v>773</v>
      </c>
      <c r="H1983" s="9">
        <v>550.0</v>
      </c>
      <c r="I1983" s="9" t="s">
        <v>2951</v>
      </c>
      <c r="J1983" s="10"/>
      <c r="K1983" s="10"/>
      <c r="L1983" s="9" t="s">
        <v>99</v>
      </c>
      <c r="M1983" s="9" t="s">
        <v>100</v>
      </c>
      <c r="N1983" s="9" t="s">
        <v>101</v>
      </c>
      <c r="O1983" s="9">
        <v>11221.0</v>
      </c>
      <c r="P1983" s="7" t="str">
        <f>vlookup(O1983,'NYC Zips'!A:B,2,false)</f>
        <v>Brooklyn</v>
      </c>
    </row>
    <row r="1984">
      <c r="A1984" s="2" t="s">
        <v>5348</v>
      </c>
      <c r="B1984" s="2">
        <v>40.700119</v>
      </c>
      <c r="C1984" s="2">
        <v>-73.9862</v>
      </c>
      <c r="D1984" s="2" t="s">
        <v>93</v>
      </c>
      <c r="E1984" s="9" t="s">
        <v>2853</v>
      </c>
      <c r="F1984" s="10"/>
      <c r="G1984" s="9" t="s">
        <v>97</v>
      </c>
      <c r="H1984" s="10"/>
      <c r="I1984" s="9" t="s">
        <v>2853</v>
      </c>
      <c r="J1984" s="10"/>
      <c r="K1984" s="10"/>
      <c r="L1984" s="9" t="s">
        <v>99</v>
      </c>
      <c r="M1984" s="9" t="s">
        <v>100</v>
      </c>
      <c r="N1984" s="9" t="s">
        <v>101</v>
      </c>
      <c r="O1984" s="9">
        <v>11201.0</v>
      </c>
      <c r="P1984" s="7" t="str">
        <f>vlookup(O1984,'NYC Zips'!A:B,2,false)</f>
        <v>Brooklyn</v>
      </c>
    </row>
    <row r="1985">
      <c r="A1985" s="2" t="s">
        <v>5349</v>
      </c>
      <c r="B1985" s="2">
        <v>40.7639089</v>
      </c>
      <c r="C1985" s="2">
        <v>-73.9477213</v>
      </c>
      <c r="D1985" s="2" t="s">
        <v>93</v>
      </c>
      <c r="E1985" s="9" t="s">
        <v>5350</v>
      </c>
      <c r="F1985" s="10"/>
      <c r="G1985" s="9" t="s">
        <v>3158</v>
      </c>
      <c r="H1985" s="9">
        <v>645.0</v>
      </c>
      <c r="I1985" s="9" t="s">
        <v>1823</v>
      </c>
      <c r="J1985" s="10"/>
      <c r="K1985" s="10"/>
      <c r="L1985" s="9" t="s">
        <v>107</v>
      </c>
      <c r="M1985" s="9" t="s">
        <v>100</v>
      </c>
      <c r="N1985" s="9" t="s">
        <v>108</v>
      </c>
      <c r="O1985" s="9">
        <v>10044.0</v>
      </c>
      <c r="P1985" s="7" t="str">
        <f>vlookup(O1985,'NYC Zips'!A:B,2,false)</f>
        <v>Manhattan</v>
      </c>
    </row>
    <row r="1986">
      <c r="A1986" s="2" t="s">
        <v>5351</v>
      </c>
      <c r="B1986" s="2">
        <v>40.70858894</v>
      </c>
      <c r="C1986" s="2">
        <v>-74.00935482</v>
      </c>
      <c r="D1986" s="2" t="s">
        <v>93</v>
      </c>
      <c r="E1986" s="9" t="s">
        <v>5352</v>
      </c>
      <c r="F1986" s="10"/>
      <c r="G1986" s="9" t="s">
        <v>189</v>
      </c>
      <c r="H1986" s="9">
        <v>53.0</v>
      </c>
      <c r="I1986" s="9" t="s">
        <v>334</v>
      </c>
      <c r="J1986" s="10"/>
      <c r="K1986" s="10"/>
      <c r="L1986" s="9" t="s">
        <v>107</v>
      </c>
      <c r="M1986" s="9" t="s">
        <v>100</v>
      </c>
      <c r="N1986" s="9" t="s">
        <v>108</v>
      </c>
      <c r="O1986" s="9">
        <v>10005.0</v>
      </c>
      <c r="P1986" s="7" t="str">
        <f>vlookup(O1986,'NYC Zips'!A:B,2,false)</f>
        <v>Manhattan</v>
      </c>
    </row>
    <row r="1987">
      <c r="A1987" s="2" t="s">
        <v>5353</v>
      </c>
      <c r="B1987" s="2">
        <v>40.67853</v>
      </c>
      <c r="C1987" s="2">
        <v>-73.91642</v>
      </c>
      <c r="D1987" s="2" t="s">
        <v>93</v>
      </c>
      <c r="E1987" s="9" t="s">
        <v>5354</v>
      </c>
      <c r="F1987" s="10"/>
      <c r="G1987" s="9" t="s">
        <v>956</v>
      </c>
      <c r="H1987" s="9">
        <v>1961.0</v>
      </c>
      <c r="I1987" s="9" t="s">
        <v>734</v>
      </c>
      <c r="J1987" s="10"/>
      <c r="K1987" s="10"/>
      <c r="L1987" s="9" t="s">
        <v>99</v>
      </c>
      <c r="M1987" s="9" t="s">
        <v>100</v>
      </c>
      <c r="N1987" s="9" t="s">
        <v>101</v>
      </c>
      <c r="O1987" s="9">
        <v>11233.0</v>
      </c>
      <c r="P1987" s="7" t="str">
        <f>vlookup(O1987,'NYC Zips'!A:B,2,false)</f>
        <v>Brooklyn</v>
      </c>
    </row>
    <row r="1988">
      <c r="A1988" s="2" t="s">
        <v>2915</v>
      </c>
      <c r="B1988" s="2">
        <v>40.75492</v>
      </c>
      <c r="C1988" s="2">
        <v>-73.98455</v>
      </c>
      <c r="D1988" s="2" t="s">
        <v>93</v>
      </c>
      <c r="E1988" s="9" t="s">
        <v>2916</v>
      </c>
      <c r="F1988" s="10"/>
      <c r="G1988" s="9" t="s">
        <v>134</v>
      </c>
      <c r="H1988" s="9">
        <v>110.0</v>
      </c>
      <c r="I1988" s="9" t="s">
        <v>1094</v>
      </c>
      <c r="J1988" s="10"/>
      <c r="K1988" s="10"/>
      <c r="L1988" s="9" t="s">
        <v>107</v>
      </c>
      <c r="M1988" s="9" t="s">
        <v>100</v>
      </c>
      <c r="N1988" s="9" t="s">
        <v>108</v>
      </c>
      <c r="O1988" s="9">
        <v>10036.0</v>
      </c>
      <c r="P1988" s="7" t="str">
        <f>vlookup(O1988,'NYC Zips'!A:B,2,false)</f>
        <v>Manhattan</v>
      </c>
    </row>
    <row r="1989">
      <c r="A1989" s="2" t="s">
        <v>5355</v>
      </c>
      <c r="B1989" s="2">
        <v>40.746872</v>
      </c>
      <c r="C1989" s="2">
        <v>-74.00821</v>
      </c>
      <c r="D1989" s="2" t="s">
        <v>93</v>
      </c>
      <c r="E1989" s="9" t="s">
        <v>291</v>
      </c>
      <c r="F1989" s="10"/>
      <c r="G1989" s="9" t="s">
        <v>123</v>
      </c>
      <c r="H1989" s="10"/>
      <c r="I1989" s="9" t="s">
        <v>291</v>
      </c>
      <c r="J1989" s="10"/>
      <c r="K1989" s="10"/>
      <c r="L1989" s="9" t="s">
        <v>107</v>
      </c>
      <c r="M1989" s="9" t="s">
        <v>100</v>
      </c>
      <c r="N1989" s="9" t="s">
        <v>108</v>
      </c>
      <c r="O1989" s="9">
        <v>10011.0</v>
      </c>
      <c r="P1989" s="7" t="str">
        <f>vlookup(O1989,'NYC Zips'!A:B,2,false)</f>
        <v>Manhattan</v>
      </c>
    </row>
    <row r="1990">
      <c r="A1990" s="2" t="s">
        <v>5356</v>
      </c>
      <c r="B1990" s="2">
        <v>40.68487</v>
      </c>
      <c r="C1990" s="2">
        <v>-73.9293</v>
      </c>
      <c r="D1990" s="2" t="s">
        <v>93</v>
      </c>
      <c r="E1990" s="9" t="s">
        <v>5357</v>
      </c>
      <c r="F1990" s="10"/>
      <c r="G1990" s="9" t="s">
        <v>956</v>
      </c>
      <c r="H1990" s="9">
        <v>233.0</v>
      </c>
      <c r="I1990" s="9" t="s">
        <v>5111</v>
      </c>
      <c r="J1990" s="10"/>
      <c r="K1990" s="10"/>
      <c r="L1990" s="9" t="s">
        <v>99</v>
      </c>
      <c r="M1990" s="9" t="s">
        <v>100</v>
      </c>
      <c r="N1990" s="9" t="s">
        <v>101</v>
      </c>
      <c r="O1990" s="9">
        <v>11233.0</v>
      </c>
      <c r="P1990" s="7" t="str">
        <f>vlookup(O1990,'NYC Zips'!A:B,2,false)</f>
        <v>Brooklyn</v>
      </c>
    </row>
    <row r="1991">
      <c r="A1991" s="2" t="s">
        <v>5358</v>
      </c>
      <c r="B1991" s="2">
        <v>40.720747</v>
      </c>
      <c r="C1991" s="2">
        <v>-73.986274</v>
      </c>
      <c r="D1991" s="2" t="s">
        <v>93</v>
      </c>
      <c r="E1991" s="9" t="s">
        <v>5359</v>
      </c>
      <c r="F1991" s="10"/>
      <c r="G1991" s="9" t="s">
        <v>153</v>
      </c>
      <c r="H1991" s="9">
        <v>153.0</v>
      </c>
      <c r="I1991" s="9" t="s">
        <v>213</v>
      </c>
      <c r="J1991" s="10"/>
      <c r="K1991" s="10"/>
      <c r="L1991" s="9" t="s">
        <v>107</v>
      </c>
      <c r="M1991" s="9" t="s">
        <v>100</v>
      </c>
      <c r="N1991" s="9" t="s">
        <v>108</v>
      </c>
      <c r="O1991" s="9">
        <v>10002.0</v>
      </c>
      <c r="P1991" s="7" t="str">
        <f>vlookup(O1991,'NYC Zips'!A:B,2,false)</f>
        <v>Manhattan</v>
      </c>
    </row>
    <row r="1992">
      <c r="A1992" s="2" t="s">
        <v>5360</v>
      </c>
      <c r="B1992" s="2">
        <v>40.74521</v>
      </c>
      <c r="C1992" s="2">
        <v>-73.90462</v>
      </c>
      <c r="D1992" s="2" t="s">
        <v>93</v>
      </c>
      <c r="E1992" s="9" t="s">
        <v>5361</v>
      </c>
      <c r="F1992" s="10"/>
      <c r="G1992" s="9" t="s">
        <v>1834</v>
      </c>
      <c r="H1992" s="9" t="s">
        <v>5362</v>
      </c>
      <c r="I1992" s="9" t="s">
        <v>3260</v>
      </c>
      <c r="J1992" s="10"/>
      <c r="K1992" s="10"/>
      <c r="L1992" s="9" t="s">
        <v>1837</v>
      </c>
      <c r="M1992" s="9" t="s">
        <v>100</v>
      </c>
      <c r="N1992" s="9" t="s">
        <v>367</v>
      </c>
      <c r="O1992" s="9">
        <v>11377.0</v>
      </c>
      <c r="P1992" s="7" t="str">
        <f>vlookup(O1992,'NYC Zips'!A:B,2,false)</f>
        <v>Queens</v>
      </c>
    </row>
    <row r="1993">
      <c r="A1993" s="2" t="s">
        <v>5363</v>
      </c>
      <c r="B1993" s="2">
        <v>40.63766</v>
      </c>
      <c r="C1993" s="2">
        <v>-74.01782</v>
      </c>
      <c r="D1993" s="2" t="s">
        <v>93</v>
      </c>
      <c r="E1993" s="9" t="s">
        <v>5364</v>
      </c>
      <c r="F1993" s="10"/>
      <c r="G1993" s="9" t="s">
        <v>1936</v>
      </c>
      <c r="H1993" s="9">
        <v>6301.0</v>
      </c>
      <c r="I1993" s="9" t="s">
        <v>146</v>
      </c>
      <c r="J1993" s="10"/>
      <c r="K1993" s="10"/>
      <c r="L1993" s="9" t="s">
        <v>99</v>
      </c>
      <c r="M1993" s="9" t="s">
        <v>100</v>
      </c>
      <c r="N1993" s="9" t="s">
        <v>101</v>
      </c>
      <c r="O1993" s="9">
        <v>11220.0</v>
      </c>
      <c r="P1993" s="7" t="str">
        <f>vlookup(O1993,'NYC Zips'!A:B,2,false)</f>
        <v>Brooklyn</v>
      </c>
    </row>
    <row r="1994">
      <c r="A1994" s="2" t="s">
        <v>5365</v>
      </c>
      <c r="B1994" s="2">
        <v>40.726378</v>
      </c>
      <c r="C1994" s="2">
        <v>-74.000472</v>
      </c>
      <c r="D1994" s="2" t="s">
        <v>93</v>
      </c>
      <c r="E1994" s="9" t="s">
        <v>5366</v>
      </c>
      <c r="F1994" s="10"/>
      <c r="G1994" s="9" t="s">
        <v>111</v>
      </c>
      <c r="H1994" s="9">
        <v>464.0</v>
      </c>
      <c r="I1994" s="9" t="s">
        <v>374</v>
      </c>
      <c r="J1994" s="10"/>
      <c r="K1994" s="10"/>
      <c r="L1994" s="9" t="s">
        <v>107</v>
      </c>
      <c r="M1994" s="9" t="s">
        <v>100</v>
      </c>
      <c r="N1994" s="9" t="s">
        <v>108</v>
      </c>
      <c r="O1994" s="9">
        <v>10012.0</v>
      </c>
      <c r="P1994" s="7" t="str">
        <f>vlookup(O1994,'NYC Zips'!A:B,2,false)</f>
        <v>Manhattan</v>
      </c>
    </row>
    <row r="1995">
      <c r="A1995" s="2" t="s">
        <v>5367</v>
      </c>
      <c r="B1995" s="2">
        <v>40.697481</v>
      </c>
      <c r="C1995" s="2">
        <v>-73.935877</v>
      </c>
      <c r="D1995" s="2" t="s">
        <v>93</v>
      </c>
      <c r="E1995" s="9" t="s">
        <v>5368</v>
      </c>
      <c r="F1995" s="10"/>
      <c r="G1995" s="9" t="s">
        <v>306</v>
      </c>
      <c r="H1995" s="9">
        <v>927.0</v>
      </c>
      <c r="I1995" s="9" t="s">
        <v>120</v>
      </c>
      <c r="J1995" s="10"/>
      <c r="K1995" s="10"/>
      <c r="L1995" s="9" t="s">
        <v>99</v>
      </c>
      <c r="M1995" s="9" t="s">
        <v>100</v>
      </c>
      <c r="N1995" s="9" t="s">
        <v>101</v>
      </c>
      <c r="O1995" s="9">
        <v>11206.0</v>
      </c>
      <c r="P1995" s="7" t="str">
        <f>vlookup(O1995,'NYC Zips'!A:B,2,false)</f>
        <v>Brooklyn</v>
      </c>
    </row>
    <row r="1996">
      <c r="A1996" s="2" t="s">
        <v>5369</v>
      </c>
      <c r="B1996" s="2">
        <v>40.7422183499609</v>
      </c>
      <c r="C1996" s="2">
        <v>-73.929351568222</v>
      </c>
      <c r="D1996" s="2" t="s">
        <v>93</v>
      </c>
      <c r="E1996" s="9" t="s">
        <v>5370</v>
      </c>
      <c r="F1996" s="10"/>
      <c r="G1996" s="9" t="s">
        <v>460</v>
      </c>
      <c r="H1996" s="9" t="s">
        <v>5371</v>
      </c>
      <c r="I1996" s="9" t="s">
        <v>2686</v>
      </c>
      <c r="J1996" s="10"/>
      <c r="K1996" s="10"/>
      <c r="L1996" s="9" t="s">
        <v>463</v>
      </c>
      <c r="M1996" s="9" t="s">
        <v>100</v>
      </c>
      <c r="N1996" s="9" t="s">
        <v>367</v>
      </c>
      <c r="O1996" s="9">
        <v>11101.0</v>
      </c>
      <c r="P1996" s="7" t="str">
        <f>vlookup(O1996,'NYC Zips'!A:B,2,false)</f>
        <v>Queens</v>
      </c>
    </row>
    <row r="1997">
      <c r="A1997" s="2" t="s">
        <v>5372</v>
      </c>
      <c r="B1997" s="2">
        <v>40.7471482490328</v>
      </c>
      <c r="C1997" s="2">
        <v>-73.9290243387222</v>
      </c>
      <c r="D1997" s="2" t="s">
        <v>93</v>
      </c>
      <c r="E1997" s="9" t="s">
        <v>5373</v>
      </c>
      <c r="F1997" s="10"/>
      <c r="G1997" s="9" t="s">
        <v>460</v>
      </c>
      <c r="H1997" s="9" t="s">
        <v>5374</v>
      </c>
      <c r="I1997" s="9" t="s">
        <v>2906</v>
      </c>
      <c r="J1997" s="10"/>
      <c r="K1997" s="10"/>
      <c r="L1997" s="9" t="s">
        <v>463</v>
      </c>
      <c r="M1997" s="9" t="s">
        <v>100</v>
      </c>
      <c r="N1997" s="9" t="s">
        <v>367</v>
      </c>
      <c r="O1997" s="9">
        <v>11101.0</v>
      </c>
      <c r="P1997" s="7" t="str">
        <f>vlookup(O1997,'NYC Zips'!A:B,2,false)</f>
        <v>Queens</v>
      </c>
    </row>
    <row r="1998">
      <c r="A1998" s="2" t="s">
        <v>5375</v>
      </c>
      <c r="B1998" s="2">
        <v>40.69757</v>
      </c>
      <c r="C1998" s="2">
        <v>-73.93098</v>
      </c>
      <c r="D1998" s="2" t="s">
        <v>93</v>
      </c>
      <c r="E1998" s="9" t="s">
        <v>5376</v>
      </c>
      <c r="F1998" s="10"/>
      <c r="G1998" s="9" t="s">
        <v>773</v>
      </c>
      <c r="H1998" s="9">
        <v>943.0</v>
      </c>
      <c r="I1998" s="9" t="s">
        <v>762</v>
      </c>
      <c r="J1998" s="10"/>
      <c r="K1998" s="10"/>
      <c r="L1998" s="9" t="s">
        <v>99</v>
      </c>
      <c r="M1998" s="9" t="s">
        <v>100</v>
      </c>
      <c r="N1998" s="9" t="s">
        <v>101</v>
      </c>
      <c r="O1998" s="9">
        <v>11221.0</v>
      </c>
      <c r="P1998" s="7" t="str">
        <f>vlookup(O1998,'NYC Zips'!A:B,2,false)</f>
        <v>Brooklyn</v>
      </c>
    </row>
    <row r="1999">
      <c r="A1999" s="2" t="s">
        <v>5377</v>
      </c>
      <c r="B1999" s="2">
        <v>40.847746</v>
      </c>
      <c r="C1999" s="2">
        <v>-73.922079</v>
      </c>
      <c r="D1999" s="2" t="s">
        <v>93</v>
      </c>
      <c r="E1999" s="9" t="s">
        <v>5378</v>
      </c>
      <c r="F1999" s="10"/>
      <c r="G1999" s="9" t="s">
        <v>1943</v>
      </c>
      <c r="H1999" s="9">
        <v>1475.0</v>
      </c>
      <c r="I1999" s="9" t="s">
        <v>5379</v>
      </c>
      <c r="J1999" s="10"/>
      <c r="K1999" s="10"/>
      <c r="L1999" s="9" t="s">
        <v>102</v>
      </c>
      <c r="M1999" s="9" t="s">
        <v>100</v>
      </c>
      <c r="N1999" s="9" t="s">
        <v>1777</v>
      </c>
      <c r="O1999" s="9">
        <v>10453.0</v>
      </c>
      <c r="P1999" s="7" t="str">
        <f>vlookup(O1999,'NYC Zips'!A:B,2,false)</f>
        <v>Bronx</v>
      </c>
    </row>
    <row r="2000">
      <c r="A2000" s="2" t="s">
        <v>5380</v>
      </c>
      <c r="B2000" s="2">
        <v>40.7839360201972</v>
      </c>
      <c r="C2000" s="2">
        <v>-73.9127311406584</v>
      </c>
      <c r="D2000" s="2" t="s">
        <v>93</v>
      </c>
      <c r="E2000" s="9" t="s">
        <v>5381</v>
      </c>
      <c r="F2000" s="10"/>
      <c r="G2000" s="9" t="s">
        <v>1392</v>
      </c>
      <c r="H2000" s="9" t="s">
        <v>5382</v>
      </c>
      <c r="I2000" s="9" t="s">
        <v>1557</v>
      </c>
      <c r="J2000" s="10"/>
      <c r="K2000" s="10"/>
      <c r="L2000" s="9" t="s">
        <v>366</v>
      </c>
      <c r="M2000" s="9" t="s">
        <v>100</v>
      </c>
      <c r="N2000" s="9" t="s">
        <v>367</v>
      </c>
      <c r="O2000" s="9">
        <v>11105.0</v>
      </c>
      <c r="P2000" s="7" t="str">
        <f>vlookup(O2000,'NYC Zips'!A:B,2,false)</f>
        <v>Queens</v>
      </c>
    </row>
    <row r="2001">
      <c r="A2001" s="2" t="s">
        <v>5383</v>
      </c>
      <c r="B2001" s="2">
        <v>40.775744</v>
      </c>
      <c r="C2001" s="2">
        <v>-73.9563752</v>
      </c>
      <c r="D2001" s="2" t="s">
        <v>93</v>
      </c>
      <c r="E2001" s="9" t="s">
        <v>5384</v>
      </c>
      <c r="F2001" s="10"/>
      <c r="G2001" s="9" t="s">
        <v>264</v>
      </c>
      <c r="H2001" s="9">
        <v>1430.0</v>
      </c>
      <c r="I2001" s="9" t="s">
        <v>527</v>
      </c>
      <c r="J2001" s="10"/>
      <c r="K2001" s="10"/>
      <c r="L2001" s="9" t="s">
        <v>107</v>
      </c>
      <c r="M2001" s="9" t="s">
        <v>100</v>
      </c>
      <c r="N2001" s="9" t="s">
        <v>108</v>
      </c>
      <c r="O2001" s="9">
        <v>10028.0</v>
      </c>
      <c r="P2001" s="7" t="str">
        <f>vlookup(O2001,'NYC Zips'!A:B,2,false)</f>
        <v>Manhattan</v>
      </c>
    </row>
    <row r="2002">
      <c r="A2002" s="2" t="s">
        <v>5385</v>
      </c>
      <c r="B2002" s="2">
        <v>40.85985</v>
      </c>
      <c r="C2002" s="2">
        <v>-73.89135</v>
      </c>
      <c r="D2002" s="2" t="s">
        <v>93</v>
      </c>
      <c r="E2002" s="9" t="s">
        <v>5386</v>
      </c>
      <c r="F2002" s="10"/>
      <c r="G2002" s="9" t="s">
        <v>2019</v>
      </c>
      <c r="H2002" s="9">
        <v>4724.0</v>
      </c>
      <c r="I2002" s="9" t="s">
        <v>527</v>
      </c>
      <c r="J2002" s="10"/>
      <c r="K2002" s="10"/>
      <c r="L2002" s="9" t="s">
        <v>102</v>
      </c>
      <c r="M2002" s="9" t="s">
        <v>100</v>
      </c>
      <c r="N2002" s="9" t="s">
        <v>1777</v>
      </c>
      <c r="O2002" s="9">
        <v>10458.0</v>
      </c>
      <c r="P2002" s="7" t="str">
        <f>vlookup(O2002,'NYC Zips'!A:B,2,false)</f>
        <v>Bronx</v>
      </c>
    </row>
    <row r="2003">
      <c r="A2003" s="2" t="s">
        <v>5387</v>
      </c>
      <c r="B2003" s="2">
        <v>40.703681</v>
      </c>
      <c r="C2003" s="2">
        <v>-73.95427</v>
      </c>
      <c r="D2003" s="2" t="s">
        <v>93</v>
      </c>
      <c r="E2003" s="9" t="s">
        <v>5388</v>
      </c>
      <c r="F2003" s="10"/>
      <c r="G2003" s="9" t="s">
        <v>337</v>
      </c>
      <c r="H2003" s="9">
        <v>326.0</v>
      </c>
      <c r="I2003" s="9" t="s">
        <v>1663</v>
      </c>
      <c r="J2003" s="10"/>
      <c r="K2003" s="10"/>
      <c r="L2003" s="9" t="s">
        <v>99</v>
      </c>
      <c r="M2003" s="9" t="s">
        <v>100</v>
      </c>
      <c r="N2003" s="9" t="s">
        <v>101</v>
      </c>
      <c r="O2003" s="9">
        <v>11211.0</v>
      </c>
      <c r="P2003" s="7" t="str">
        <f>vlookup(O2003,'NYC Zips'!A:B,2,false)</f>
        <v>Brooklyn</v>
      </c>
    </row>
    <row r="2004">
      <c r="A2004" s="2" t="s">
        <v>5389</v>
      </c>
      <c r="B2004" s="2">
        <v>40.74501</v>
      </c>
      <c r="C2004" s="2">
        <v>-73.9036</v>
      </c>
      <c r="D2004" s="2" t="s">
        <v>93</v>
      </c>
      <c r="E2004" s="9" t="s">
        <v>5390</v>
      </c>
      <c r="F2004" s="10"/>
      <c r="G2004" s="9" t="s">
        <v>1834</v>
      </c>
      <c r="H2004" s="9" t="s">
        <v>5391</v>
      </c>
      <c r="I2004" s="9" t="s">
        <v>3260</v>
      </c>
      <c r="J2004" s="10"/>
      <c r="K2004" s="10"/>
      <c r="L2004" s="9" t="s">
        <v>1837</v>
      </c>
      <c r="M2004" s="9" t="s">
        <v>100</v>
      </c>
      <c r="N2004" s="9" t="s">
        <v>367</v>
      </c>
      <c r="O2004" s="9">
        <v>11377.0</v>
      </c>
      <c r="P2004" s="7" t="str">
        <f>vlookup(O2004,'NYC Zips'!A:B,2,false)</f>
        <v>Queens</v>
      </c>
    </row>
    <row r="2005">
      <c r="A2005" s="2" t="s">
        <v>5392</v>
      </c>
      <c r="B2005" s="2">
        <v>40.7015734087379</v>
      </c>
      <c r="C2005" s="2">
        <v>-73.9087629318237</v>
      </c>
      <c r="D2005" s="2" t="s">
        <v>93</v>
      </c>
      <c r="E2005" s="9" t="s">
        <v>5393</v>
      </c>
      <c r="F2005" s="10"/>
      <c r="G2005" s="9" t="s">
        <v>1886</v>
      </c>
      <c r="H2005" s="9">
        <v>1702.0</v>
      </c>
      <c r="I2005" s="9" t="s">
        <v>1880</v>
      </c>
      <c r="J2005" s="10"/>
      <c r="K2005" s="10"/>
      <c r="L2005" s="9" t="s">
        <v>1888</v>
      </c>
      <c r="M2005" s="9" t="s">
        <v>100</v>
      </c>
      <c r="N2005" s="9" t="s">
        <v>367</v>
      </c>
      <c r="O2005" s="9">
        <v>11385.0</v>
      </c>
      <c r="P2005" s="7" t="str">
        <f>vlookup(O2005,'NYC Zips'!A:B,2,false)</f>
        <v>Queens</v>
      </c>
    </row>
    <row r="2006">
      <c r="A2006" s="2" t="s">
        <v>5394</v>
      </c>
      <c r="B2006" s="2">
        <v>40.64575</v>
      </c>
      <c r="C2006" s="2">
        <v>-73.94331</v>
      </c>
      <c r="D2006" s="2" t="s">
        <v>93</v>
      </c>
      <c r="E2006" s="9" t="s">
        <v>5395</v>
      </c>
      <c r="F2006" s="10"/>
      <c r="G2006" s="9" t="s">
        <v>1904</v>
      </c>
      <c r="H2006" s="9">
        <v>1138.0</v>
      </c>
      <c r="I2006" s="9" t="s">
        <v>4628</v>
      </c>
      <c r="J2006" s="10"/>
      <c r="K2006" s="10"/>
      <c r="L2006" s="9" t="s">
        <v>99</v>
      </c>
      <c r="M2006" s="9" t="s">
        <v>100</v>
      </c>
      <c r="N2006" s="9" t="s">
        <v>101</v>
      </c>
      <c r="O2006" s="9">
        <v>11203.0</v>
      </c>
      <c r="P2006" s="7" t="str">
        <f>vlookup(O2006,'NYC Zips'!A:B,2,false)</f>
        <v>Brooklyn</v>
      </c>
    </row>
    <row r="2007">
      <c r="A2007" s="2" t="s">
        <v>5396</v>
      </c>
      <c r="B2007" s="2">
        <v>40.76817</v>
      </c>
      <c r="C2007" s="2">
        <v>-73.896293</v>
      </c>
      <c r="D2007" s="2" t="s">
        <v>93</v>
      </c>
      <c r="E2007" s="9" t="s">
        <v>5397</v>
      </c>
      <c r="F2007" s="10"/>
      <c r="G2007" s="9" t="s">
        <v>2120</v>
      </c>
      <c r="H2007" s="9" t="s">
        <v>5398</v>
      </c>
      <c r="I2007" s="9" t="s">
        <v>4344</v>
      </c>
      <c r="J2007" s="10"/>
      <c r="K2007" s="10"/>
      <c r="L2007" s="9" t="s">
        <v>2052</v>
      </c>
      <c r="M2007" s="9" t="s">
        <v>100</v>
      </c>
      <c r="N2007" s="9" t="s">
        <v>367</v>
      </c>
      <c r="O2007" s="9">
        <v>11370.0</v>
      </c>
      <c r="P2007" s="7" t="str">
        <f>vlookup(O2007,'NYC Zips'!A:B,2,false)</f>
        <v>Queens</v>
      </c>
    </row>
    <row r="2008">
      <c r="A2008" s="2" t="s">
        <v>5399</v>
      </c>
      <c r="B2008" s="2">
        <v>40.74589</v>
      </c>
      <c r="C2008" s="2">
        <v>-73.89915</v>
      </c>
      <c r="D2008" s="2" t="s">
        <v>93</v>
      </c>
      <c r="E2008" s="9" t="s">
        <v>5400</v>
      </c>
      <c r="F2008" s="10"/>
      <c r="G2008" s="9" t="s">
        <v>1834</v>
      </c>
      <c r="H2008" s="9" t="s">
        <v>5401</v>
      </c>
      <c r="I2008" s="9" t="s">
        <v>2472</v>
      </c>
      <c r="J2008" s="10"/>
      <c r="K2008" s="10"/>
      <c r="L2008" s="9" t="s">
        <v>1837</v>
      </c>
      <c r="M2008" s="9" t="s">
        <v>100</v>
      </c>
      <c r="N2008" s="9" t="s">
        <v>367</v>
      </c>
      <c r="O2008" s="9">
        <v>11377.0</v>
      </c>
      <c r="P2008" s="7" t="str">
        <f>vlookup(O2008,'NYC Zips'!A:B,2,false)</f>
        <v>Queens</v>
      </c>
    </row>
    <row r="2009">
      <c r="A2009" s="2" t="s">
        <v>5402</v>
      </c>
      <c r="B2009" s="2">
        <v>40.73498</v>
      </c>
      <c r="C2009" s="2">
        <v>-74.00697</v>
      </c>
      <c r="D2009" s="2" t="s">
        <v>93</v>
      </c>
      <c r="E2009" s="9" t="s">
        <v>5403</v>
      </c>
      <c r="F2009" s="10"/>
      <c r="G2009" s="9" t="s">
        <v>226</v>
      </c>
      <c r="H2009" s="9">
        <v>731.0</v>
      </c>
      <c r="I2009" s="9" t="s">
        <v>346</v>
      </c>
      <c r="J2009" s="10"/>
      <c r="K2009" s="10"/>
      <c r="L2009" s="9" t="s">
        <v>107</v>
      </c>
      <c r="M2009" s="9" t="s">
        <v>100</v>
      </c>
      <c r="N2009" s="9" t="s">
        <v>108</v>
      </c>
      <c r="O2009" s="9">
        <v>10014.0</v>
      </c>
      <c r="P2009" s="7" t="str">
        <f>vlookup(O2009,'NYC Zips'!A:B,2,false)</f>
        <v>Manhattan</v>
      </c>
    </row>
    <row r="2010">
      <c r="A2010" s="2" t="s">
        <v>5404</v>
      </c>
      <c r="B2010" s="2">
        <v>40.7173184038557</v>
      </c>
      <c r="C2010" s="2">
        <v>-73.9906775951385</v>
      </c>
      <c r="D2010" s="2" t="s">
        <v>93</v>
      </c>
      <c r="E2010" s="9" t="s">
        <v>5405</v>
      </c>
      <c r="F2010" s="10"/>
      <c r="G2010" s="9" t="s">
        <v>153</v>
      </c>
      <c r="H2010" s="9">
        <v>318.0</v>
      </c>
      <c r="I2010" s="9" t="s">
        <v>223</v>
      </c>
      <c r="J2010" s="10"/>
      <c r="K2010" s="10"/>
      <c r="L2010" s="9" t="s">
        <v>107</v>
      </c>
      <c r="M2010" s="9" t="s">
        <v>100</v>
      </c>
      <c r="N2010" s="9" t="s">
        <v>108</v>
      </c>
      <c r="O2010" s="9">
        <v>10002.0</v>
      </c>
      <c r="P2010" s="7" t="str">
        <f>vlookup(O2010,'NYC Zips'!A:B,2,false)</f>
        <v>Manhattan</v>
      </c>
    </row>
    <row r="2011">
      <c r="A2011" s="2" t="s">
        <v>5406</v>
      </c>
      <c r="B2011" s="2">
        <v>40.735217</v>
      </c>
      <c r="C2011" s="2">
        <v>-73.954926</v>
      </c>
      <c r="D2011" s="2" t="s">
        <v>93</v>
      </c>
      <c r="E2011" s="9" t="s">
        <v>5407</v>
      </c>
      <c r="F2011" s="10"/>
      <c r="G2011" s="9" t="s">
        <v>167</v>
      </c>
      <c r="H2011" s="9">
        <v>1068.0</v>
      </c>
      <c r="I2011" s="9" t="s">
        <v>1204</v>
      </c>
      <c r="J2011" s="10"/>
      <c r="K2011" s="10"/>
      <c r="L2011" s="9" t="s">
        <v>99</v>
      </c>
      <c r="M2011" s="9" t="s">
        <v>100</v>
      </c>
      <c r="N2011" s="9" t="s">
        <v>101</v>
      </c>
      <c r="O2011" s="9">
        <v>11222.0</v>
      </c>
      <c r="P2011" s="7" t="str">
        <f>vlookup(O2011,'NYC Zips'!A:B,2,false)</f>
        <v>Brooklyn</v>
      </c>
    </row>
    <row r="2012">
      <c r="A2012" s="2" t="s">
        <v>5408</v>
      </c>
      <c r="B2012" s="2">
        <v>40.87512</v>
      </c>
      <c r="C2012" s="2">
        <v>-73.90126</v>
      </c>
      <c r="D2012" s="2" t="s">
        <v>93</v>
      </c>
      <c r="E2012" s="9" t="s">
        <v>5409</v>
      </c>
      <c r="F2012" s="10"/>
      <c r="G2012" s="9" t="s">
        <v>1843</v>
      </c>
      <c r="H2012" s="9">
        <v>2897.0</v>
      </c>
      <c r="I2012" s="9" t="s">
        <v>2261</v>
      </c>
      <c r="J2012" s="10"/>
      <c r="K2012" s="10"/>
      <c r="L2012" s="9" t="s">
        <v>102</v>
      </c>
      <c r="M2012" s="9" t="s">
        <v>100</v>
      </c>
      <c r="N2012" s="9" t="s">
        <v>1777</v>
      </c>
      <c r="O2012" s="9">
        <v>10468.0</v>
      </c>
      <c r="P2012" s="7" t="str">
        <f>vlookup(O2012,'NYC Zips'!A:B,2,false)</f>
        <v>Bronx</v>
      </c>
    </row>
    <row r="2013">
      <c r="A2013" s="2" t="s">
        <v>5410</v>
      </c>
      <c r="B2013" s="2">
        <v>40.848177</v>
      </c>
      <c r="C2013" s="2">
        <v>-73.916082</v>
      </c>
      <c r="D2013" s="2" t="s">
        <v>93</v>
      </c>
      <c r="E2013" s="9" t="s">
        <v>5411</v>
      </c>
      <c r="F2013" s="10"/>
      <c r="G2013" s="9" t="s">
        <v>1943</v>
      </c>
      <c r="H2013" s="9">
        <v>1674.0</v>
      </c>
      <c r="I2013" s="9" t="s">
        <v>2780</v>
      </c>
      <c r="J2013" s="10"/>
      <c r="K2013" s="10"/>
      <c r="L2013" s="9" t="s">
        <v>102</v>
      </c>
      <c r="M2013" s="9" t="s">
        <v>100</v>
      </c>
      <c r="N2013" s="9" t="s">
        <v>1777</v>
      </c>
      <c r="O2013" s="9">
        <v>10453.0</v>
      </c>
      <c r="P2013" s="7" t="str">
        <f>vlookup(O2013,'NYC Zips'!A:B,2,false)</f>
        <v>Bronx</v>
      </c>
    </row>
    <row r="2014">
      <c r="A2014" s="2" t="s">
        <v>5412</v>
      </c>
      <c r="B2014" s="2">
        <v>40.81885</v>
      </c>
      <c r="C2014" s="2">
        <v>-73.88821</v>
      </c>
      <c r="D2014" s="2" t="s">
        <v>93</v>
      </c>
      <c r="E2014" s="9" t="s">
        <v>5413</v>
      </c>
      <c r="F2014" s="10"/>
      <c r="G2014" s="9" t="s">
        <v>2990</v>
      </c>
      <c r="H2014" s="9">
        <v>1211.0</v>
      </c>
      <c r="I2014" s="9" t="s">
        <v>2060</v>
      </c>
      <c r="J2014" s="10"/>
      <c r="K2014" s="10"/>
      <c r="L2014" s="9" t="s">
        <v>102</v>
      </c>
      <c r="M2014" s="9" t="s">
        <v>100</v>
      </c>
      <c r="N2014" s="9" t="s">
        <v>1777</v>
      </c>
      <c r="O2014" s="9">
        <v>10474.0</v>
      </c>
      <c r="P2014" s="7" t="str">
        <f>vlookup(O2014,'NYC Zips'!A:B,2,false)</f>
        <v>Bronx</v>
      </c>
    </row>
    <row r="2015">
      <c r="A2015" s="2" t="s">
        <v>5414</v>
      </c>
      <c r="B2015" s="2">
        <v>40.69356</v>
      </c>
      <c r="C2015" s="2">
        <v>-73.92524</v>
      </c>
      <c r="D2015" s="2" t="s">
        <v>93</v>
      </c>
      <c r="E2015" s="9" t="s">
        <v>5415</v>
      </c>
      <c r="F2015" s="10"/>
      <c r="G2015" s="9" t="s">
        <v>773</v>
      </c>
      <c r="H2015" s="9">
        <v>894.0</v>
      </c>
      <c r="I2015" s="9" t="s">
        <v>563</v>
      </c>
      <c r="J2015" s="10"/>
      <c r="K2015" s="10"/>
      <c r="L2015" s="9" t="s">
        <v>99</v>
      </c>
      <c r="M2015" s="9" t="s">
        <v>100</v>
      </c>
      <c r="N2015" s="9" t="s">
        <v>101</v>
      </c>
      <c r="O2015" s="9">
        <v>11221.0</v>
      </c>
      <c r="P2015" s="7" t="str">
        <f>vlookup(O2015,'NYC Zips'!A:B,2,false)</f>
        <v>Brooklyn</v>
      </c>
    </row>
    <row r="2016">
      <c r="A2016" s="2" t="s">
        <v>5416</v>
      </c>
      <c r="B2016" s="2">
        <v>40.7400570856728</v>
      </c>
      <c r="C2016" s="2">
        <v>-74.0052741765976</v>
      </c>
      <c r="D2016" s="2" t="s">
        <v>93</v>
      </c>
      <c r="E2016" s="9" t="s">
        <v>5417</v>
      </c>
      <c r="F2016" s="10"/>
      <c r="G2016" s="9" t="s">
        <v>226</v>
      </c>
      <c r="H2016" s="9">
        <v>355.0</v>
      </c>
      <c r="I2016" s="9" t="s">
        <v>349</v>
      </c>
      <c r="J2016" s="10"/>
      <c r="K2016" s="10"/>
      <c r="L2016" s="9" t="s">
        <v>107</v>
      </c>
      <c r="M2016" s="9" t="s">
        <v>100</v>
      </c>
      <c r="N2016" s="9" t="s">
        <v>108</v>
      </c>
      <c r="O2016" s="9">
        <v>10014.0</v>
      </c>
      <c r="P2016" s="7" t="str">
        <f>vlookup(O2016,'NYC Zips'!A:B,2,false)</f>
        <v>Manhattan</v>
      </c>
    </row>
    <row r="2017">
      <c r="A2017" s="2" t="s">
        <v>5418</v>
      </c>
      <c r="B2017" s="2">
        <v>40.69811</v>
      </c>
      <c r="C2017" s="2">
        <v>-73.90904</v>
      </c>
      <c r="D2017" s="2" t="s">
        <v>93</v>
      </c>
      <c r="E2017" s="9" t="s">
        <v>5419</v>
      </c>
      <c r="F2017" s="10"/>
      <c r="G2017" s="9" t="s">
        <v>1879</v>
      </c>
      <c r="H2017" s="9">
        <v>1544.0</v>
      </c>
      <c r="I2017" s="9" t="s">
        <v>1079</v>
      </c>
      <c r="J2017" s="10"/>
      <c r="K2017" s="10"/>
      <c r="L2017" s="9" t="s">
        <v>99</v>
      </c>
      <c r="M2017" s="9" t="s">
        <v>100</v>
      </c>
      <c r="N2017" s="9" t="s">
        <v>101</v>
      </c>
      <c r="O2017" s="9">
        <v>11237.0</v>
      </c>
      <c r="P2017" s="7" t="str">
        <f>vlookup(O2017,'NYC Zips'!A:B,2,false)</f>
        <v>Brooklyn</v>
      </c>
    </row>
    <row r="2018">
      <c r="A2018" s="2" t="s">
        <v>5420</v>
      </c>
      <c r="B2018" s="2">
        <v>40.7484802344857</v>
      </c>
      <c r="C2018" s="2">
        <v>-73.9825558662414</v>
      </c>
      <c r="D2018" s="2" t="s">
        <v>93</v>
      </c>
      <c r="E2018" s="9" t="s">
        <v>5421</v>
      </c>
      <c r="F2018" s="10"/>
      <c r="G2018" s="9" t="s">
        <v>145</v>
      </c>
      <c r="H2018" s="9">
        <v>199.0</v>
      </c>
      <c r="I2018" s="9" t="s">
        <v>742</v>
      </c>
      <c r="J2018" s="10"/>
      <c r="K2018" s="10"/>
      <c r="L2018" s="9" t="s">
        <v>107</v>
      </c>
      <c r="M2018" s="9" t="s">
        <v>100</v>
      </c>
      <c r="N2018" s="9" t="s">
        <v>108</v>
      </c>
      <c r="O2018" s="9">
        <v>10016.0</v>
      </c>
      <c r="P2018" s="7" t="str">
        <f>vlookup(O2018,'NYC Zips'!A:B,2,false)</f>
        <v>Manhattan</v>
      </c>
    </row>
    <row r="2019">
      <c r="A2019" s="2" t="s">
        <v>5422</v>
      </c>
      <c r="B2019" s="2">
        <v>40.71246</v>
      </c>
      <c r="C2019" s="2">
        <v>-73.91873</v>
      </c>
      <c r="D2019" s="2" t="s">
        <v>93</v>
      </c>
      <c r="E2019" s="9" t="s">
        <v>5423</v>
      </c>
      <c r="F2019" s="10"/>
      <c r="G2019" s="9" t="s">
        <v>1886</v>
      </c>
      <c r="H2019" s="9">
        <v>1905.0</v>
      </c>
      <c r="I2019" s="9" t="s">
        <v>888</v>
      </c>
      <c r="J2019" s="10"/>
      <c r="K2019" s="10"/>
      <c r="L2019" s="9" t="s">
        <v>1888</v>
      </c>
      <c r="M2019" s="9" t="s">
        <v>100</v>
      </c>
      <c r="N2019" s="9" t="s">
        <v>367</v>
      </c>
      <c r="O2019" s="9">
        <v>11385.0</v>
      </c>
      <c r="P2019" s="7" t="str">
        <f>vlookup(O2019,'NYC Zips'!A:B,2,false)</f>
        <v>Queens</v>
      </c>
    </row>
    <row r="2020">
      <c r="A2020" s="2" t="s">
        <v>5424</v>
      </c>
      <c r="B2020" s="2">
        <v>40.7065636746709</v>
      </c>
      <c r="C2020" s="2">
        <v>-73.9683187007904</v>
      </c>
      <c r="D2020" s="2" t="s">
        <v>93</v>
      </c>
      <c r="E2020" s="9" t="s">
        <v>5425</v>
      </c>
      <c r="F2020" s="10"/>
      <c r="G2020" s="9" t="s">
        <v>270</v>
      </c>
      <c r="H2020" s="9">
        <v>31.0</v>
      </c>
      <c r="I2020" s="9" t="s">
        <v>338</v>
      </c>
      <c r="J2020" s="10"/>
      <c r="K2020" s="10"/>
      <c r="L2020" s="9" t="s">
        <v>99</v>
      </c>
      <c r="M2020" s="9" t="s">
        <v>100</v>
      </c>
      <c r="N2020" s="9" t="s">
        <v>101</v>
      </c>
      <c r="O2020" s="9">
        <v>11249.0</v>
      </c>
      <c r="P2020" s="7" t="str">
        <f>vlookup(O2020,'NYC Zips'!A:B,2,false)</f>
        <v>Brooklyn</v>
      </c>
    </row>
    <row r="2021">
      <c r="A2021" s="2" t="s">
        <v>5426</v>
      </c>
      <c r="B2021" s="2">
        <v>40.6532</v>
      </c>
      <c r="C2021" s="2">
        <v>-73.96639</v>
      </c>
      <c r="D2021" s="2" t="s">
        <v>93</v>
      </c>
      <c r="E2021" s="9" t="s">
        <v>5427</v>
      </c>
      <c r="F2021" s="10"/>
      <c r="G2021" s="9" t="s">
        <v>1828</v>
      </c>
      <c r="H2021" s="9">
        <v>107.0</v>
      </c>
      <c r="I2021" s="9" t="s">
        <v>5428</v>
      </c>
      <c r="J2021" s="10"/>
      <c r="K2021" s="10"/>
      <c r="L2021" s="9" t="s">
        <v>99</v>
      </c>
      <c r="M2021" s="9" t="s">
        <v>100</v>
      </c>
      <c r="N2021" s="9" t="s">
        <v>101</v>
      </c>
      <c r="O2021" s="9">
        <v>11226.0</v>
      </c>
      <c r="P2021" s="7" t="str">
        <f>vlookup(O2021,'NYC Zips'!A:B,2,false)</f>
        <v>Brooklyn</v>
      </c>
    </row>
    <row r="2022">
      <c r="A2022" s="2" t="s">
        <v>5429</v>
      </c>
      <c r="B2022" s="2">
        <v>40.7529606304649</v>
      </c>
      <c r="C2022" s="2">
        <v>-74.0243527293205</v>
      </c>
      <c r="D2022" s="2" t="s">
        <v>93</v>
      </c>
      <c r="E2022" s="9" t="s">
        <v>5430</v>
      </c>
      <c r="F2022" s="10"/>
      <c r="G2022" s="9" t="s">
        <v>1433</v>
      </c>
      <c r="H2022" s="9">
        <v>1401.0</v>
      </c>
      <c r="I2022" s="9" t="s">
        <v>227</v>
      </c>
      <c r="J2022" s="10"/>
      <c r="K2022" s="10"/>
      <c r="L2022" s="9" t="s">
        <v>1435</v>
      </c>
      <c r="M2022" s="9" t="s">
        <v>1436</v>
      </c>
      <c r="N2022" s="9" t="s">
        <v>1437</v>
      </c>
      <c r="O2022" s="9">
        <v>7030.0</v>
      </c>
      <c r="P2022" s="2" t="s">
        <v>117</v>
      </c>
    </row>
    <row r="2023">
      <c r="A2023" s="2" t="s">
        <v>5431</v>
      </c>
      <c r="B2023" s="2">
        <v>40.6533</v>
      </c>
      <c r="C2023" s="2">
        <v>-73.93644</v>
      </c>
      <c r="D2023" s="2" t="s">
        <v>93</v>
      </c>
      <c r="E2023" s="9" t="s">
        <v>5432</v>
      </c>
      <c r="F2023" s="10"/>
      <c r="G2023" s="9" t="s">
        <v>1904</v>
      </c>
      <c r="H2023" s="9">
        <v>600.0</v>
      </c>
      <c r="I2023" s="9" t="s">
        <v>3999</v>
      </c>
      <c r="J2023" s="10"/>
      <c r="K2023" s="10"/>
      <c r="L2023" s="9" t="s">
        <v>99</v>
      </c>
      <c r="M2023" s="9" t="s">
        <v>100</v>
      </c>
      <c r="N2023" s="9" t="s">
        <v>101</v>
      </c>
      <c r="O2023" s="9">
        <v>11203.0</v>
      </c>
      <c r="P2023" s="7" t="str">
        <f>vlookup(O2023,'NYC Zips'!A:B,2,false)</f>
        <v>Brooklyn</v>
      </c>
    </row>
    <row r="2024">
      <c r="A2024" s="2" t="s">
        <v>5433</v>
      </c>
      <c r="B2024" s="2">
        <v>40.7518893922406</v>
      </c>
      <c r="C2024" s="2">
        <v>-74.0332916274853</v>
      </c>
      <c r="D2024" s="2" t="s">
        <v>93</v>
      </c>
      <c r="E2024" s="9" t="s">
        <v>5434</v>
      </c>
      <c r="F2024" s="10"/>
      <c r="G2024" s="9" t="s">
        <v>1433</v>
      </c>
      <c r="H2024" s="9">
        <v>1118.0</v>
      </c>
      <c r="I2024" s="9" t="s">
        <v>3680</v>
      </c>
      <c r="J2024" s="10"/>
      <c r="K2024" s="10"/>
      <c r="L2024" s="9" t="s">
        <v>1435</v>
      </c>
      <c r="M2024" s="9" t="s">
        <v>1436</v>
      </c>
      <c r="N2024" s="9" t="s">
        <v>1437</v>
      </c>
      <c r="O2024" s="9">
        <v>7030.0</v>
      </c>
      <c r="P2024" s="2" t="s">
        <v>117</v>
      </c>
    </row>
    <row r="2025">
      <c r="A2025" s="2" t="s">
        <v>5435</v>
      </c>
      <c r="B2025" s="2">
        <v>40.6886263</v>
      </c>
      <c r="C2025" s="2">
        <v>-73.9851911</v>
      </c>
      <c r="D2025" s="2" t="s">
        <v>93</v>
      </c>
      <c r="E2025" s="9" t="s">
        <v>5436</v>
      </c>
      <c r="F2025" s="10"/>
      <c r="G2025" s="9" t="s">
        <v>97</v>
      </c>
      <c r="H2025" s="9">
        <v>225.0</v>
      </c>
      <c r="I2025" s="9" t="s">
        <v>1278</v>
      </c>
      <c r="J2025" s="10"/>
      <c r="K2025" s="10"/>
      <c r="L2025" s="9" t="s">
        <v>99</v>
      </c>
      <c r="M2025" s="9" t="s">
        <v>100</v>
      </c>
      <c r="N2025" s="9" t="s">
        <v>101</v>
      </c>
      <c r="O2025" s="9">
        <v>11201.0</v>
      </c>
      <c r="P2025" s="7" t="str">
        <f>vlookup(O2025,'NYC Zips'!A:B,2,false)</f>
        <v>Brooklyn</v>
      </c>
    </row>
    <row r="2026">
      <c r="A2026" s="2" t="s">
        <v>5437</v>
      </c>
      <c r="B2026" s="2">
        <v>40.6748750385616</v>
      </c>
      <c r="C2026" s="2">
        <v>-74.0104801857148</v>
      </c>
      <c r="D2026" s="2" t="s">
        <v>93</v>
      </c>
      <c r="E2026" s="9" t="s">
        <v>5438</v>
      </c>
      <c r="F2026" s="10"/>
      <c r="G2026" s="9" t="s">
        <v>384</v>
      </c>
      <c r="H2026" s="9">
        <v>18.0</v>
      </c>
      <c r="I2026" s="9" t="s">
        <v>5439</v>
      </c>
      <c r="J2026" s="10"/>
      <c r="K2026" s="10"/>
      <c r="L2026" s="9" t="s">
        <v>99</v>
      </c>
      <c r="M2026" s="9" t="s">
        <v>100</v>
      </c>
      <c r="N2026" s="9" t="s">
        <v>101</v>
      </c>
      <c r="O2026" s="9">
        <v>11231.0</v>
      </c>
      <c r="P2026" s="7" t="str">
        <f>vlookup(O2026,'NYC Zips'!A:B,2,false)</f>
        <v>Brooklyn</v>
      </c>
    </row>
    <row r="2027">
      <c r="A2027" s="2" t="s">
        <v>5440</v>
      </c>
      <c r="B2027" s="2">
        <v>40.704425</v>
      </c>
      <c r="C2027" s="2">
        <v>-73.92836</v>
      </c>
      <c r="D2027" s="2" t="s">
        <v>93</v>
      </c>
      <c r="E2027" s="9" t="s">
        <v>5441</v>
      </c>
      <c r="F2027" s="10"/>
      <c r="G2027" s="9" t="s">
        <v>1879</v>
      </c>
      <c r="H2027" s="9">
        <v>146.0</v>
      </c>
      <c r="I2027" s="9" t="s">
        <v>2951</v>
      </c>
      <c r="J2027" s="10"/>
      <c r="K2027" s="10"/>
      <c r="L2027" s="9" t="s">
        <v>99</v>
      </c>
      <c r="M2027" s="9" t="s">
        <v>100</v>
      </c>
      <c r="N2027" s="9" t="s">
        <v>101</v>
      </c>
      <c r="O2027" s="9">
        <v>11237.0</v>
      </c>
      <c r="P2027" s="7" t="str">
        <f>vlookup(O2027,'NYC Zips'!A:B,2,false)</f>
        <v>Brooklyn</v>
      </c>
    </row>
    <row r="2028">
      <c r="A2028" s="2" t="s">
        <v>5442</v>
      </c>
      <c r="B2028" s="2">
        <v>40.66178</v>
      </c>
      <c r="C2028" s="2">
        <v>-73.93445</v>
      </c>
      <c r="D2028" s="2" t="s">
        <v>93</v>
      </c>
      <c r="E2028" s="9" t="s">
        <v>5443</v>
      </c>
      <c r="F2028" s="10"/>
      <c r="G2028" s="9" t="s">
        <v>1904</v>
      </c>
      <c r="H2028" s="9">
        <v>481.0</v>
      </c>
      <c r="I2028" s="9" t="s">
        <v>2736</v>
      </c>
      <c r="J2028" s="10"/>
      <c r="K2028" s="10"/>
      <c r="L2028" s="9" t="s">
        <v>99</v>
      </c>
      <c r="M2028" s="9" t="s">
        <v>100</v>
      </c>
      <c r="N2028" s="9" t="s">
        <v>101</v>
      </c>
      <c r="O2028" s="9">
        <v>11203.0</v>
      </c>
      <c r="P2028" s="7" t="str">
        <f>vlookup(O2028,'NYC Zips'!A:B,2,false)</f>
        <v>Brooklyn</v>
      </c>
    </row>
    <row r="2029">
      <c r="A2029" s="2" t="s">
        <v>5444</v>
      </c>
      <c r="B2029" s="2">
        <v>40.7481612106514</v>
      </c>
      <c r="C2029" s="2">
        <v>-74.0324530005455</v>
      </c>
      <c r="D2029" s="2" t="s">
        <v>93</v>
      </c>
      <c r="E2029" s="9" t="s">
        <v>5445</v>
      </c>
      <c r="F2029" s="10"/>
      <c r="G2029" s="9" t="s">
        <v>1433</v>
      </c>
      <c r="H2029" s="9">
        <v>909.0</v>
      </c>
      <c r="I2029" s="9" t="s">
        <v>328</v>
      </c>
      <c r="J2029" s="10"/>
      <c r="K2029" s="10"/>
      <c r="L2029" s="9" t="s">
        <v>1435</v>
      </c>
      <c r="M2029" s="9" t="s">
        <v>1436</v>
      </c>
      <c r="N2029" s="9" t="s">
        <v>1437</v>
      </c>
      <c r="O2029" s="9">
        <v>7030.0</v>
      </c>
      <c r="P2029" s="2" t="s">
        <v>117</v>
      </c>
    </row>
    <row r="2030">
      <c r="A2030" s="2" t="s">
        <v>5446</v>
      </c>
      <c r="B2030" s="2">
        <v>40.84311</v>
      </c>
      <c r="C2030" s="2">
        <v>-73.89149</v>
      </c>
      <c r="D2030" s="2" t="s">
        <v>93</v>
      </c>
      <c r="E2030" s="9" t="s">
        <v>5447</v>
      </c>
      <c r="F2030" s="10"/>
      <c r="G2030" s="9" t="s">
        <v>2092</v>
      </c>
      <c r="H2030" s="10"/>
      <c r="I2030" s="9" t="s">
        <v>5447</v>
      </c>
      <c r="J2030" s="10"/>
      <c r="K2030" s="10"/>
      <c r="L2030" s="9" t="s">
        <v>102</v>
      </c>
      <c r="M2030" s="9" t="s">
        <v>100</v>
      </c>
      <c r="N2030" s="9" t="s">
        <v>1777</v>
      </c>
      <c r="O2030" s="9">
        <v>10457.0</v>
      </c>
      <c r="P2030" s="7" t="str">
        <f>vlookup(O2030,'NYC Zips'!A:B,2,false)</f>
        <v>Bronx</v>
      </c>
    </row>
    <row r="2031">
      <c r="A2031" s="2" t="s">
        <v>5448</v>
      </c>
      <c r="B2031" s="2">
        <v>40.85501</v>
      </c>
      <c r="C2031" s="2">
        <v>-73.910751</v>
      </c>
      <c r="D2031" s="2" t="s">
        <v>93</v>
      </c>
      <c r="E2031" s="9" t="s">
        <v>5449</v>
      </c>
      <c r="F2031" s="10"/>
      <c r="G2031" s="9" t="s">
        <v>1943</v>
      </c>
      <c r="H2031" s="9">
        <v>2000.0</v>
      </c>
      <c r="I2031" s="9" t="s">
        <v>1844</v>
      </c>
      <c r="J2031" s="10"/>
      <c r="K2031" s="10"/>
      <c r="L2031" s="9" t="s">
        <v>102</v>
      </c>
      <c r="M2031" s="9" t="s">
        <v>100</v>
      </c>
      <c r="N2031" s="9" t="s">
        <v>1777</v>
      </c>
      <c r="O2031" s="9">
        <v>10453.0</v>
      </c>
      <c r="P2031" s="7" t="str">
        <f>vlookup(O2031,'NYC Zips'!A:B,2,false)</f>
        <v>Bronx</v>
      </c>
    </row>
    <row r="2032">
      <c r="A2032" s="2" t="s">
        <v>5450</v>
      </c>
      <c r="B2032" s="2">
        <v>40.768333</v>
      </c>
      <c r="C2032" s="2">
        <v>-73.992573</v>
      </c>
      <c r="D2032" s="2" t="s">
        <v>93</v>
      </c>
      <c r="E2032" s="9" t="s">
        <v>5451</v>
      </c>
      <c r="F2032" s="10"/>
      <c r="G2032" s="9" t="s">
        <v>242</v>
      </c>
      <c r="H2032" s="9">
        <v>549.0</v>
      </c>
      <c r="I2032" s="9" t="s">
        <v>1006</v>
      </c>
      <c r="J2032" s="10"/>
      <c r="K2032" s="10"/>
      <c r="L2032" s="9" t="s">
        <v>107</v>
      </c>
      <c r="M2032" s="9" t="s">
        <v>100</v>
      </c>
      <c r="N2032" s="9" t="s">
        <v>108</v>
      </c>
      <c r="O2032" s="9">
        <v>10019.0</v>
      </c>
      <c r="P2032" s="7" t="str">
        <f>vlookup(O2032,'NYC Zips'!A:B,2,false)</f>
        <v>Manhattan</v>
      </c>
    </row>
    <row r="2033">
      <c r="A2033" s="2" t="s">
        <v>5452</v>
      </c>
      <c r="B2033" s="2">
        <v>40.74732</v>
      </c>
      <c r="C2033" s="2">
        <v>-73.91197</v>
      </c>
      <c r="D2033" s="2" t="s">
        <v>93</v>
      </c>
      <c r="E2033" s="9" t="s">
        <v>5453</v>
      </c>
      <c r="F2033" s="10"/>
      <c r="G2033" s="9" t="s">
        <v>1834</v>
      </c>
      <c r="H2033" s="9" t="s">
        <v>5454</v>
      </c>
      <c r="I2033" s="9" t="s">
        <v>5455</v>
      </c>
      <c r="J2033" s="10"/>
      <c r="K2033" s="10"/>
      <c r="L2033" s="9" t="s">
        <v>1837</v>
      </c>
      <c r="M2033" s="9" t="s">
        <v>100</v>
      </c>
      <c r="N2033" s="9" t="s">
        <v>367</v>
      </c>
      <c r="O2033" s="9">
        <v>11377.0</v>
      </c>
      <c r="P2033" s="7" t="str">
        <f>vlookup(O2033,'NYC Zips'!A:B,2,false)</f>
        <v>Queens</v>
      </c>
    </row>
    <row r="2034">
      <c r="A2034" s="2" t="s">
        <v>5456</v>
      </c>
      <c r="B2034" s="2">
        <v>40.716425</v>
      </c>
      <c r="C2034" s="2">
        <v>-73.96594</v>
      </c>
      <c r="D2034" s="2" t="s">
        <v>93</v>
      </c>
      <c r="E2034" s="9" t="s">
        <v>5457</v>
      </c>
      <c r="F2034" s="10"/>
      <c r="G2034" s="9" t="s">
        <v>270</v>
      </c>
      <c r="H2034" s="9">
        <v>245.0</v>
      </c>
      <c r="I2034" s="9" t="s">
        <v>1629</v>
      </c>
      <c r="J2034" s="10"/>
      <c r="K2034" s="10"/>
      <c r="L2034" s="9" t="s">
        <v>99</v>
      </c>
      <c r="M2034" s="9" t="s">
        <v>100</v>
      </c>
      <c r="N2034" s="9" t="s">
        <v>101</v>
      </c>
      <c r="O2034" s="9">
        <v>11249.0</v>
      </c>
      <c r="P2034" s="7" t="str">
        <f>vlookup(O2034,'NYC Zips'!A:B,2,false)</f>
        <v>Brooklyn</v>
      </c>
    </row>
    <row r="2035">
      <c r="A2035" s="2" t="s">
        <v>5458</v>
      </c>
      <c r="B2035" s="2">
        <v>40.6570886666848</v>
      </c>
      <c r="C2035" s="2">
        <v>-74.0087020397186</v>
      </c>
      <c r="D2035" s="2" t="s">
        <v>93</v>
      </c>
      <c r="E2035" s="9" t="s">
        <v>5459</v>
      </c>
      <c r="F2035" s="10"/>
      <c r="G2035" s="9" t="s">
        <v>1851</v>
      </c>
      <c r="H2035" s="9">
        <v>220.0</v>
      </c>
      <c r="I2035" s="9" t="s">
        <v>2686</v>
      </c>
      <c r="J2035" s="10"/>
      <c r="K2035" s="10"/>
      <c r="L2035" s="9" t="s">
        <v>99</v>
      </c>
      <c r="M2035" s="9" t="s">
        <v>100</v>
      </c>
      <c r="N2035" s="9" t="s">
        <v>101</v>
      </c>
      <c r="O2035" s="9">
        <v>11232.0</v>
      </c>
      <c r="P2035" s="7" t="str">
        <f>vlookup(O2035,'NYC Zips'!A:B,2,false)</f>
        <v>Brooklyn</v>
      </c>
    </row>
    <row r="2036">
      <c r="A2036" s="2" t="s">
        <v>5460</v>
      </c>
      <c r="B2036" s="2">
        <v>40.7448</v>
      </c>
      <c r="C2036" s="2">
        <v>-73.89377</v>
      </c>
      <c r="D2036" s="2" t="s">
        <v>93</v>
      </c>
      <c r="E2036" s="9" t="s">
        <v>5461</v>
      </c>
      <c r="F2036" s="10"/>
      <c r="G2036" s="9" t="s">
        <v>1834</v>
      </c>
      <c r="H2036" s="9" t="s">
        <v>5462</v>
      </c>
      <c r="I2036" s="9" t="s">
        <v>4534</v>
      </c>
      <c r="J2036" s="10"/>
      <c r="K2036" s="10"/>
      <c r="L2036" s="9" t="s">
        <v>1837</v>
      </c>
      <c r="M2036" s="9" t="s">
        <v>100</v>
      </c>
      <c r="N2036" s="9" t="s">
        <v>367</v>
      </c>
      <c r="O2036" s="9">
        <v>11377.0</v>
      </c>
      <c r="P2036" s="7" t="str">
        <f>vlookup(O2036,'NYC Zips'!A:B,2,false)</f>
        <v>Queens</v>
      </c>
    </row>
    <row r="2037">
      <c r="A2037" s="2" t="s">
        <v>5463</v>
      </c>
      <c r="B2037" s="2">
        <v>40.7589238637769</v>
      </c>
      <c r="C2037" s="2">
        <v>-73.9622622728347</v>
      </c>
      <c r="D2037" s="2" t="s">
        <v>93</v>
      </c>
      <c r="E2037" s="9" t="s">
        <v>5464</v>
      </c>
      <c r="F2037" s="10"/>
      <c r="G2037" s="9" t="s">
        <v>412</v>
      </c>
      <c r="H2037" s="9">
        <v>401.0</v>
      </c>
      <c r="I2037" s="9" t="s">
        <v>809</v>
      </c>
      <c r="J2037" s="10"/>
      <c r="K2037" s="10"/>
      <c r="L2037" s="9" t="s">
        <v>107</v>
      </c>
      <c r="M2037" s="9" t="s">
        <v>100</v>
      </c>
      <c r="N2037" s="9" t="s">
        <v>108</v>
      </c>
      <c r="O2037" s="9">
        <v>10022.0</v>
      </c>
      <c r="P2037" s="7" t="str">
        <f>vlookup(O2037,'NYC Zips'!A:B,2,false)</f>
        <v>Manhattan</v>
      </c>
    </row>
    <row r="2038">
      <c r="A2038" s="2" t="s">
        <v>5465</v>
      </c>
      <c r="B2038" s="2">
        <v>40.719383</v>
      </c>
      <c r="C2038" s="2">
        <v>-73.991479</v>
      </c>
      <c r="D2038" s="2" t="s">
        <v>93</v>
      </c>
      <c r="E2038" s="9" t="s">
        <v>5466</v>
      </c>
      <c r="F2038" s="10"/>
      <c r="G2038" s="9" t="s">
        <v>153</v>
      </c>
      <c r="H2038" s="9">
        <v>53.0</v>
      </c>
      <c r="I2038" s="9" t="s">
        <v>5467</v>
      </c>
      <c r="J2038" s="10"/>
      <c r="K2038" s="10"/>
      <c r="L2038" s="9" t="s">
        <v>107</v>
      </c>
      <c r="M2038" s="9" t="s">
        <v>100</v>
      </c>
      <c r="N2038" s="9" t="s">
        <v>108</v>
      </c>
      <c r="O2038" s="9">
        <v>10002.0</v>
      </c>
      <c r="P2038" s="7" t="str">
        <f>vlookup(O2038,'NYC Zips'!A:B,2,false)</f>
        <v>Manhattan</v>
      </c>
    </row>
    <row r="2039">
      <c r="A2039" s="2" t="s">
        <v>5468</v>
      </c>
      <c r="B2039" s="2">
        <v>40.655278</v>
      </c>
      <c r="C2039" s="2">
        <v>-74.003101</v>
      </c>
      <c r="D2039" s="2" t="s">
        <v>93</v>
      </c>
      <c r="E2039" s="9" t="s">
        <v>5469</v>
      </c>
      <c r="F2039" s="10"/>
      <c r="G2039" s="9" t="s">
        <v>1851</v>
      </c>
      <c r="H2039" s="9">
        <v>899.0</v>
      </c>
      <c r="I2039" s="9" t="s">
        <v>683</v>
      </c>
      <c r="J2039" s="10"/>
      <c r="K2039" s="10"/>
      <c r="L2039" s="9" t="s">
        <v>99</v>
      </c>
      <c r="M2039" s="9" t="s">
        <v>100</v>
      </c>
      <c r="N2039" s="9" t="s">
        <v>101</v>
      </c>
      <c r="O2039" s="9">
        <v>11232.0</v>
      </c>
      <c r="P2039" s="7" t="str">
        <f>vlookup(O2039,'NYC Zips'!A:B,2,false)</f>
        <v>Brooklyn</v>
      </c>
    </row>
    <row r="2040">
      <c r="A2040" s="2" t="s">
        <v>5470</v>
      </c>
      <c r="B2040" s="2">
        <v>40.7597380525114</v>
      </c>
      <c r="C2040" s="2">
        <v>-73.9781161397695</v>
      </c>
      <c r="D2040" s="2" t="s">
        <v>93</v>
      </c>
      <c r="E2040" s="9" t="s">
        <v>5471</v>
      </c>
      <c r="F2040" s="10"/>
      <c r="G2040" s="9" t="s">
        <v>242</v>
      </c>
      <c r="H2040" s="9">
        <v>75.0</v>
      </c>
      <c r="I2040" s="9" t="s">
        <v>5472</v>
      </c>
      <c r="J2040" s="10"/>
      <c r="K2040" s="10"/>
      <c r="L2040" s="9" t="s">
        <v>107</v>
      </c>
      <c r="M2040" s="9" t="s">
        <v>100</v>
      </c>
      <c r="N2040" s="9" t="s">
        <v>108</v>
      </c>
      <c r="O2040" s="9">
        <v>10019.0</v>
      </c>
      <c r="P2040" s="7" t="str">
        <f>vlookup(O2040,'NYC Zips'!A:B,2,false)</f>
        <v>Manhattan</v>
      </c>
    </row>
    <row r="2041">
      <c r="A2041" s="2" t="s">
        <v>5473</v>
      </c>
      <c r="B2041" s="2">
        <v>40.827184</v>
      </c>
      <c r="C2041" s="2">
        <v>-73.893721</v>
      </c>
      <c r="D2041" s="2" t="s">
        <v>93</v>
      </c>
      <c r="E2041" s="9" t="s">
        <v>5474</v>
      </c>
      <c r="F2041" s="10"/>
      <c r="G2041" s="9" t="s">
        <v>1775</v>
      </c>
      <c r="H2041" s="9">
        <v>927.0</v>
      </c>
      <c r="I2041" s="9" t="s">
        <v>3329</v>
      </c>
      <c r="J2041" s="10"/>
      <c r="K2041" s="10"/>
      <c r="L2041" s="9" t="s">
        <v>102</v>
      </c>
      <c r="M2041" s="9" t="s">
        <v>100</v>
      </c>
      <c r="N2041" s="9" t="s">
        <v>1777</v>
      </c>
      <c r="O2041" s="9">
        <v>10459.0</v>
      </c>
      <c r="P2041" s="7" t="str">
        <f>vlookup(O2041,'NYC Zips'!A:B,2,false)</f>
        <v>Bronx</v>
      </c>
    </row>
    <row r="2042">
      <c r="A2042" s="2" t="s">
        <v>5475</v>
      </c>
      <c r="B2042" s="2">
        <v>40.851788</v>
      </c>
      <c r="C2042" s="2">
        <v>-73.916418</v>
      </c>
      <c r="D2042" s="2" t="s">
        <v>93</v>
      </c>
      <c r="E2042" s="9" t="s">
        <v>5476</v>
      </c>
      <c r="F2042" s="10"/>
      <c r="G2042" s="9" t="s">
        <v>1943</v>
      </c>
      <c r="H2042" s="9">
        <v>1797.0</v>
      </c>
      <c r="I2042" s="9" t="s">
        <v>5477</v>
      </c>
      <c r="J2042" s="10"/>
      <c r="K2042" s="10"/>
      <c r="L2042" s="9" t="s">
        <v>102</v>
      </c>
      <c r="M2042" s="9" t="s">
        <v>100</v>
      </c>
      <c r="N2042" s="9" t="s">
        <v>1777</v>
      </c>
      <c r="O2042" s="9">
        <v>10453.0</v>
      </c>
      <c r="P2042" s="7" t="str">
        <f>vlookup(O2042,'NYC Zips'!A:B,2,false)</f>
        <v>Bronx</v>
      </c>
    </row>
    <row r="2043">
      <c r="A2043" s="2" t="s">
        <v>5478</v>
      </c>
      <c r="B2043" s="2">
        <v>40.756951</v>
      </c>
      <c r="C2043" s="2">
        <v>-73.982631</v>
      </c>
      <c r="D2043" s="2" t="s">
        <v>93</v>
      </c>
      <c r="E2043" s="9" t="s">
        <v>5479</v>
      </c>
      <c r="F2043" s="10"/>
      <c r="G2043" s="9" t="s">
        <v>134</v>
      </c>
      <c r="H2043" s="9">
        <v>1177.0</v>
      </c>
      <c r="I2043" s="9" t="s">
        <v>150</v>
      </c>
      <c r="J2043" s="10"/>
      <c r="K2043" s="10"/>
      <c r="L2043" s="9" t="s">
        <v>107</v>
      </c>
      <c r="M2043" s="9" t="s">
        <v>100</v>
      </c>
      <c r="N2043" s="9" t="s">
        <v>108</v>
      </c>
      <c r="O2043" s="9">
        <v>10036.0</v>
      </c>
      <c r="P2043" s="7" t="str">
        <f>vlookup(O2043,'NYC Zips'!A:B,2,false)</f>
        <v>Manhattan</v>
      </c>
    </row>
    <row r="2044">
      <c r="A2044" s="2" t="s">
        <v>5480</v>
      </c>
      <c r="B2044" s="2">
        <v>40.7458</v>
      </c>
      <c r="C2044" s="2">
        <v>-73.85945</v>
      </c>
      <c r="D2044" s="2" t="s">
        <v>93</v>
      </c>
      <c r="E2044" s="9" t="s">
        <v>5481</v>
      </c>
      <c r="F2044" s="10"/>
      <c r="G2044" s="9" t="s">
        <v>1928</v>
      </c>
      <c r="H2044" s="9" t="s">
        <v>5482</v>
      </c>
      <c r="I2044" s="9" t="s">
        <v>811</v>
      </c>
      <c r="J2044" s="10"/>
      <c r="K2044" s="10"/>
      <c r="L2044" s="9" t="s">
        <v>1930</v>
      </c>
      <c r="M2044" s="9" t="s">
        <v>100</v>
      </c>
      <c r="N2044" s="9" t="s">
        <v>367</v>
      </c>
      <c r="O2044" s="9">
        <v>11368.0</v>
      </c>
      <c r="P2044" s="7" t="str">
        <f>vlookup(O2044,'NYC Zips'!A:B,2,false)</f>
        <v>Queens</v>
      </c>
    </row>
    <row r="2045">
      <c r="A2045" s="2" t="s">
        <v>5483</v>
      </c>
      <c r="B2045" s="2">
        <v>40.65127</v>
      </c>
      <c r="C2045" s="2">
        <v>-73.93818</v>
      </c>
      <c r="D2045" s="2" t="s">
        <v>93</v>
      </c>
      <c r="E2045" s="9" t="s">
        <v>5484</v>
      </c>
      <c r="F2045" s="10"/>
      <c r="G2045" s="9" t="s">
        <v>1904</v>
      </c>
      <c r="H2045" s="9">
        <v>4202.0</v>
      </c>
      <c r="I2045" s="9" t="s">
        <v>2221</v>
      </c>
      <c r="J2045" s="10"/>
      <c r="K2045" s="10"/>
      <c r="L2045" s="9" t="s">
        <v>99</v>
      </c>
      <c r="M2045" s="9" t="s">
        <v>100</v>
      </c>
      <c r="N2045" s="9" t="s">
        <v>101</v>
      </c>
      <c r="O2045" s="9">
        <v>11203.0</v>
      </c>
      <c r="P2045" s="7" t="str">
        <f>vlookup(O2045,'NYC Zips'!A:B,2,false)</f>
        <v>Brooklyn</v>
      </c>
    </row>
    <row r="2046">
      <c r="A2046" s="2" t="s">
        <v>5485</v>
      </c>
      <c r="B2046" s="2">
        <v>40.835334</v>
      </c>
      <c r="C2046" s="2">
        <v>-73.9154</v>
      </c>
      <c r="D2046" s="2" t="s">
        <v>93</v>
      </c>
      <c r="E2046" s="9" t="s">
        <v>5486</v>
      </c>
      <c r="F2046" s="10"/>
      <c r="G2046" s="9" t="s">
        <v>2192</v>
      </c>
      <c r="H2046" s="9">
        <v>1264.0</v>
      </c>
      <c r="I2046" s="9" t="s">
        <v>2214</v>
      </c>
      <c r="J2046" s="10"/>
      <c r="K2046" s="10"/>
      <c r="L2046" s="9" t="s">
        <v>102</v>
      </c>
      <c r="M2046" s="9" t="s">
        <v>100</v>
      </c>
      <c r="N2046" s="9" t="s">
        <v>1777</v>
      </c>
      <c r="O2046" s="9">
        <v>10456.0</v>
      </c>
      <c r="P2046" s="7" t="str">
        <f>vlookup(O2046,'NYC Zips'!A:B,2,false)</f>
        <v>Bronx</v>
      </c>
    </row>
    <row r="2047">
      <c r="A2047" s="2" t="s">
        <v>5487</v>
      </c>
      <c r="B2047" s="2">
        <v>40.85157</v>
      </c>
      <c r="C2047" s="2">
        <v>-73.88475</v>
      </c>
      <c r="D2047" s="2" t="s">
        <v>93</v>
      </c>
      <c r="E2047" s="9" t="s">
        <v>5488</v>
      </c>
      <c r="F2047" s="10"/>
      <c r="G2047" s="9" t="s">
        <v>2092</v>
      </c>
      <c r="H2047" s="9">
        <v>2260.0</v>
      </c>
      <c r="I2047" s="9" t="s">
        <v>3342</v>
      </c>
      <c r="J2047" s="10"/>
      <c r="K2047" s="10"/>
      <c r="L2047" s="9" t="s">
        <v>102</v>
      </c>
      <c r="M2047" s="9" t="s">
        <v>100</v>
      </c>
      <c r="N2047" s="9" t="s">
        <v>1777</v>
      </c>
      <c r="O2047" s="9">
        <v>10457.0</v>
      </c>
      <c r="P2047" s="7" t="str">
        <f>vlookup(O2047,'NYC Zips'!A:B,2,false)</f>
        <v>Bronx</v>
      </c>
    </row>
    <row r="2048">
      <c r="A2048" s="2" t="s">
        <v>5489</v>
      </c>
      <c r="B2048" s="2">
        <v>40.818215</v>
      </c>
      <c r="C2048" s="2">
        <v>-73.950988</v>
      </c>
      <c r="D2048" s="2" t="s">
        <v>93</v>
      </c>
      <c r="E2048" s="9" t="s">
        <v>5490</v>
      </c>
      <c r="F2048" s="10"/>
      <c r="G2048" s="9" t="s">
        <v>1891</v>
      </c>
      <c r="H2048" s="9">
        <v>138.0</v>
      </c>
      <c r="I2048" s="9" t="s">
        <v>5491</v>
      </c>
      <c r="J2048" s="10"/>
      <c r="K2048" s="10"/>
      <c r="L2048" s="9" t="s">
        <v>107</v>
      </c>
      <c r="M2048" s="9" t="s">
        <v>100</v>
      </c>
      <c r="N2048" s="9" t="s">
        <v>108</v>
      </c>
      <c r="O2048" s="9">
        <v>10031.0</v>
      </c>
      <c r="P2048" s="7" t="str">
        <f>vlookup(O2048,'NYC Zips'!A:B,2,false)</f>
        <v>Manhattan</v>
      </c>
    </row>
    <row r="2049">
      <c r="A2049" s="2" t="s">
        <v>5492</v>
      </c>
      <c r="B2049" s="2">
        <v>40.75085</v>
      </c>
      <c r="C2049" s="2">
        <v>-73.87509</v>
      </c>
      <c r="D2049" s="2" t="s">
        <v>93</v>
      </c>
      <c r="E2049" s="9" t="s">
        <v>5493</v>
      </c>
      <c r="F2049" s="10"/>
      <c r="G2049" s="9" t="s">
        <v>1858</v>
      </c>
      <c r="H2049" s="9" t="s">
        <v>5494</v>
      </c>
      <c r="I2049" s="9" t="s">
        <v>1759</v>
      </c>
      <c r="J2049" s="10"/>
      <c r="K2049" s="10"/>
      <c r="L2049" s="9" t="s">
        <v>1861</v>
      </c>
      <c r="M2049" s="9" t="s">
        <v>100</v>
      </c>
      <c r="N2049" s="9" t="s">
        <v>367</v>
      </c>
      <c r="O2049" s="9">
        <v>11372.0</v>
      </c>
      <c r="P2049" s="7" t="str">
        <f>vlookup(O2049,'NYC Zips'!A:B,2,false)</f>
        <v>Queens</v>
      </c>
    </row>
    <row r="2050">
      <c r="A2050" s="2" t="s">
        <v>5495</v>
      </c>
      <c r="B2050" s="2">
        <v>40.7175989498099</v>
      </c>
      <c r="C2050" s="2">
        <v>-74.0158796310424</v>
      </c>
      <c r="D2050" s="2" t="s">
        <v>93</v>
      </c>
      <c r="E2050" s="9" t="s">
        <v>5496</v>
      </c>
      <c r="F2050" s="10"/>
      <c r="G2050" s="9" t="s">
        <v>710</v>
      </c>
      <c r="H2050" s="9">
        <v>22.0</v>
      </c>
      <c r="I2050" s="9" t="s">
        <v>711</v>
      </c>
      <c r="J2050" s="10"/>
      <c r="K2050" s="10"/>
      <c r="L2050" s="9" t="s">
        <v>107</v>
      </c>
      <c r="M2050" s="9" t="s">
        <v>100</v>
      </c>
      <c r="N2050" s="9" t="s">
        <v>108</v>
      </c>
      <c r="O2050" s="9">
        <v>10282.0</v>
      </c>
      <c r="P2050" s="7" t="str">
        <f>vlookup(O2050,'NYC Zips'!A:B,2,false)</f>
        <v>Manhattan</v>
      </c>
    </row>
    <row r="2051">
      <c r="A2051" s="2" t="s">
        <v>5497</v>
      </c>
      <c r="B2051" s="2">
        <v>40.65399</v>
      </c>
      <c r="C2051" s="2">
        <v>-73.92967</v>
      </c>
      <c r="D2051" s="2" t="s">
        <v>93</v>
      </c>
      <c r="E2051" s="9" t="s">
        <v>5498</v>
      </c>
      <c r="F2051" s="10"/>
      <c r="G2051" s="9" t="s">
        <v>1904</v>
      </c>
      <c r="H2051" s="9">
        <v>769.0</v>
      </c>
      <c r="I2051" s="9" t="s">
        <v>3999</v>
      </c>
      <c r="J2051" s="10"/>
      <c r="K2051" s="10"/>
      <c r="L2051" s="9" t="s">
        <v>99</v>
      </c>
      <c r="M2051" s="9" t="s">
        <v>100</v>
      </c>
      <c r="N2051" s="9" t="s">
        <v>101</v>
      </c>
      <c r="O2051" s="9">
        <v>11203.0</v>
      </c>
      <c r="P2051" s="7" t="str">
        <f>vlookup(O2051,'NYC Zips'!A:B,2,false)</f>
        <v>Brooklyn</v>
      </c>
    </row>
    <row r="2052">
      <c r="A2052" s="2" t="s">
        <v>5499</v>
      </c>
      <c r="B2052" s="2">
        <v>40.66343</v>
      </c>
      <c r="C2052" s="2">
        <v>-73.93472</v>
      </c>
      <c r="D2052" s="2" t="s">
        <v>93</v>
      </c>
      <c r="E2052" s="9" t="s">
        <v>5500</v>
      </c>
      <c r="F2052" s="10"/>
      <c r="G2052" s="9" t="s">
        <v>1904</v>
      </c>
      <c r="H2052" s="9">
        <v>802.0</v>
      </c>
      <c r="I2052" s="9" t="s">
        <v>3853</v>
      </c>
      <c r="J2052" s="10"/>
      <c r="K2052" s="10"/>
      <c r="L2052" s="9" t="s">
        <v>99</v>
      </c>
      <c r="M2052" s="9" t="s">
        <v>100</v>
      </c>
      <c r="N2052" s="9" t="s">
        <v>101</v>
      </c>
      <c r="O2052" s="9">
        <v>11203.0</v>
      </c>
      <c r="P2052" s="7" t="str">
        <f>vlookup(O2052,'NYC Zips'!A:B,2,false)</f>
        <v>Brooklyn</v>
      </c>
    </row>
    <row r="2053">
      <c r="A2053" s="2" t="s">
        <v>5501</v>
      </c>
      <c r="B2053" s="2">
        <v>40.82809</v>
      </c>
      <c r="C2053" s="2">
        <v>-73.91288</v>
      </c>
      <c r="D2053" s="2" t="s">
        <v>93</v>
      </c>
      <c r="E2053" s="9" t="s">
        <v>5502</v>
      </c>
      <c r="F2053" s="10"/>
      <c r="G2053" s="9" t="s">
        <v>2192</v>
      </c>
      <c r="H2053" s="9">
        <v>380.0</v>
      </c>
      <c r="I2053" s="9" t="s">
        <v>3939</v>
      </c>
      <c r="J2053" s="10"/>
      <c r="K2053" s="10"/>
      <c r="L2053" s="9" t="s">
        <v>102</v>
      </c>
      <c r="M2053" s="9" t="s">
        <v>100</v>
      </c>
      <c r="N2053" s="9" t="s">
        <v>1777</v>
      </c>
      <c r="O2053" s="9">
        <v>10456.0</v>
      </c>
      <c r="P2053" s="7" t="str">
        <f>vlookup(O2053,'NYC Zips'!A:B,2,false)</f>
        <v>Bronx</v>
      </c>
    </row>
    <row r="2054">
      <c r="A2054" s="2" t="s">
        <v>5503</v>
      </c>
      <c r="B2054" s="2">
        <v>40.8361791367747</v>
      </c>
      <c r="C2054" s="2">
        <v>-73.9073014632276</v>
      </c>
      <c r="D2054" s="2" t="s">
        <v>93</v>
      </c>
      <c r="E2054" s="9" t="s">
        <v>5504</v>
      </c>
      <c r="F2054" s="10"/>
      <c r="G2054" s="9" t="s">
        <v>2192</v>
      </c>
      <c r="H2054" s="9">
        <v>1393.0</v>
      </c>
      <c r="I2054" s="9" t="s">
        <v>2364</v>
      </c>
      <c r="J2054" s="10"/>
      <c r="K2054" s="10"/>
      <c r="L2054" s="9" t="s">
        <v>102</v>
      </c>
      <c r="M2054" s="9" t="s">
        <v>100</v>
      </c>
      <c r="N2054" s="9" t="s">
        <v>1777</v>
      </c>
      <c r="O2054" s="9">
        <v>10456.0</v>
      </c>
      <c r="P2054" s="7" t="str">
        <f>vlookup(O2054,'NYC Zips'!A:B,2,false)</f>
        <v>Bronx</v>
      </c>
    </row>
    <row r="2055">
      <c r="A2055" s="2" t="s">
        <v>5505</v>
      </c>
      <c r="B2055" s="2">
        <v>40.65794</v>
      </c>
      <c r="C2055" s="2">
        <v>-73.94735</v>
      </c>
      <c r="D2055" s="2" t="s">
        <v>93</v>
      </c>
      <c r="E2055" s="9" t="s">
        <v>5506</v>
      </c>
      <c r="F2055" s="10"/>
      <c r="G2055" s="9" t="s">
        <v>1904</v>
      </c>
      <c r="H2055" s="9">
        <v>390.0</v>
      </c>
      <c r="I2055" s="9" t="s">
        <v>5507</v>
      </c>
      <c r="J2055" s="10"/>
      <c r="K2055" s="10"/>
      <c r="L2055" s="9" t="s">
        <v>99</v>
      </c>
      <c r="M2055" s="9" t="s">
        <v>100</v>
      </c>
      <c r="N2055" s="9" t="s">
        <v>101</v>
      </c>
      <c r="O2055" s="9">
        <v>11203.0</v>
      </c>
      <c r="P2055" s="7" t="str">
        <f>vlookup(O2055,'NYC Zips'!A:B,2,false)</f>
        <v>Brooklyn</v>
      </c>
    </row>
    <row r="2056">
      <c r="A2056" s="2" t="s">
        <v>5508</v>
      </c>
      <c r="B2056" s="2">
        <v>40.73832</v>
      </c>
      <c r="C2056" s="2">
        <v>-73.87913</v>
      </c>
      <c r="D2056" s="2" t="s">
        <v>93</v>
      </c>
      <c r="E2056" s="9" t="s">
        <v>5509</v>
      </c>
      <c r="F2056" s="10"/>
      <c r="G2056" s="9" t="s">
        <v>1867</v>
      </c>
      <c r="H2056" s="9" t="s">
        <v>3626</v>
      </c>
      <c r="I2056" s="9" t="s">
        <v>5510</v>
      </c>
      <c r="J2056" s="10"/>
      <c r="K2056" s="10"/>
      <c r="L2056" s="9" t="s">
        <v>1869</v>
      </c>
      <c r="M2056" s="9" t="s">
        <v>100</v>
      </c>
      <c r="N2056" s="9" t="s">
        <v>367</v>
      </c>
      <c r="O2056" s="9">
        <v>11373.0</v>
      </c>
      <c r="P2056" s="7" t="str">
        <f>vlookup(O2056,'NYC Zips'!A:B,2,false)</f>
        <v>Queens</v>
      </c>
    </row>
    <row r="2057">
      <c r="A2057" s="2" t="s">
        <v>5511</v>
      </c>
      <c r="B2057" s="2">
        <v>40.835775</v>
      </c>
      <c r="C2057" s="2">
        <v>-73.9434</v>
      </c>
      <c r="D2057" s="2" t="s">
        <v>93</v>
      </c>
      <c r="E2057" s="9" t="s">
        <v>5512</v>
      </c>
      <c r="F2057" s="10"/>
      <c r="G2057" s="9" t="s">
        <v>2113</v>
      </c>
      <c r="H2057" s="9">
        <v>3834.0</v>
      </c>
      <c r="I2057" s="9" t="s">
        <v>120</v>
      </c>
      <c r="J2057" s="10"/>
      <c r="K2057" s="10"/>
      <c r="L2057" s="9" t="s">
        <v>107</v>
      </c>
      <c r="M2057" s="9" t="s">
        <v>100</v>
      </c>
      <c r="N2057" s="9" t="s">
        <v>108</v>
      </c>
      <c r="O2057" s="9">
        <v>10032.0</v>
      </c>
      <c r="P2057" s="7" t="str">
        <f>vlookup(O2057,'NYC Zips'!A:B,2,false)</f>
        <v>Manhattan</v>
      </c>
    </row>
    <row r="2058">
      <c r="A2058" s="2" t="s">
        <v>5513</v>
      </c>
      <c r="B2058" s="2">
        <v>40.71988</v>
      </c>
      <c r="C2058" s="2">
        <v>-73.90556</v>
      </c>
      <c r="D2058" s="2" t="s">
        <v>93</v>
      </c>
      <c r="E2058" s="9" t="s">
        <v>5514</v>
      </c>
      <c r="F2058" s="10"/>
      <c r="G2058" s="9" t="s">
        <v>1898</v>
      </c>
      <c r="H2058" s="9" t="s">
        <v>5515</v>
      </c>
      <c r="I2058" s="9" t="s">
        <v>3226</v>
      </c>
      <c r="J2058" s="10"/>
      <c r="K2058" s="10"/>
      <c r="L2058" s="9" t="s">
        <v>1901</v>
      </c>
      <c r="M2058" s="9" t="s">
        <v>100</v>
      </c>
      <c r="N2058" s="9" t="s">
        <v>367</v>
      </c>
      <c r="O2058" s="9">
        <v>11378.0</v>
      </c>
      <c r="P2058" s="7" t="str">
        <f>vlookup(O2058,'NYC Zips'!A:B,2,false)</f>
        <v>Queens</v>
      </c>
    </row>
    <row r="2059">
      <c r="A2059" s="2" t="s">
        <v>5516</v>
      </c>
      <c r="B2059" s="2">
        <v>40.757284</v>
      </c>
      <c r="C2059" s="2">
        <v>-73.9536</v>
      </c>
      <c r="D2059" s="2" t="s">
        <v>93</v>
      </c>
      <c r="E2059" s="9" t="s">
        <v>5517</v>
      </c>
      <c r="F2059" s="10"/>
      <c r="G2059" s="9" t="s">
        <v>3158</v>
      </c>
      <c r="H2059" s="9">
        <v>405.0</v>
      </c>
      <c r="I2059" s="9" t="s">
        <v>1823</v>
      </c>
      <c r="J2059" s="10"/>
      <c r="K2059" s="10"/>
      <c r="L2059" s="9" t="s">
        <v>107</v>
      </c>
      <c r="M2059" s="9" t="s">
        <v>100</v>
      </c>
      <c r="N2059" s="9" t="s">
        <v>108</v>
      </c>
      <c r="O2059" s="9">
        <v>10044.0</v>
      </c>
      <c r="P2059" s="7" t="str">
        <f>vlookup(O2059,'NYC Zips'!A:B,2,false)</f>
        <v>Manhattan</v>
      </c>
    </row>
    <row r="2060">
      <c r="A2060" s="2" t="s">
        <v>5518</v>
      </c>
      <c r="B2060" s="2">
        <v>40.710709</v>
      </c>
      <c r="C2060" s="2">
        <v>-73.959724</v>
      </c>
      <c r="D2060" s="2" t="s">
        <v>93</v>
      </c>
      <c r="E2060" s="9" t="s">
        <v>5519</v>
      </c>
      <c r="F2060" s="10"/>
      <c r="G2060" s="9" t="s">
        <v>337</v>
      </c>
      <c r="H2060" s="9">
        <v>211.0</v>
      </c>
      <c r="I2060" s="9" t="s">
        <v>637</v>
      </c>
      <c r="J2060" s="10"/>
      <c r="K2060" s="10"/>
      <c r="L2060" s="9" t="s">
        <v>99</v>
      </c>
      <c r="M2060" s="9" t="s">
        <v>100</v>
      </c>
      <c r="N2060" s="9" t="s">
        <v>101</v>
      </c>
      <c r="O2060" s="9">
        <v>11211.0</v>
      </c>
      <c r="P2060" s="7" t="str">
        <f>vlookup(O2060,'NYC Zips'!A:B,2,false)</f>
        <v>Brooklyn</v>
      </c>
    </row>
    <row r="2061">
      <c r="A2061" s="2" t="s">
        <v>5520</v>
      </c>
      <c r="B2061" s="2">
        <v>40.87995</v>
      </c>
      <c r="C2061" s="2">
        <v>-73.90536</v>
      </c>
      <c r="D2061" s="2" t="s">
        <v>93</v>
      </c>
      <c r="E2061" s="9" t="s">
        <v>5521</v>
      </c>
      <c r="F2061" s="10"/>
      <c r="G2061" s="9" t="s">
        <v>1855</v>
      </c>
      <c r="H2061" s="9">
        <v>3125.0</v>
      </c>
      <c r="I2061" s="9" t="s">
        <v>5522</v>
      </c>
      <c r="J2061" s="10"/>
      <c r="K2061" s="10"/>
      <c r="L2061" s="9" t="s">
        <v>102</v>
      </c>
      <c r="M2061" s="9" t="s">
        <v>100</v>
      </c>
      <c r="N2061" s="9" t="s">
        <v>1777</v>
      </c>
      <c r="O2061" s="9">
        <v>10463.0</v>
      </c>
      <c r="P2061" s="7" t="str">
        <f>vlookup(O2061,'NYC Zips'!A:B,2,false)</f>
        <v>Bronx</v>
      </c>
    </row>
    <row r="2062">
      <c r="A2062" s="2" t="s">
        <v>5523</v>
      </c>
      <c r="B2062" s="2">
        <v>40.756764750865</v>
      </c>
      <c r="C2062" s="2">
        <v>-73.9997144043991</v>
      </c>
      <c r="D2062" s="2" t="s">
        <v>93</v>
      </c>
      <c r="E2062" s="9" t="s">
        <v>5524</v>
      </c>
      <c r="F2062" s="10"/>
      <c r="G2062" s="9" t="s">
        <v>142</v>
      </c>
      <c r="H2062" s="9">
        <v>524.0</v>
      </c>
      <c r="I2062" s="9" t="s">
        <v>4550</v>
      </c>
      <c r="J2062" s="10"/>
      <c r="K2062" s="10"/>
      <c r="L2062" s="9" t="s">
        <v>107</v>
      </c>
      <c r="M2062" s="9" t="s">
        <v>100</v>
      </c>
      <c r="N2062" s="9" t="s">
        <v>108</v>
      </c>
      <c r="O2062" s="9">
        <v>10018.0</v>
      </c>
      <c r="P2062" s="7" t="str">
        <f>vlookup(O2062,'NYC Zips'!A:B,2,false)</f>
        <v>Manhattan</v>
      </c>
    </row>
    <row r="2063">
      <c r="A2063" s="2" t="s">
        <v>5525</v>
      </c>
      <c r="B2063" s="2">
        <v>40.74891</v>
      </c>
      <c r="C2063" s="2">
        <v>-73.90899</v>
      </c>
      <c r="D2063" s="2" t="s">
        <v>93</v>
      </c>
      <c r="E2063" s="9" t="s">
        <v>5526</v>
      </c>
      <c r="F2063" s="10"/>
      <c r="G2063" s="9" t="s">
        <v>1834</v>
      </c>
      <c r="H2063" s="9" t="s">
        <v>5527</v>
      </c>
      <c r="I2063" s="9" t="s">
        <v>2751</v>
      </c>
      <c r="J2063" s="10"/>
      <c r="K2063" s="10"/>
      <c r="L2063" s="9" t="s">
        <v>1837</v>
      </c>
      <c r="M2063" s="9" t="s">
        <v>100</v>
      </c>
      <c r="N2063" s="9" t="s">
        <v>367</v>
      </c>
      <c r="O2063" s="9">
        <v>11377.0</v>
      </c>
      <c r="P2063" s="7" t="str">
        <f>vlookup(O2063,'NYC Zips'!A:B,2,false)</f>
        <v>Queens</v>
      </c>
    </row>
    <row r="2064">
      <c r="A2064" s="2" t="s">
        <v>5528</v>
      </c>
      <c r="B2064" s="2">
        <v>40.7426593327314</v>
      </c>
      <c r="C2064" s="2">
        <v>-74.0322330594062</v>
      </c>
      <c r="D2064" s="2" t="s">
        <v>93</v>
      </c>
      <c r="E2064" s="9" t="s">
        <v>5529</v>
      </c>
      <c r="F2064" s="10"/>
      <c r="G2064" s="9" t="s">
        <v>1433</v>
      </c>
      <c r="H2064" s="9">
        <v>252.0</v>
      </c>
      <c r="I2064" s="9" t="s">
        <v>5530</v>
      </c>
      <c r="J2064" s="10"/>
      <c r="K2064" s="10"/>
      <c r="L2064" s="9" t="s">
        <v>1435</v>
      </c>
      <c r="M2064" s="9" t="s">
        <v>1436</v>
      </c>
      <c r="N2064" s="9" t="s">
        <v>1437</v>
      </c>
      <c r="O2064" s="9">
        <v>7030.0</v>
      </c>
      <c r="P2064" s="2" t="s">
        <v>117</v>
      </c>
    </row>
    <row r="2065">
      <c r="A2065" s="2" t="s">
        <v>5531</v>
      </c>
      <c r="B2065" s="2">
        <v>40.7465376197805</v>
      </c>
      <c r="C2065" s="2">
        <v>-73.9321584999561</v>
      </c>
      <c r="D2065" s="2" t="s">
        <v>93</v>
      </c>
      <c r="E2065" s="9" t="s">
        <v>5532</v>
      </c>
      <c r="F2065" s="10"/>
      <c r="G2065" s="9" t="s">
        <v>460</v>
      </c>
      <c r="H2065" s="9" t="s">
        <v>5533</v>
      </c>
      <c r="I2065" s="9" t="s">
        <v>863</v>
      </c>
      <c r="J2065" s="10"/>
      <c r="K2065" s="10"/>
      <c r="L2065" s="9" t="s">
        <v>463</v>
      </c>
      <c r="M2065" s="9" t="s">
        <v>100</v>
      </c>
      <c r="N2065" s="9" t="s">
        <v>367</v>
      </c>
      <c r="O2065" s="9">
        <v>11101.0</v>
      </c>
      <c r="P2065" s="7" t="str">
        <f>vlookup(O2065,'NYC Zips'!A:B,2,false)</f>
        <v>Queens</v>
      </c>
    </row>
    <row r="2066">
      <c r="A2066" s="2" t="s">
        <v>5534</v>
      </c>
      <c r="B2066" s="2">
        <v>40.65237</v>
      </c>
      <c r="C2066" s="2">
        <v>-73.95623</v>
      </c>
      <c r="D2066" s="2" t="s">
        <v>93</v>
      </c>
      <c r="E2066" s="9" t="s">
        <v>5535</v>
      </c>
      <c r="F2066" s="10"/>
      <c r="G2066" s="9" t="s">
        <v>1828</v>
      </c>
      <c r="H2066" s="9">
        <v>74.0</v>
      </c>
      <c r="I2066" s="9" t="s">
        <v>3999</v>
      </c>
      <c r="J2066" s="10"/>
      <c r="K2066" s="10"/>
      <c r="L2066" s="9" t="s">
        <v>99</v>
      </c>
      <c r="M2066" s="9" t="s">
        <v>100</v>
      </c>
      <c r="N2066" s="9" t="s">
        <v>101</v>
      </c>
      <c r="O2066" s="9">
        <v>11226.0</v>
      </c>
      <c r="P2066" s="7" t="str">
        <f>vlookup(O2066,'NYC Zips'!A:B,2,false)</f>
        <v>Brooklyn</v>
      </c>
    </row>
    <row r="2067">
      <c r="A2067" s="2" t="s">
        <v>5536</v>
      </c>
      <c r="B2067" s="2">
        <v>40.7647342000651</v>
      </c>
      <c r="C2067" s="2">
        <v>-73.9919435977935</v>
      </c>
      <c r="D2067" s="2" t="s">
        <v>93</v>
      </c>
      <c r="E2067" s="9" t="s">
        <v>5537</v>
      </c>
      <c r="F2067" s="10"/>
      <c r="G2067" s="9" t="s">
        <v>242</v>
      </c>
      <c r="H2067" s="9">
        <v>501.0</v>
      </c>
      <c r="I2067" s="9" t="s">
        <v>2821</v>
      </c>
      <c r="J2067" s="10"/>
      <c r="K2067" s="10"/>
      <c r="L2067" s="9" t="s">
        <v>107</v>
      </c>
      <c r="M2067" s="9" t="s">
        <v>100</v>
      </c>
      <c r="N2067" s="9" t="s">
        <v>108</v>
      </c>
      <c r="O2067" s="9">
        <v>10019.0</v>
      </c>
      <c r="P2067" s="7" t="str">
        <f>vlookup(O2067,'NYC Zips'!A:B,2,false)</f>
        <v>Manhattan</v>
      </c>
    </row>
    <row r="2068">
      <c r="A2068" s="2" t="s">
        <v>5538</v>
      </c>
      <c r="B2068" s="2">
        <v>40.68989</v>
      </c>
      <c r="C2068" s="2">
        <v>-73.91458</v>
      </c>
      <c r="D2068" s="2" t="s">
        <v>93</v>
      </c>
      <c r="E2068" s="9" t="s">
        <v>5539</v>
      </c>
      <c r="F2068" s="10"/>
      <c r="G2068" s="9" t="s">
        <v>773</v>
      </c>
      <c r="H2068" s="9">
        <v>551.0</v>
      </c>
      <c r="I2068" s="9" t="s">
        <v>2538</v>
      </c>
      <c r="J2068" s="10"/>
      <c r="K2068" s="10"/>
      <c r="L2068" s="9" t="s">
        <v>99</v>
      </c>
      <c r="M2068" s="9" t="s">
        <v>100</v>
      </c>
      <c r="N2068" s="9" t="s">
        <v>101</v>
      </c>
      <c r="O2068" s="9">
        <v>11221.0</v>
      </c>
      <c r="P2068" s="7" t="str">
        <f>vlookup(O2068,'NYC Zips'!A:B,2,false)</f>
        <v>Brooklyn</v>
      </c>
    </row>
    <row r="2069">
      <c r="A2069" s="2" t="s">
        <v>5540</v>
      </c>
      <c r="B2069" s="2">
        <v>40.67297</v>
      </c>
      <c r="C2069" s="2">
        <v>-73.93896</v>
      </c>
      <c r="D2069" s="2" t="s">
        <v>93</v>
      </c>
      <c r="E2069" s="9" t="s">
        <v>5541</v>
      </c>
      <c r="F2069" s="10"/>
      <c r="G2069" s="9" t="s">
        <v>1659</v>
      </c>
      <c r="H2069" s="9">
        <v>224.0</v>
      </c>
      <c r="I2069" s="9" t="s">
        <v>1722</v>
      </c>
      <c r="J2069" s="10"/>
      <c r="K2069" s="10"/>
      <c r="L2069" s="9" t="s">
        <v>99</v>
      </c>
      <c r="M2069" s="9" t="s">
        <v>100</v>
      </c>
      <c r="N2069" s="9" t="s">
        <v>101</v>
      </c>
      <c r="O2069" s="9">
        <v>11213.0</v>
      </c>
      <c r="P2069" s="7" t="str">
        <f>vlookup(O2069,'NYC Zips'!A:B,2,false)</f>
        <v>Brooklyn</v>
      </c>
    </row>
    <row r="2070">
      <c r="A2070" s="2" t="s">
        <v>5542</v>
      </c>
      <c r="B2070" s="2">
        <v>40.66016</v>
      </c>
      <c r="C2070" s="2">
        <v>-73.990974</v>
      </c>
      <c r="D2070" s="2" t="s">
        <v>93</v>
      </c>
      <c r="E2070" s="9" t="s">
        <v>5543</v>
      </c>
      <c r="F2070" s="10"/>
      <c r="G2070" s="9" t="s">
        <v>127</v>
      </c>
      <c r="H2070" s="9">
        <v>695.0</v>
      </c>
      <c r="I2070" s="9" t="s">
        <v>513</v>
      </c>
      <c r="J2070" s="10"/>
      <c r="K2070" s="10"/>
      <c r="L2070" s="9" t="s">
        <v>99</v>
      </c>
      <c r="M2070" s="9" t="s">
        <v>100</v>
      </c>
      <c r="N2070" s="9" t="s">
        <v>101</v>
      </c>
      <c r="O2070" s="9">
        <v>11215.0</v>
      </c>
      <c r="P2070" s="7" t="str">
        <f>vlookup(O2070,'NYC Zips'!A:B,2,false)</f>
        <v>Brooklyn</v>
      </c>
    </row>
    <row r="2071">
      <c r="A2071" s="2" t="s">
        <v>5544</v>
      </c>
      <c r="B2071" s="2">
        <v>40.737551272458</v>
      </c>
      <c r="C2071" s="2">
        <v>-74.0416637063026</v>
      </c>
      <c r="D2071" s="2" t="s">
        <v>93</v>
      </c>
      <c r="E2071" s="9" t="s">
        <v>5545</v>
      </c>
      <c r="F2071" s="10"/>
      <c r="G2071" s="9" t="s">
        <v>1433</v>
      </c>
      <c r="H2071" s="9">
        <v>64.0</v>
      </c>
      <c r="I2071" s="9" t="s">
        <v>3562</v>
      </c>
      <c r="J2071" s="10"/>
      <c r="K2071" s="10"/>
      <c r="L2071" s="9" t="s">
        <v>1435</v>
      </c>
      <c r="M2071" s="9" t="s">
        <v>1436</v>
      </c>
      <c r="N2071" s="9" t="s">
        <v>1437</v>
      </c>
      <c r="O2071" s="9">
        <v>7030.0</v>
      </c>
      <c r="P2071" s="2" t="s">
        <v>117</v>
      </c>
    </row>
    <row r="2072">
      <c r="A2072" s="2" t="s">
        <v>5546</v>
      </c>
      <c r="B2072" s="2">
        <v>40.83719</v>
      </c>
      <c r="C2072" s="2">
        <v>-73.9466</v>
      </c>
      <c r="D2072" s="2" t="s">
        <v>93</v>
      </c>
      <c r="E2072" s="9" t="s">
        <v>5547</v>
      </c>
      <c r="F2072" s="10"/>
      <c r="G2072" s="9" t="s">
        <v>2113</v>
      </c>
      <c r="H2072" s="9">
        <v>662.0</v>
      </c>
      <c r="I2072" s="9" t="s">
        <v>5548</v>
      </c>
      <c r="J2072" s="10"/>
      <c r="K2072" s="10"/>
      <c r="L2072" s="9" t="s">
        <v>107</v>
      </c>
      <c r="M2072" s="9" t="s">
        <v>100</v>
      </c>
      <c r="N2072" s="9" t="s">
        <v>108</v>
      </c>
      <c r="O2072" s="9">
        <v>10032.0</v>
      </c>
      <c r="P2072" s="7" t="str">
        <f>vlookup(O2072,'NYC Zips'!A:B,2,false)</f>
        <v>Manhattan</v>
      </c>
    </row>
    <row r="2073">
      <c r="A2073" s="2" t="s">
        <v>5549</v>
      </c>
      <c r="B2073" s="2">
        <v>40.6577</v>
      </c>
      <c r="C2073" s="2">
        <v>-73.9398</v>
      </c>
      <c r="D2073" s="2" t="s">
        <v>93</v>
      </c>
      <c r="E2073" s="9" t="s">
        <v>5550</v>
      </c>
      <c r="F2073" s="10"/>
      <c r="G2073" s="9" t="s">
        <v>1904</v>
      </c>
      <c r="H2073" s="9">
        <v>673.0</v>
      </c>
      <c r="I2073" s="9" t="s">
        <v>1722</v>
      </c>
      <c r="J2073" s="10"/>
      <c r="K2073" s="10"/>
      <c r="L2073" s="9" t="s">
        <v>99</v>
      </c>
      <c r="M2073" s="9" t="s">
        <v>100</v>
      </c>
      <c r="N2073" s="9" t="s">
        <v>101</v>
      </c>
      <c r="O2073" s="9">
        <v>11203.0</v>
      </c>
      <c r="P2073" s="7" t="str">
        <f>vlookup(O2073,'NYC Zips'!A:B,2,false)</f>
        <v>Brooklyn</v>
      </c>
    </row>
    <row r="2074">
      <c r="A2074" s="2" t="s">
        <v>5551</v>
      </c>
      <c r="B2074" s="2">
        <v>40.67686</v>
      </c>
      <c r="C2074" s="2">
        <v>-73.93327</v>
      </c>
      <c r="D2074" s="2" t="s">
        <v>93</v>
      </c>
      <c r="E2074" s="9" t="s">
        <v>5552</v>
      </c>
      <c r="F2074" s="10"/>
      <c r="G2074" s="9" t="s">
        <v>1659</v>
      </c>
      <c r="H2074" s="9">
        <v>73.0</v>
      </c>
      <c r="I2074" s="9" t="s">
        <v>2736</v>
      </c>
      <c r="J2074" s="10"/>
      <c r="K2074" s="10"/>
      <c r="L2074" s="9" t="s">
        <v>99</v>
      </c>
      <c r="M2074" s="9" t="s">
        <v>100</v>
      </c>
      <c r="N2074" s="9" t="s">
        <v>101</v>
      </c>
      <c r="O2074" s="9">
        <v>11213.0</v>
      </c>
      <c r="P2074" s="7" t="str">
        <f>vlookup(O2074,'NYC Zips'!A:B,2,false)</f>
        <v>Brooklyn</v>
      </c>
    </row>
    <row r="2075">
      <c r="A2075" s="2" t="s">
        <v>5553</v>
      </c>
      <c r="B2075" s="2">
        <v>40.642809</v>
      </c>
      <c r="C2075" s="2">
        <v>-73.979239</v>
      </c>
      <c r="D2075" s="2" t="s">
        <v>93</v>
      </c>
      <c r="E2075" s="9" t="s">
        <v>5554</v>
      </c>
      <c r="F2075" s="10"/>
      <c r="G2075" s="9" t="s">
        <v>1908</v>
      </c>
      <c r="H2075" s="9">
        <v>469.0</v>
      </c>
      <c r="I2075" s="9" t="s">
        <v>4735</v>
      </c>
      <c r="J2075" s="10"/>
      <c r="K2075" s="10"/>
      <c r="L2075" s="9" t="s">
        <v>99</v>
      </c>
      <c r="M2075" s="9" t="s">
        <v>100</v>
      </c>
      <c r="N2075" s="9" t="s">
        <v>101</v>
      </c>
      <c r="O2075" s="9">
        <v>11218.0</v>
      </c>
      <c r="P2075" s="7" t="str">
        <f>vlookup(O2075,'NYC Zips'!A:B,2,false)</f>
        <v>Brooklyn</v>
      </c>
    </row>
    <row r="2076">
      <c r="A2076" s="2" t="s">
        <v>5555</v>
      </c>
      <c r="B2076" s="2">
        <v>40.64491</v>
      </c>
      <c r="C2076" s="2">
        <v>-73.95487</v>
      </c>
      <c r="D2076" s="2" t="s">
        <v>93</v>
      </c>
      <c r="E2076" s="9" t="s">
        <v>5556</v>
      </c>
      <c r="F2076" s="10"/>
      <c r="G2076" s="9" t="s">
        <v>1828</v>
      </c>
      <c r="H2076" s="9">
        <v>2307.0</v>
      </c>
      <c r="I2076" s="9" t="s">
        <v>2146</v>
      </c>
      <c r="J2076" s="10"/>
      <c r="K2076" s="10"/>
      <c r="L2076" s="9" t="s">
        <v>99</v>
      </c>
      <c r="M2076" s="9" t="s">
        <v>100</v>
      </c>
      <c r="N2076" s="9" t="s">
        <v>101</v>
      </c>
      <c r="O2076" s="9">
        <v>11226.0</v>
      </c>
      <c r="P2076" s="7" t="str">
        <f>vlookup(O2076,'NYC Zips'!A:B,2,false)</f>
        <v>Brooklyn</v>
      </c>
    </row>
    <row r="2077">
      <c r="A2077" s="2" t="s">
        <v>5557</v>
      </c>
      <c r="B2077" s="2">
        <v>40.82923</v>
      </c>
      <c r="C2077" s="2">
        <v>-73.936996</v>
      </c>
      <c r="D2077" s="2" t="s">
        <v>93</v>
      </c>
      <c r="E2077" s="9" t="s">
        <v>5558</v>
      </c>
      <c r="F2077" s="10"/>
      <c r="G2077" s="9" t="s">
        <v>1749</v>
      </c>
      <c r="H2077" s="9">
        <v>2927.0</v>
      </c>
      <c r="I2077" s="9" t="s">
        <v>645</v>
      </c>
      <c r="J2077" s="10"/>
      <c r="K2077" s="10"/>
      <c r="L2077" s="9" t="s">
        <v>107</v>
      </c>
      <c r="M2077" s="9" t="s">
        <v>100</v>
      </c>
      <c r="N2077" s="9" t="s">
        <v>108</v>
      </c>
      <c r="O2077" s="9">
        <v>10039.0</v>
      </c>
      <c r="P2077" s="7" t="str">
        <f>vlookup(O2077,'NYC Zips'!A:B,2,false)</f>
        <v>Manhattan</v>
      </c>
    </row>
    <row r="2078">
      <c r="A2078" s="2" t="s">
        <v>5559</v>
      </c>
      <c r="B2078" s="2">
        <v>40.8730545893708</v>
      </c>
      <c r="C2078" s="2">
        <v>-73.9183719456195</v>
      </c>
      <c r="D2078" s="2" t="s">
        <v>93</v>
      </c>
      <c r="E2078" s="9" t="s">
        <v>5560</v>
      </c>
      <c r="F2078" s="10"/>
      <c r="G2078" s="9" t="s">
        <v>2447</v>
      </c>
      <c r="H2078" s="9">
        <v>605.0</v>
      </c>
      <c r="I2078" s="9" t="s">
        <v>4289</v>
      </c>
      <c r="J2078" s="10"/>
      <c r="K2078" s="10"/>
      <c r="L2078" s="9" t="s">
        <v>107</v>
      </c>
      <c r="M2078" s="9" t="s">
        <v>100</v>
      </c>
      <c r="N2078" s="9" t="s">
        <v>108</v>
      </c>
      <c r="O2078" s="9">
        <v>10034.0</v>
      </c>
      <c r="P2078" s="7" t="str">
        <f>vlookup(O2078,'NYC Zips'!A:B,2,false)</f>
        <v>Manhattan</v>
      </c>
    </row>
    <row r="2079">
      <c r="A2079" s="2" t="s">
        <v>5561</v>
      </c>
      <c r="B2079" s="2">
        <v>40.813619</v>
      </c>
      <c r="C2079" s="2">
        <v>-73.939336</v>
      </c>
      <c r="D2079" s="2" t="s">
        <v>93</v>
      </c>
      <c r="E2079" s="9" t="s">
        <v>5562</v>
      </c>
      <c r="F2079" s="10"/>
      <c r="G2079" s="9" t="s">
        <v>1719</v>
      </c>
      <c r="H2079" s="9">
        <v>24.0</v>
      </c>
      <c r="I2079" s="9" t="s">
        <v>5563</v>
      </c>
      <c r="J2079" s="10"/>
      <c r="K2079" s="10"/>
      <c r="L2079" s="9" t="s">
        <v>107</v>
      </c>
      <c r="M2079" s="9" t="s">
        <v>100</v>
      </c>
      <c r="N2079" s="9" t="s">
        <v>108</v>
      </c>
      <c r="O2079" s="9">
        <v>10037.0</v>
      </c>
      <c r="P2079" s="7" t="str">
        <f>vlookup(O2079,'NYC Zips'!A:B,2,false)</f>
        <v>Manhattan</v>
      </c>
    </row>
    <row r="2080">
      <c r="A2080" s="2" t="s">
        <v>5564</v>
      </c>
      <c r="B2080" s="2">
        <v>40.74086</v>
      </c>
      <c r="C2080" s="2">
        <v>-73.91708</v>
      </c>
      <c r="D2080" s="2" t="s">
        <v>93</v>
      </c>
      <c r="E2080" s="9" t="s">
        <v>5565</v>
      </c>
      <c r="F2080" s="10"/>
      <c r="G2080" s="9" t="s">
        <v>1834</v>
      </c>
      <c r="H2080" s="9" t="s">
        <v>5566</v>
      </c>
      <c r="I2080" s="9" t="s">
        <v>2356</v>
      </c>
      <c r="J2080" s="10"/>
      <c r="K2080" s="10"/>
      <c r="L2080" s="9" t="s">
        <v>1837</v>
      </c>
      <c r="M2080" s="9" t="s">
        <v>100</v>
      </c>
      <c r="N2080" s="9" t="s">
        <v>367</v>
      </c>
      <c r="O2080" s="9">
        <v>11377.0</v>
      </c>
      <c r="P2080" s="7" t="str">
        <f>vlookup(O2080,'NYC Zips'!A:B,2,false)</f>
        <v>Queens</v>
      </c>
    </row>
    <row r="2081">
      <c r="A2081" s="2" t="s">
        <v>5567</v>
      </c>
      <c r="B2081" s="2">
        <v>40.7251285241158</v>
      </c>
      <c r="C2081" s="2">
        <v>-73.9813166856765</v>
      </c>
      <c r="D2081" s="2" t="s">
        <v>93</v>
      </c>
      <c r="E2081" s="9" t="s">
        <v>5568</v>
      </c>
      <c r="F2081" s="10"/>
      <c r="G2081" s="9" t="s">
        <v>238</v>
      </c>
      <c r="H2081" s="9">
        <v>182.0</v>
      </c>
      <c r="I2081" s="9" t="s">
        <v>2040</v>
      </c>
      <c r="J2081" s="10"/>
      <c r="K2081" s="10"/>
      <c r="L2081" s="9" t="s">
        <v>107</v>
      </c>
      <c r="M2081" s="9" t="s">
        <v>100</v>
      </c>
      <c r="N2081" s="9" t="s">
        <v>108</v>
      </c>
      <c r="O2081" s="9">
        <v>10009.0</v>
      </c>
      <c r="P2081" s="7" t="str">
        <f>vlookup(O2081,'NYC Zips'!A:B,2,false)</f>
        <v>Manhattan</v>
      </c>
    </row>
    <row r="2082">
      <c r="A2082" s="2" t="s">
        <v>5569</v>
      </c>
      <c r="B2082" s="2">
        <v>40.810224</v>
      </c>
      <c r="C2082" s="2">
        <v>-73.937195</v>
      </c>
      <c r="D2082" s="2" t="s">
        <v>93</v>
      </c>
      <c r="E2082" s="9" t="s">
        <v>5570</v>
      </c>
      <c r="F2082" s="10"/>
      <c r="G2082" s="9" t="s">
        <v>1719</v>
      </c>
      <c r="H2082" s="9">
        <v>2095.0</v>
      </c>
      <c r="I2082" s="9" t="s">
        <v>742</v>
      </c>
      <c r="J2082" s="10"/>
      <c r="K2082" s="10"/>
      <c r="L2082" s="9" t="s">
        <v>107</v>
      </c>
      <c r="M2082" s="9" t="s">
        <v>100</v>
      </c>
      <c r="N2082" s="9" t="s">
        <v>108</v>
      </c>
      <c r="O2082" s="9">
        <v>10037.0</v>
      </c>
      <c r="P2082" s="7" t="str">
        <f>vlookup(O2082,'NYC Zips'!A:B,2,false)</f>
        <v>Manhattan</v>
      </c>
    </row>
    <row r="2083">
      <c r="A2083" s="2" t="s">
        <v>5571</v>
      </c>
      <c r="B2083" s="2">
        <v>40.71429</v>
      </c>
      <c r="C2083" s="2">
        <v>-73.93323</v>
      </c>
      <c r="D2083" s="2" t="s">
        <v>93</v>
      </c>
      <c r="E2083" s="9" t="s">
        <v>5572</v>
      </c>
      <c r="F2083" s="10"/>
      <c r="G2083" s="9" t="s">
        <v>337</v>
      </c>
      <c r="H2083" s="9">
        <v>1110.0</v>
      </c>
      <c r="I2083" s="9" t="s">
        <v>1192</v>
      </c>
      <c r="J2083" s="10"/>
      <c r="K2083" s="10"/>
      <c r="L2083" s="9" t="s">
        <v>99</v>
      </c>
      <c r="M2083" s="9" t="s">
        <v>100</v>
      </c>
      <c r="N2083" s="9" t="s">
        <v>101</v>
      </c>
      <c r="O2083" s="9">
        <v>11211.0</v>
      </c>
      <c r="P2083" s="7" t="str">
        <f>vlookup(O2083,'NYC Zips'!A:B,2,false)</f>
        <v>Brooklyn</v>
      </c>
    </row>
    <row r="2084">
      <c r="A2084" s="2" t="s">
        <v>5573</v>
      </c>
      <c r="B2084" s="2">
        <v>40.710888</v>
      </c>
      <c r="C2084" s="2">
        <v>-73.968329</v>
      </c>
      <c r="D2084" s="2" t="s">
        <v>93</v>
      </c>
      <c r="E2084" s="9" t="s">
        <v>5574</v>
      </c>
      <c r="F2084" s="10"/>
      <c r="G2084" s="9" t="s">
        <v>270</v>
      </c>
      <c r="H2084" s="9">
        <v>11.0</v>
      </c>
      <c r="I2084" s="9" t="s">
        <v>120</v>
      </c>
      <c r="J2084" s="10"/>
      <c r="K2084" s="10"/>
      <c r="L2084" s="9" t="s">
        <v>99</v>
      </c>
      <c r="M2084" s="9" t="s">
        <v>100</v>
      </c>
      <c r="N2084" s="9" t="s">
        <v>101</v>
      </c>
      <c r="O2084" s="9">
        <v>11249.0</v>
      </c>
      <c r="P2084" s="7" t="str">
        <f>vlookup(O2084,'NYC Zips'!A:B,2,false)</f>
        <v>Brooklyn</v>
      </c>
    </row>
    <row r="2085">
      <c r="A2085" s="2" t="s">
        <v>5575</v>
      </c>
      <c r="B2085" s="2">
        <v>40.70553</v>
      </c>
      <c r="C2085" s="2">
        <v>-73.9096</v>
      </c>
      <c r="D2085" s="2" t="s">
        <v>93</v>
      </c>
      <c r="E2085" s="9" t="s">
        <v>5576</v>
      </c>
      <c r="F2085" s="10"/>
      <c r="G2085" s="9" t="s">
        <v>1886</v>
      </c>
      <c r="H2085" s="9">
        <v>575.0</v>
      </c>
      <c r="I2085" s="9" t="s">
        <v>4236</v>
      </c>
      <c r="J2085" s="10"/>
      <c r="K2085" s="10"/>
      <c r="L2085" s="9" t="s">
        <v>1888</v>
      </c>
      <c r="M2085" s="9" t="s">
        <v>100</v>
      </c>
      <c r="N2085" s="9" t="s">
        <v>367</v>
      </c>
      <c r="O2085" s="9">
        <v>11385.0</v>
      </c>
      <c r="P2085" s="7" t="str">
        <f>vlookup(O2085,'NYC Zips'!A:B,2,false)</f>
        <v>Queens</v>
      </c>
    </row>
    <row r="2086">
      <c r="A2086" s="2" t="s">
        <v>5577</v>
      </c>
      <c r="B2086" s="2">
        <v>40.69329</v>
      </c>
      <c r="C2086" s="2">
        <v>-73.92852</v>
      </c>
      <c r="D2086" s="2" t="s">
        <v>93</v>
      </c>
      <c r="E2086" s="9" t="s">
        <v>5578</v>
      </c>
      <c r="F2086" s="10"/>
      <c r="G2086" s="9" t="s">
        <v>773</v>
      </c>
      <c r="H2086" s="9">
        <v>1153.0</v>
      </c>
      <c r="I2086" s="9" t="s">
        <v>120</v>
      </c>
      <c r="J2086" s="10"/>
      <c r="K2086" s="10"/>
      <c r="L2086" s="9" t="s">
        <v>99</v>
      </c>
      <c r="M2086" s="9" t="s">
        <v>100</v>
      </c>
      <c r="N2086" s="9" t="s">
        <v>101</v>
      </c>
      <c r="O2086" s="9">
        <v>11221.0</v>
      </c>
      <c r="P2086" s="7" t="str">
        <f>vlookup(O2086,'NYC Zips'!A:B,2,false)</f>
        <v>Brooklyn</v>
      </c>
    </row>
    <row r="2087">
      <c r="A2087" s="2" t="s">
        <v>5579</v>
      </c>
      <c r="B2087" s="2">
        <v>40.65378</v>
      </c>
      <c r="C2087" s="2">
        <v>-73.95273</v>
      </c>
      <c r="D2087" s="2" t="s">
        <v>93</v>
      </c>
      <c r="E2087" s="9" t="s">
        <v>5580</v>
      </c>
      <c r="F2087" s="10"/>
      <c r="G2087" s="9" t="s">
        <v>1828</v>
      </c>
      <c r="H2087" s="9">
        <v>721.0</v>
      </c>
      <c r="I2087" s="9" t="s">
        <v>1805</v>
      </c>
      <c r="J2087" s="10"/>
      <c r="K2087" s="10"/>
      <c r="L2087" s="9" t="s">
        <v>99</v>
      </c>
      <c r="M2087" s="9" t="s">
        <v>100</v>
      </c>
      <c r="N2087" s="9" t="s">
        <v>101</v>
      </c>
      <c r="O2087" s="9">
        <v>11226.0</v>
      </c>
      <c r="P2087" s="7" t="str">
        <f>vlookup(O2087,'NYC Zips'!A:B,2,false)</f>
        <v>Brooklyn</v>
      </c>
    </row>
    <row r="2088">
      <c r="A2088" s="2" t="s">
        <v>5581</v>
      </c>
      <c r="B2088" s="2">
        <v>40.8641547760592</v>
      </c>
      <c r="C2088" s="2">
        <v>-73.892452880543</v>
      </c>
      <c r="D2088" s="2" t="s">
        <v>93</v>
      </c>
      <c r="E2088" s="9" t="s">
        <v>5582</v>
      </c>
      <c r="F2088" s="10"/>
      <c r="G2088" s="9" t="s">
        <v>2019</v>
      </c>
      <c r="H2088" s="9">
        <v>2601.0</v>
      </c>
      <c r="I2088" s="9" t="s">
        <v>2873</v>
      </c>
      <c r="J2088" s="10"/>
      <c r="K2088" s="10"/>
      <c r="L2088" s="9" t="s">
        <v>102</v>
      </c>
      <c r="M2088" s="9" t="s">
        <v>100</v>
      </c>
      <c r="N2088" s="9" t="s">
        <v>1777</v>
      </c>
      <c r="O2088" s="9">
        <v>10458.0</v>
      </c>
      <c r="P2088" s="7" t="str">
        <f>vlookup(O2088,'NYC Zips'!A:B,2,false)</f>
        <v>Bronx</v>
      </c>
    </row>
    <row r="2089">
      <c r="A2089" s="2" t="s">
        <v>5583</v>
      </c>
      <c r="B2089" s="2">
        <v>40.69047</v>
      </c>
      <c r="C2089" s="2">
        <v>-73.923511</v>
      </c>
      <c r="D2089" s="2" t="s">
        <v>93</v>
      </c>
      <c r="E2089" s="9" t="s">
        <v>5584</v>
      </c>
      <c r="F2089" s="10"/>
      <c r="G2089" s="9" t="s">
        <v>773</v>
      </c>
      <c r="H2089" s="9">
        <v>1317.0</v>
      </c>
      <c r="I2089" s="9" t="s">
        <v>120</v>
      </c>
      <c r="J2089" s="10"/>
      <c r="K2089" s="10"/>
      <c r="L2089" s="9" t="s">
        <v>99</v>
      </c>
      <c r="M2089" s="9" t="s">
        <v>100</v>
      </c>
      <c r="N2089" s="9" t="s">
        <v>101</v>
      </c>
      <c r="O2089" s="9">
        <v>11221.0</v>
      </c>
      <c r="P2089" s="7" t="str">
        <f>vlookup(O2089,'NYC Zips'!A:B,2,false)</f>
        <v>Brooklyn</v>
      </c>
    </row>
    <row r="2090">
      <c r="A2090" s="2" t="s">
        <v>5585</v>
      </c>
      <c r="B2090" s="2">
        <v>40.7424</v>
      </c>
      <c r="C2090" s="2">
        <v>-73.87251</v>
      </c>
      <c r="D2090" s="2" t="s">
        <v>93</v>
      </c>
      <c r="E2090" s="9" t="s">
        <v>5586</v>
      </c>
      <c r="F2090" s="10"/>
      <c r="G2090" s="9" t="s">
        <v>1867</v>
      </c>
      <c r="H2090" s="9" t="s">
        <v>5587</v>
      </c>
      <c r="I2090" s="9" t="s">
        <v>2189</v>
      </c>
      <c r="J2090" s="10"/>
      <c r="K2090" s="10"/>
      <c r="L2090" s="9" t="s">
        <v>1869</v>
      </c>
      <c r="M2090" s="9" t="s">
        <v>100</v>
      </c>
      <c r="N2090" s="9" t="s">
        <v>367</v>
      </c>
      <c r="O2090" s="9">
        <v>11373.0</v>
      </c>
      <c r="P2090" s="7" t="str">
        <f>vlookup(O2090,'NYC Zips'!A:B,2,false)</f>
        <v>Queens</v>
      </c>
    </row>
    <row r="2091">
      <c r="A2091" s="2" t="s">
        <v>5588</v>
      </c>
      <c r="B2091" s="2">
        <v>40.839142</v>
      </c>
      <c r="C2091" s="2">
        <v>-73.925961</v>
      </c>
      <c r="D2091" s="2" t="s">
        <v>93</v>
      </c>
      <c r="E2091" s="9" t="s">
        <v>5589</v>
      </c>
      <c r="F2091" s="10"/>
      <c r="G2091" s="9" t="s">
        <v>1959</v>
      </c>
      <c r="H2091" s="9">
        <v>1244.0</v>
      </c>
      <c r="I2091" s="9" t="s">
        <v>3229</v>
      </c>
      <c r="J2091" s="10"/>
      <c r="K2091" s="10"/>
      <c r="L2091" s="9" t="s">
        <v>102</v>
      </c>
      <c r="M2091" s="9" t="s">
        <v>100</v>
      </c>
      <c r="N2091" s="9" t="s">
        <v>1777</v>
      </c>
      <c r="O2091" s="9">
        <v>10452.0</v>
      </c>
      <c r="P2091" s="7" t="str">
        <f>vlookup(O2091,'NYC Zips'!A:B,2,false)</f>
        <v>Bronx</v>
      </c>
    </row>
    <row r="2092">
      <c r="A2092" s="2" t="s">
        <v>5590</v>
      </c>
      <c r="B2092" s="2">
        <v>40.74718</v>
      </c>
      <c r="C2092" s="2">
        <v>-73.88675</v>
      </c>
      <c r="D2092" s="2" t="s">
        <v>93</v>
      </c>
      <c r="E2092" s="9" t="s">
        <v>5591</v>
      </c>
      <c r="F2092" s="10"/>
      <c r="G2092" s="9" t="s">
        <v>1867</v>
      </c>
      <c r="H2092" s="9" t="s">
        <v>3198</v>
      </c>
      <c r="I2092" s="9" t="s">
        <v>3530</v>
      </c>
      <c r="J2092" s="10"/>
      <c r="K2092" s="10"/>
      <c r="L2092" s="9" t="s">
        <v>1869</v>
      </c>
      <c r="M2092" s="9" t="s">
        <v>100</v>
      </c>
      <c r="N2092" s="9" t="s">
        <v>367</v>
      </c>
      <c r="O2092" s="9">
        <v>11373.0</v>
      </c>
      <c r="P2092" s="7" t="str">
        <f>vlookup(O2092,'NYC Zips'!A:B,2,false)</f>
        <v>Queens</v>
      </c>
    </row>
    <row r="2093">
      <c r="A2093" s="2" t="s">
        <v>5592</v>
      </c>
      <c r="B2093" s="2">
        <v>40.7478326058377</v>
      </c>
      <c r="C2093" s="2">
        <v>-74.0005722643582</v>
      </c>
      <c r="D2093" s="2" t="s">
        <v>93</v>
      </c>
      <c r="E2093" s="9" t="s">
        <v>5593</v>
      </c>
      <c r="F2093" s="10"/>
      <c r="G2093" s="9" t="s">
        <v>119</v>
      </c>
      <c r="H2093" s="9">
        <v>245.0</v>
      </c>
      <c r="I2093" s="9" t="s">
        <v>255</v>
      </c>
      <c r="J2093" s="10"/>
      <c r="K2093" s="10"/>
      <c r="L2093" s="9" t="s">
        <v>107</v>
      </c>
      <c r="M2093" s="9" t="s">
        <v>100</v>
      </c>
      <c r="N2093" s="9" t="s">
        <v>108</v>
      </c>
      <c r="O2093" s="9">
        <v>10001.0</v>
      </c>
      <c r="P2093" s="7" t="str">
        <f>vlookup(O2093,'NYC Zips'!A:B,2,false)</f>
        <v>Manhattan</v>
      </c>
    </row>
    <row r="2094">
      <c r="A2094" s="2" t="s">
        <v>5594</v>
      </c>
      <c r="B2094" s="2">
        <v>40.645921</v>
      </c>
      <c r="C2094" s="2">
        <v>-74.005708</v>
      </c>
      <c r="D2094" s="2" t="s">
        <v>93</v>
      </c>
      <c r="E2094" s="9" t="s">
        <v>5595</v>
      </c>
      <c r="F2094" s="10"/>
      <c r="G2094" s="9" t="s">
        <v>1936</v>
      </c>
      <c r="H2094" s="9">
        <v>4601.0</v>
      </c>
      <c r="I2094" s="9" t="s">
        <v>513</v>
      </c>
      <c r="J2094" s="10"/>
      <c r="K2094" s="10"/>
      <c r="L2094" s="9" t="s">
        <v>99</v>
      </c>
      <c r="M2094" s="9" t="s">
        <v>100</v>
      </c>
      <c r="N2094" s="9" t="s">
        <v>101</v>
      </c>
      <c r="O2094" s="9">
        <v>11220.0</v>
      </c>
      <c r="P2094" s="7" t="str">
        <f>vlookup(O2094,'NYC Zips'!A:B,2,false)</f>
        <v>Brooklyn</v>
      </c>
    </row>
    <row r="2095">
      <c r="A2095" s="2" t="s">
        <v>5596</v>
      </c>
      <c r="B2095" s="2">
        <v>40.67872</v>
      </c>
      <c r="C2095" s="2">
        <v>-73.91105</v>
      </c>
      <c r="D2095" s="2" t="s">
        <v>93</v>
      </c>
      <c r="E2095" s="9" t="s">
        <v>5597</v>
      </c>
      <c r="F2095" s="10"/>
      <c r="G2095" s="9" t="s">
        <v>956</v>
      </c>
      <c r="H2095" s="9">
        <v>36.0</v>
      </c>
      <c r="I2095" s="9" t="s">
        <v>5598</v>
      </c>
      <c r="J2095" s="10"/>
      <c r="K2095" s="10"/>
      <c r="L2095" s="9" t="s">
        <v>99</v>
      </c>
      <c r="M2095" s="9" t="s">
        <v>100</v>
      </c>
      <c r="N2095" s="9" t="s">
        <v>101</v>
      </c>
      <c r="O2095" s="9">
        <v>11233.0</v>
      </c>
      <c r="P2095" s="7" t="str">
        <f>vlookup(O2095,'NYC Zips'!A:B,2,false)</f>
        <v>Brooklyn</v>
      </c>
    </row>
    <row r="2096">
      <c r="A2096" s="2" t="s">
        <v>5599</v>
      </c>
      <c r="B2096" s="2">
        <v>40.690894</v>
      </c>
      <c r="C2096" s="2">
        <v>-73.955195</v>
      </c>
      <c r="D2096" s="2" t="s">
        <v>93</v>
      </c>
      <c r="E2096" s="9" t="s">
        <v>5600</v>
      </c>
      <c r="F2096" s="10"/>
      <c r="G2096" s="9" t="s">
        <v>352</v>
      </c>
      <c r="H2096" s="9">
        <v>528.0</v>
      </c>
      <c r="I2096" s="9" t="s">
        <v>1446</v>
      </c>
      <c r="J2096" s="10"/>
      <c r="K2096" s="10"/>
      <c r="L2096" s="9" t="s">
        <v>99</v>
      </c>
      <c r="M2096" s="9" t="s">
        <v>100</v>
      </c>
      <c r="N2096" s="9" t="s">
        <v>101</v>
      </c>
      <c r="O2096" s="9">
        <v>11205.0</v>
      </c>
      <c r="P2096" s="7" t="str">
        <f>vlookup(O2096,'NYC Zips'!A:B,2,false)</f>
        <v>Brooklyn</v>
      </c>
    </row>
    <row r="2097">
      <c r="A2097" s="2" t="s">
        <v>5601</v>
      </c>
      <c r="B2097" s="2">
        <v>40.848467</v>
      </c>
      <c r="C2097" s="2">
        <v>-73.936064</v>
      </c>
      <c r="D2097" s="2" t="s">
        <v>93</v>
      </c>
      <c r="E2097" s="9" t="s">
        <v>5602</v>
      </c>
      <c r="F2097" s="10"/>
      <c r="G2097" s="9" t="s">
        <v>2226</v>
      </c>
      <c r="H2097" s="9">
        <v>120.0</v>
      </c>
      <c r="I2097" s="9" t="s">
        <v>5603</v>
      </c>
      <c r="J2097" s="10"/>
      <c r="K2097" s="10"/>
      <c r="L2097" s="9" t="s">
        <v>107</v>
      </c>
      <c r="M2097" s="9" t="s">
        <v>100</v>
      </c>
      <c r="N2097" s="9" t="s">
        <v>108</v>
      </c>
      <c r="O2097" s="9">
        <v>10033.0</v>
      </c>
      <c r="P2097" s="7" t="str">
        <f>vlookup(O2097,'NYC Zips'!A:B,2,false)</f>
        <v>Manhattan</v>
      </c>
    </row>
    <row r="2098">
      <c r="A2098" s="2" t="s">
        <v>5604</v>
      </c>
      <c r="B2098" s="2">
        <v>40.67922</v>
      </c>
      <c r="C2098" s="2">
        <v>-73.92192</v>
      </c>
      <c r="D2098" s="2" t="s">
        <v>93</v>
      </c>
      <c r="E2098" s="9" t="s">
        <v>5605</v>
      </c>
      <c r="F2098" s="10"/>
      <c r="G2098" s="9" t="s">
        <v>956</v>
      </c>
      <c r="H2098" s="9">
        <v>301.0</v>
      </c>
      <c r="I2098" s="9" t="s">
        <v>2555</v>
      </c>
      <c r="J2098" s="10"/>
      <c r="K2098" s="10"/>
      <c r="L2098" s="9" t="s">
        <v>99</v>
      </c>
      <c r="M2098" s="9" t="s">
        <v>100</v>
      </c>
      <c r="N2098" s="9" t="s">
        <v>101</v>
      </c>
      <c r="O2098" s="9">
        <v>11233.0</v>
      </c>
      <c r="P2098" s="7" t="str">
        <f>vlookup(O2098,'NYC Zips'!A:B,2,false)</f>
        <v>Brooklyn</v>
      </c>
    </row>
    <row r="2099">
      <c r="A2099" s="2" t="s">
        <v>5606</v>
      </c>
      <c r="B2099" s="2">
        <v>40.818154</v>
      </c>
      <c r="C2099" s="2">
        <v>-73.925294</v>
      </c>
      <c r="D2099" s="2" t="s">
        <v>93</v>
      </c>
      <c r="E2099" s="9" t="s">
        <v>5607</v>
      </c>
      <c r="F2099" s="10"/>
      <c r="G2099" s="9" t="s">
        <v>2541</v>
      </c>
      <c r="H2099" s="9">
        <v>225.0</v>
      </c>
      <c r="I2099" s="9" t="s">
        <v>2458</v>
      </c>
      <c r="J2099" s="10"/>
      <c r="K2099" s="10"/>
      <c r="L2099" s="9" t="s">
        <v>102</v>
      </c>
      <c r="M2099" s="9" t="s">
        <v>100</v>
      </c>
      <c r="N2099" s="9" t="s">
        <v>1777</v>
      </c>
      <c r="O2099" s="9">
        <v>10451.0</v>
      </c>
      <c r="P2099" s="7" t="str">
        <f>vlookup(O2099,'NYC Zips'!A:B,2,false)</f>
        <v>Bronx</v>
      </c>
    </row>
    <row r="2100">
      <c r="A2100" s="2" t="s">
        <v>5608</v>
      </c>
      <c r="B2100" s="2">
        <v>40.825737</v>
      </c>
      <c r="C2100" s="2">
        <v>-73.927311</v>
      </c>
      <c r="D2100" s="2" t="s">
        <v>93</v>
      </c>
      <c r="E2100" s="9" t="s">
        <v>5609</v>
      </c>
      <c r="F2100" s="10"/>
      <c r="G2100" s="9" t="s">
        <v>2541</v>
      </c>
      <c r="H2100" s="9">
        <v>810.0</v>
      </c>
      <c r="I2100" s="9" t="s">
        <v>2631</v>
      </c>
      <c r="J2100" s="10"/>
      <c r="K2100" s="10"/>
      <c r="L2100" s="9" t="s">
        <v>102</v>
      </c>
      <c r="M2100" s="9" t="s">
        <v>100</v>
      </c>
      <c r="N2100" s="9" t="s">
        <v>1777</v>
      </c>
      <c r="O2100" s="9">
        <v>10451.0</v>
      </c>
      <c r="P2100" s="7" t="str">
        <f>vlookup(O2100,'NYC Zips'!A:B,2,false)</f>
        <v>Bronx</v>
      </c>
    </row>
    <row r="2101">
      <c r="A2101" s="2" t="s">
        <v>5610</v>
      </c>
      <c r="B2101" s="2">
        <v>40.648005</v>
      </c>
      <c r="C2101" s="2">
        <v>-73.979342</v>
      </c>
      <c r="D2101" s="2" t="s">
        <v>93</v>
      </c>
      <c r="E2101" s="9" t="s">
        <v>5611</v>
      </c>
      <c r="F2101" s="10"/>
      <c r="G2101" s="9" t="s">
        <v>1908</v>
      </c>
      <c r="H2101" s="9">
        <v>3132.0</v>
      </c>
      <c r="I2101" s="9" t="s">
        <v>3825</v>
      </c>
      <c r="J2101" s="10"/>
      <c r="K2101" s="10"/>
      <c r="L2101" s="9" t="s">
        <v>99</v>
      </c>
      <c r="M2101" s="9" t="s">
        <v>100</v>
      </c>
      <c r="N2101" s="9" t="s">
        <v>101</v>
      </c>
      <c r="O2101" s="9">
        <v>11218.0</v>
      </c>
      <c r="P2101" s="7" t="str">
        <f>vlookup(O2101,'NYC Zips'!A:B,2,false)</f>
        <v>Brooklyn</v>
      </c>
    </row>
    <row r="2102">
      <c r="A2102" s="2" t="s">
        <v>5612</v>
      </c>
      <c r="B2102" s="2">
        <v>40.66876</v>
      </c>
      <c r="C2102" s="2">
        <v>-73.93376</v>
      </c>
      <c r="D2102" s="2" t="s">
        <v>93</v>
      </c>
      <c r="E2102" s="9" t="s">
        <v>5613</v>
      </c>
      <c r="F2102" s="10"/>
      <c r="G2102" s="9" t="s">
        <v>1659</v>
      </c>
      <c r="H2102" s="9">
        <v>1040.0</v>
      </c>
      <c r="I2102" s="9" t="s">
        <v>1793</v>
      </c>
      <c r="J2102" s="10"/>
      <c r="K2102" s="10"/>
      <c r="L2102" s="9" t="s">
        <v>99</v>
      </c>
      <c r="M2102" s="9" t="s">
        <v>100</v>
      </c>
      <c r="N2102" s="9" t="s">
        <v>101</v>
      </c>
      <c r="O2102" s="9">
        <v>11213.0</v>
      </c>
      <c r="P2102" s="7" t="str">
        <f>vlookup(O2102,'NYC Zips'!A:B,2,false)</f>
        <v>Brooklyn</v>
      </c>
    </row>
    <row r="2103">
      <c r="A2103" s="2" t="s">
        <v>5614</v>
      </c>
      <c r="B2103" s="2">
        <v>40.7596044713879</v>
      </c>
      <c r="C2103" s="2">
        <v>-73.9271441102027</v>
      </c>
      <c r="D2103" s="2" t="s">
        <v>93</v>
      </c>
      <c r="E2103" s="9" t="s">
        <v>5615</v>
      </c>
      <c r="F2103" s="10"/>
      <c r="G2103" s="9" t="s">
        <v>363</v>
      </c>
      <c r="H2103" s="9" t="s">
        <v>4678</v>
      </c>
      <c r="I2103" s="9" t="s">
        <v>3248</v>
      </c>
      <c r="J2103" s="10"/>
      <c r="K2103" s="10"/>
      <c r="L2103" s="9" t="s">
        <v>366</v>
      </c>
      <c r="M2103" s="9" t="s">
        <v>100</v>
      </c>
      <c r="N2103" s="9" t="s">
        <v>367</v>
      </c>
      <c r="O2103" s="9">
        <v>11106.0</v>
      </c>
      <c r="P2103" s="7" t="str">
        <f>vlookup(O2103,'NYC Zips'!A:B,2,false)</f>
        <v>Queens</v>
      </c>
    </row>
    <row r="2104">
      <c r="A2104" s="2" t="s">
        <v>5616</v>
      </c>
      <c r="B2104" s="2">
        <v>40.648055</v>
      </c>
      <c r="C2104" s="2">
        <v>-73.972432</v>
      </c>
      <c r="D2104" s="2" t="s">
        <v>93</v>
      </c>
      <c r="E2104" s="9" t="s">
        <v>5617</v>
      </c>
      <c r="F2104" s="10"/>
      <c r="G2104" s="9" t="s">
        <v>1908</v>
      </c>
      <c r="H2104" s="9">
        <v>825.0</v>
      </c>
      <c r="I2104" s="9" t="s">
        <v>2034</v>
      </c>
      <c r="J2104" s="10"/>
      <c r="K2104" s="10"/>
      <c r="L2104" s="9" t="s">
        <v>99</v>
      </c>
      <c r="M2104" s="9" t="s">
        <v>100</v>
      </c>
      <c r="N2104" s="9" t="s">
        <v>101</v>
      </c>
      <c r="O2104" s="9">
        <v>11218.0</v>
      </c>
      <c r="P2104" s="7" t="str">
        <f>vlookup(O2104,'NYC Zips'!A:B,2,false)</f>
        <v>Brooklyn</v>
      </c>
    </row>
    <row r="2105">
      <c r="A2105" s="2" t="s">
        <v>5618</v>
      </c>
      <c r="B2105" s="2">
        <v>40.7590579541858</v>
      </c>
      <c r="C2105" s="2">
        <v>-73.9189754426479</v>
      </c>
      <c r="D2105" s="2" t="s">
        <v>93</v>
      </c>
      <c r="E2105" s="9" t="s">
        <v>5619</v>
      </c>
      <c r="F2105" s="10"/>
      <c r="G2105" s="9" t="s">
        <v>1112</v>
      </c>
      <c r="H2105" s="9" t="s">
        <v>5620</v>
      </c>
      <c r="I2105" s="9" t="s">
        <v>1521</v>
      </c>
      <c r="J2105" s="10"/>
      <c r="K2105" s="10"/>
      <c r="L2105" s="9" t="s">
        <v>366</v>
      </c>
      <c r="M2105" s="9" t="s">
        <v>100</v>
      </c>
      <c r="N2105" s="9" t="s">
        <v>367</v>
      </c>
      <c r="O2105" s="9">
        <v>11103.0</v>
      </c>
      <c r="P2105" s="7" t="str">
        <f>vlookup(O2105,'NYC Zips'!A:B,2,false)</f>
        <v>Queens</v>
      </c>
    </row>
    <row r="2106">
      <c r="A2106" s="2" t="s">
        <v>5621</v>
      </c>
      <c r="B2106" s="2">
        <v>40.782465</v>
      </c>
      <c r="C2106" s="2">
        <v>-73.914527</v>
      </c>
      <c r="D2106" s="2" t="s">
        <v>93</v>
      </c>
      <c r="E2106" s="9" t="s">
        <v>5622</v>
      </c>
      <c r="F2106" s="10"/>
      <c r="G2106" s="9" t="s">
        <v>1392</v>
      </c>
      <c r="H2106" s="9" t="s">
        <v>5623</v>
      </c>
      <c r="I2106" s="9" t="s">
        <v>2468</v>
      </c>
      <c r="J2106" s="10"/>
      <c r="K2106" s="10"/>
      <c r="L2106" s="9" t="s">
        <v>366</v>
      </c>
      <c r="M2106" s="9" t="s">
        <v>100</v>
      </c>
      <c r="N2106" s="9" t="s">
        <v>367</v>
      </c>
      <c r="O2106" s="9">
        <v>11105.0</v>
      </c>
      <c r="P2106" s="7" t="str">
        <f>vlookup(O2106,'NYC Zips'!A:B,2,false)</f>
        <v>Queens</v>
      </c>
    </row>
    <row r="2107">
      <c r="A2107" s="2" t="s">
        <v>5624</v>
      </c>
      <c r="B2107" s="2">
        <v>40.68973</v>
      </c>
      <c r="C2107" s="2">
        <v>-73.93353</v>
      </c>
      <c r="D2107" s="2" t="s">
        <v>93</v>
      </c>
      <c r="E2107" s="9" t="s">
        <v>5625</v>
      </c>
      <c r="F2107" s="10"/>
      <c r="G2107" s="9" t="s">
        <v>773</v>
      </c>
      <c r="H2107" s="9">
        <v>168.0</v>
      </c>
      <c r="I2107" s="9" t="s">
        <v>2282</v>
      </c>
      <c r="J2107" s="10"/>
      <c r="K2107" s="10"/>
      <c r="L2107" s="9" t="s">
        <v>99</v>
      </c>
      <c r="M2107" s="9" t="s">
        <v>100</v>
      </c>
      <c r="N2107" s="9" t="s">
        <v>101</v>
      </c>
      <c r="O2107" s="9">
        <v>11221.0</v>
      </c>
      <c r="P2107" s="7" t="str">
        <f>vlookup(O2107,'NYC Zips'!A:B,2,false)</f>
        <v>Brooklyn</v>
      </c>
    </row>
    <row r="2108">
      <c r="A2108" s="2" t="s">
        <v>5626</v>
      </c>
      <c r="B2108" s="2">
        <v>40.7246050998869</v>
      </c>
      <c r="C2108" s="2">
        <v>-74.0784059464931</v>
      </c>
      <c r="D2108" s="2" t="s">
        <v>93</v>
      </c>
      <c r="E2108" s="9" t="s">
        <v>5627</v>
      </c>
      <c r="F2108" s="10"/>
      <c r="G2108" s="9" t="s">
        <v>2585</v>
      </c>
      <c r="H2108" s="9">
        <v>151.0</v>
      </c>
      <c r="I2108" s="9" t="s">
        <v>5628</v>
      </c>
      <c r="J2108" s="10"/>
      <c r="K2108" s="10"/>
      <c r="L2108" s="9" t="s">
        <v>1674</v>
      </c>
      <c r="M2108" s="9" t="s">
        <v>1436</v>
      </c>
      <c r="N2108" s="9" t="s">
        <v>1437</v>
      </c>
      <c r="O2108" s="9">
        <v>7304.0</v>
      </c>
      <c r="P2108" s="2" t="s">
        <v>117</v>
      </c>
    </row>
    <row r="2109">
      <c r="A2109" s="2" t="s">
        <v>5629</v>
      </c>
      <c r="B2109" s="2">
        <v>40.761294</v>
      </c>
      <c r="C2109" s="2">
        <v>-73.909562</v>
      </c>
      <c r="D2109" s="2" t="s">
        <v>93</v>
      </c>
      <c r="E2109" s="9" t="s">
        <v>5630</v>
      </c>
      <c r="F2109" s="10"/>
      <c r="G2109" s="9" t="s">
        <v>1112</v>
      </c>
      <c r="H2109" s="9" t="s">
        <v>5631</v>
      </c>
      <c r="I2109" s="9" t="s">
        <v>1041</v>
      </c>
      <c r="J2109" s="10"/>
      <c r="K2109" s="10"/>
      <c r="L2109" s="9" t="s">
        <v>366</v>
      </c>
      <c r="M2109" s="9" t="s">
        <v>100</v>
      </c>
      <c r="N2109" s="9" t="s">
        <v>367</v>
      </c>
      <c r="O2109" s="9">
        <v>11103.0</v>
      </c>
      <c r="P2109" s="7" t="str">
        <f>vlookup(O2109,'NYC Zips'!A:B,2,false)</f>
        <v>Queens</v>
      </c>
    </row>
    <row r="2110">
      <c r="A2110" s="2" t="s">
        <v>5632</v>
      </c>
      <c r="B2110" s="2">
        <v>40.662584</v>
      </c>
      <c r="C2110" s="2">
        <v>-73.995554</v>
      </c>
      <c r="D2110" s="2" t="s">
        <v>93</v>
      </c>
      <c r="E2110" s="9" t="s">
        <v>5633</v>
      </c>
      <c r="F2110" s="10"/>
      <c r="G2110" s="9" t="s">
        <v>1851</v>
      </c>
      <c r="H2110" s="9">
        <v>677.0</v>
      </c>
      <c r="I2110" s="9" t="s">
        <v>683</v>
      </c>
      <c r="J2110" s="10"/>
      <c r="K2110" s="10"/>
      <c r="L2110" s="9" t="s">
        <v>99</v>
      </c>
      <c r="M2110" s="9" t="s">
        <v>100</v>
      </c>
      <c r="N2110" s="9" t="s">
        <v>101</v>
      </c>
      <c r="O2110" s="9">
        <v>11232.0</v>
      </c>
      <c r="P2110" s="7" t="str">
        <f>vlookup(O2110,'NYC Zips'!A:B,2,false)</f>
        <v>Brooklyn</v>
      </c>
    </row>
    <row r="2111">
      <c r="A2111" s="2" t="s">
        <v>5634</v>
      </c>
      <c r="B2111" s="2">
        <v>40.764496</v>
      </c>
      <c r="C2111" s="2">
        <v>-73.904632</v>
      </c>
      <c r="D2111" s="2" t="s">
        <v>93</v>
      </c>
      <c r="E2111" s="9" t="s">
        <v>5635</v>
      </c>
      <c r="F2111" s="10"/>
      <c r="G2111" s="9" t="s">
        <v>1112</v>
      </c>
      <c r="H2111" s="9" t="s">
        <v>5636</v>
      </c>
      <c r="I2111" s="9" t="s">
        <v>5637</v>
      </c>
      <c r="J2111" s="10"/>
      <c r="K2111" s="10"/>
      <c r="L2111" s="9" t="s">
        <v>366</v>
      </c>
      <c r="M2111" s="9" t="s">
        <v>100</v>
      </c>
      <c r="N2111" s="9" t="s">
        <v>367</v>
      </c>
      <c r="O2111" s="9">
        <v>11103.0</v>
      </c>
      <c r="P2111" s="7" t="str">
        <f>vlookup(O2111,'NYC Zips'!A:B,2,false)</f>
        <v>Queens</v>
      </c>
    </row>
    <row r="2112">
      <c r="A2112" s="2" t="s">
        <v>5638</v>
      </c>
      <c r="B2112" s="2">
        <v>40.825289</v>
      </c>
      <c r="C2112" s="2">
        <v>-73.936232</v>
      </c>
      <c r="D2112" s="2" t="s">
        <v>93</v>
      </c>
      <c r="E2112" s="9" t="s">
        <v>5639</v>
      </c>
      <c r="F2112" s="10"/>
      <c r="G2112" s="9" t="s">
        <v>1749</v>
      </c>
      <c r="H2112" s="9">
        <v>2621.0</v>
      </c>
      <c r="I2112" s="9" t="s">
        <v>1183</v>
      </c>
      <c r="J2112" s="10"/>
      <c r="K2112" s="10"/>
      <c r="L2112" s="9" t="s">
        <v>107</v>
      </c>
      <c r="M2112" s="9" t="s">
        <v>100</v>
      </c>
      <c r="N2112" s="9" t="s">
        <v>108</v>
      </c>
      <c r="O2112" s="9">
        <v>10039.0</v>
      </c>
      <c r="P2112" s="7" t="str">
        <f>vlookup(O2112,'NYC Zips'!A:B,2,false)</f>
        <v>Manhattan</v>
      </c>
    </row>
    <row r="2113">
      <c r="A2113" s="2" t="s">
        <v>5640</v>
      </c>
      <c r="B2113" s="2">
        <v>40.768728</v>
      </c>
      <c r="C2113" s="2">
        <v>-73.890745</v>
      </c>
      <c r="D2113" s="2" t="s">
        <v>93</v>
      </c>
      <c r="E2113" s="9" t="s">
        <v>5641</v>
      </c>
      <c r="F2113" s="10"/>
      <c r="G2113" s="9" t="s">
        <v>2120</v>
      </c>
      <c r="H2113" s="9" t="s">
        <v>5642</v>
      </c>
      <c r="I2113" s="9" t="s">
        <v>3530</v>
      </c>
      <c r="J2113" s="10"/>
      <c r="K2113" s="10"/>
      <c r="L2113" s="9" t="s">
        <v>2052</v>
      </c>
      <c r="M2113" s="9" t="s">
        <v>100</v>
      </c>
      <c r="N2113" s="9" t="s">
        <v>367</v>
      </c>
      <c r="O2113" s="9">
        <v>11370.0</v>
      </c>
      <c r="P2113" s="7" t="str">
        <f>vlookup(O2113,'NYC Zips'!A:B,2,false)</f>
        <v>Queens</v>
      </c>
    </row>
    <row r="2114">
      <c r="A2114" s="2" t="s">
        <v>5643</v>
      </c>
      <c r="B2114" s="2">
        <v>40.7535992020056</v>
      </c>
      <c r="C2114" s="2">
        <v>-73.9379560947418</v>
      </c>
      <c r="D2114" s="2" t="s">
        <v>93</v>
      </c>
      <c r="E2114" s="9" t="s">
        <v>5644</v>
      </c>
      <c r="F2114" s="10"/>
      <c r="G2114" s="9" t="s">
        <v>460</v>
      </c>
      <c r="H2114" s="9" t="s">
        <v>5645</v>
      </c>
      <c r="I2114" s="9" t="s">
        <v>1956</v>
      </c>
      <c r="J2114" s="10"/>
      <c r="K2114" s="10"/>
      <c r="L2114" s="9" t="s">
        <v>463</v>
      </c>
      <c r="M2114" s="9" t="s">
        <v>100</v>
      </c>
      <c r="N2114" s="9" t="s">
        <v>367</v>
      </c>
      <c r="O2114" s="9">
        <v>11101.0</v>
      </c>
      <c r="P2114" s="7" t="str">
        <f>vlookup(O2114,'NYC Zips'!A:B,2,false)</f>
        <v>Queens</v>
      </c>
    </row>
    <row r="2115">
      <c r="A2115" s="2" t="s">
        <v>5646</v>
      </c>
      <c r="B2115" s="2">
        <v>40.698568</v>
      </c>
      <c r="C2115" s="2">
        <v>-73.918877</v>
      </c>
      <c r="D2115" s="2" t="s">
        <v>93</v>
      </c>
      <c r="E2115" s="9" t="s">
        <v>5647</v>
      </c>
      <c r="F2115" s="10"/>
      <c r="G2115" s="9" t="s">
        <v>1879</v>
      </c>
      <c r="H2115" s="9">
        <v>1412.0</v>
      </c>
      <c r="I2115" s="9" t="s">
        <v>379</v>
      </c>
      <c r="J2115" s="10"/>
      <c r="K2115" s="10"/>
      <c r="L2115" s="9" t="s">
        <v>99</v>
      </c>
      <c r="M2115" s="9" t="s">
        <v>100</v>
      </c>
      <c r="N2115" s="9" t="s">
        <v>101</v>
      </c>
      <c r="O2115" s="9">
        <v>11237.0</v>
      </c>
      <c r="P2115" s="7" t="str">
        <f>vlookup(O2115,'NYC Zips'!A:B,2,false)</f>
        <v>Brooklyn</v>
      </c>
    </row>
    <row r="2116">
      <c r="A2116" s="2" t="s">
        <v>5648</v>
      </c>
      <c r="B2116" s="2">
        <v>40.716967</v>
      </c>
      <c r="C2116" s="2">
        <v>-73.956388</v>
      </c>
      <c r="D2116" s="2" t="s">
        <v>93</v>
      </c>
      <c r="E2116" s="9" t="s">
        <v>5649</v>
      </c>
      <c r="F2116" s="10"/>
      <c r="G2116" s="9" t="s">
        <v>337</v>
      </c>
      <c r="H2116" s="9">
        <v>555.0</v>
      </c>
      <c r="I2116" s="9" t="s">
        <v>516</v>
      </c>
      <c r="J2116" s="10"/>
      <c r="K2116" s="10"/>
      <c r="L2116" s="9" t="s">
        <v>99</v>
      </c>
      <c r="M2116" s="9" t="s">
        <v>100</v>
      </c>
      <c r="N2116" s="9" t="s">
        <v>101</v>
      </c>
      <c r="O2116" s="9">
        <v>11211.0</v>
      </c>
      <c r="P2116" s="7" t="str">
        <f>vlookup(O2116,'NYC Zips'!A:B,2,false)</f>
        <v>Brooklyn</v>
      </c>
    </row>
    <row r="2117">
      <c r="A2117" s="2" t="s">
        <v>5650</v>
      </c>
      <c r="B2117" s="2">
        <v>40.735918</v>
      </c>
      <c r="C2117" s="2">
        <v>-74.000939</v>
      </c>
      <c r="D2117" s="2" t="s">
        <v>93</v>
      </c>
      <c r="E2117" s="9" t="s">
        <v>5651</v>
      </c>
      <c r="F2117" s="10"/>
      <c r="G2117" s="9" t="s">
        <v>226</v>
      </c>
      <c r="H2117" s="9">
        <v>1.0</v>
      </c>
      <c r="I2117" s="9" t="s">
        <v>397</v>
      </c>
      <c r="J2117" s="10"/>
      <c r="K2117" s="10"/>
      <c r="L2117" s="9" t="s">
        <v>107</v>
      </c>
      <c r="M2117" s="9" t="s">
        <v>100</v>
      </c>
      <c r="N2117" s="9" t="s">
        <v>108</v>
      </c>
      <c r="O2117" s="9">
        <v>10014.0</v>
      </c>
      <c r="P2117" s="7" t="str">
        <f>vlookup(O2117,'NYC Zips'!A:B,2,false)</f>
        <v>Manhattan</v>
      </c>
    </row>
    <row r="2118">
      <c r="A2118" s="2" t="s">
        <v>5652</v>
      </c>
      <c r="B2118" s="2">
        <v>40.74408</v>
      </c>
      <c r="C2118" s="2">
        <v>-73.92901</v>
      </c>
      <c r="D2118" s="2" t="s">
        <v>93</v>
      </c>
      <c r="E2118" s="9" t="s">
        <v>5653</v>
      </c>
      <c r="F2118" s="10"/>
      <c r="G2118" s="9" t="s">
        <v>460</v>
      </c>
      <c r="H2118" s="9" t="s">
        <v>5654</v>
      </c>
      <c r="I2118" s="9" t="s">
        <v>2686</v>
      </c>
      <c r="J2118" s="10"/>
      <c r="K2118" s="10"/>
      <c r="L2118" s="9" t="s">
        <v>463</v>
      </c>
      <c r="M2118" s="9" t="s">
        <v>100</v>
      </c>
      <c r="N2118" s="9" t="s">
        <v>367</v>
      </c>
      <c r="O2118" s="9">
        <v>11101.0</v>
      </c>
      <c r="P2118" s="7" t="str">
        <f>vlookup(O2118,'NYC Zips'!A:B,2,false)</f>
        <v>Queens</v>
      </c>
    </row>
    <row r="2119">
      <c r="A2119" s="2" t="s">
        <v>5655</v>
      </c>
      <c r="B2119" s="2">
        <v>40.75947</v>
      </c>
      <c r="C2119" s="2">
        <v>-73.88431</v>
      </c>
      <c r="D2119" s="2" t="s">
        <v>93</v>
      </c>
      <c r="E2119" s="9" t="s">
        <v>5656</v>
      </c>
      <c r="F2119" s="10"/>
      <c r="G2119" s="9" t="s">
        <v>2120</v>
      </c>
      <c r="H2119" s="9" t="s">
        <v>5657</v>
      </c>
      <c r="I2119" s="9" t="s">
        <v>1252</v>
      </c>
      <c r="J2119" s="10"/>
      <c r="K2119" s="10"/>
      <c r="L2119" s="9" t="s">
        <v>2052</v>
      </c>
      <c r="M2119" s="9" t="s">
        <v>100</v>
      </c>
      <c r="N2119" s="9" t="s">
        <v>367</v>
      </c>
      <c r="O2119" s="9">
        <v>11370.0</v>
      </c>
      <c r="P2119" s="7" t="str">
        <f>vlookup(O2119,'NYC Zips'!A:B,2,false)</f>
        <v>Queens</v>
      </c>
    </row>
    <row r="2120">
      <c r="A2120" s="2" t="s">
        <v>5658</v>
      </c>
      <c r="B2120" s="2">
        <v>40.69905</v>
      </c>
      <c r="C2120" s="2">
        <v>-73.91516</v>
      </c>
      <c r="D2120" s="2" t="s">
        <v>93</v>
      </c>
      <c r="E2120" s="9" t="s">
        <v>5659</v>
      </c>
      <c r="F2120" s="10"/>
      <c r="G2120" s="9" t="s">
        <v>1879</v>
      </c>
      <c r="H2120" s="9">
        <v>318.0</v>
      </c>
      <c r="I2120" s="9" t="s">
        <v>2666</v>
      </c>
      <c r="J2120" s="10"/>
      <c r="K2120" s="10"/>
      <c r="L2120" s="9" t="s">
        <v>99</v>
      </c>
      <c r="M2120" s="9" t="s">
        <v>100</v>
      </c>
      <c r="N2120" s="9" t="s">
        <v>101</v>
      </c>
      <c r="O2120" s="9">
        <v>11237.0</v>
      </c>
      <c r="P2120" s="7" t="str">
        <f>vlookup(O2120,'NYC Zips'!A:B,2,false)</f>
        <v>Brooklyn</v>
      </c>
    </row>
    <row r="2121">
      <c r="A2121" s="2" t="s">
        <v>5660</v>
      </c>
      <c r="B2121" s="2">
        <v>40.698477</v>
      </c>
      <c r="C2121" s="2">
        <v>-73.98384</v>
      </c>
      <c r="D2121" s="2" t="s">
        <v>93</v>
      </c>
      <c r="E2121" s="9" t="s">
        <v>5661</v>
      </c>
      <c r="F2121" s="10"/>
      <c r="G2121" s="9" t="s">
        <v>97</v>
      </c>
      <c r="H2121" s="9">
        <v>1.0</v>
      </c>
      <c r="I2121" s="9" t="s">
        <v>5662</v>
      </c>
      <c r="J2121" s="10"/>
      <c r="K2121" s="10"/>
      <c r="L2121" s="9" t="s">
        <v>99</v>
      </c>
      <c r="M2121" s="9" t="s">
        <v>100</v>
      </c>
      <c r="N2121" s="9" t="s">
        <v>101</v>
      </c>
      <c r="O2121" s="9">
        <v>11201.0</v>
      </c>
      <c r="P2121" s="7" t="str">
        <f>vlookup(O2121,'NYC Zips'!A:B,2,false)</f>
        <v>Brooklyn</v>
      </c>
    </row>
    <row r="2122">
      <c r="A2122" s="2" t="s">
        <v>5663</v>
      </c>
      <c r="B2122" s="2">
        <v>40.7284005945082</v>
      </c>
      <c r="C2122" s="2">
        <v>-73.9996878057718</v>
      </c>
      <c r="D2122" s="2" t="s">
        <v>93</v>
      </c>
      <c r="E2122" s="9" t="s">
        <v>5664</v>
      </c>
      <c r="F2122" s="10"/>
      <c r="G2122" s="9" t="s">
        <v>111</v>
      </c>
      <c r="H2122" s="9">
        <v>156.0</v>
      </c>
      <c r="I2122" s="9" t="s">
        <v>1342</v>
      </c>
      <c r="J2122" s="10"/>
      <c r="K2122" s="10"/>
      <c r="L2122" s="9" t="s">
        <v>107</v>
      </c>
      <c r="M2122" s="9" t="s">
        <v>100</v>
      </c>
      <c r="N2122" s="9" t="s">
        <v>108</v>
      </c>
      <c r="O2122" s="9">
        <v>10012.0</v>
      </c>
      <c r="P2122" s="7" t="str">
        <f>vlookup(O2122,'NYC Zips'!A:B,2,false)</f>
        <v>Manhattan</v>
      </c>
    </row>
    <row r="2123">
      <c r="A2123" s="2" t="s">
        <v>5665</v>
      </c>
      <c r="B2123" s="2">
        <v>40.649292</v>
      </c>
      <c r="C2123" s="2">
        <v>-74.020105</v>
      </c>
      <c r="D2123" s="2" t="s">
        <v>93</v>
      </c>
      <c r="E2123" s="9" t="s">
        <v>5666</v>
      </c>
      <c r="F2123" s="10"/>
      <c r="G2123" s="9" t="s">
        <v>1851</v>
      </c>
      <c r="H2123" s="9">
        <v>5101.0</v>
      </c>
      <c r="I2123" s="9" t="s">
        <v>239</v>
      </c>
      <c r="J2123" s="10"/>
      <c r="K2123" s="10"/>
      <c r="L2123" s="9" t="s">
        <v>99</v>
      </c>
      <c r="M2123" s="9" t="s">
        <v>100</v>
      </c>
      <c r="N2123" s="9" t="s">
        <v>101</v>
      </c>
      <c r="O2123" s="9">
        <v>11232.0</v>
      </c>
      <c r="P2123" s="7" t="str">
        <f>vlookup(O2123,'NYC Zips'!A:B,2,false)</f>
        <v>Brooklyn</v>
      </c>
    </row>
    <row r="2124">
      <c r="A2124" s="2" t="s">
        <v>5667</v>
      </c>
      <c r="B2124" s="2">
        <v>40.88492</v>
      </c>
      <c r="C2124" s="2">
        <v>-73.89084</v>
      </c>
      <c r="D2124" s="2" t="s">
        <v>93</v>
      </c>
      <c r="E2124" s="9" t="s">
        <v>5668</v>
      </c>
      <c r="F2124" s="10"/>
      <c r="G2124" s="9" t="s">
        <v>1855</v>
      </c>
      <c r="H2124" s="9">
        <v>98.0</v>
      </c>
      <c r="I2124" s="9" t="s">
        <v>3789</v>
      </c>
      <c r="J2124" s="10"/>
      <c r="K2124" s="10"/>
      <c r="L2124" s="9" t="s">
        <v>102</v>
      </c>
      <c r="M2124" s="9" t="s">
        <v>100</v>
      </c>
      <c r="N2124" s="9" t="s">
        <v>1777</v>
      </c>
      <c r="O2124" s="9">
        <v>10463.0</v>
      </c>
      <c r="P2124" s="7" t="str">
        <f>vlookup(O2124,'NYC Zips'!A:B,2,false)</f>
        <v>Bronx</v>
      </c>
    </row>
    <row r="2125">
      <c r="A2125" s="2" t="s">
        <v>5669</v>
      </c>
      <c r="B2125" s="2">
        <v>40.71334</v>
      </c>
      <c r="C2125" s="2">
        <v>-73.91572</v>
      </c>
      <c r="D2125" s="2" t="s">
        <v>93</v>
      </c>
      <c r="E2125" s="9" t="s">
        <v>5670</v>
      </c>
      <c r="F2125" s="10"/>
      <c r="G2125" s="9" t="s">
        <v>1886</v>
      </c>
      <c r="H2125" s="9" t="s">
        <v>5671</v>
      </c>
      <c r="I2125" s="9" t="s">
        <v>1192</v>
      </c>
      <c r="J2125" s="10"/>
      <c r="K2125" s="10"/>
      <c r="L2125" s="9" t="s">
        <v>1888</v>
      </c>
      <c r="M2125" s="9" t="s">
        <v>100</v>
      </c>
      <c r="N2125" s="9" t="s">
        <v>367</v>
      </c>
      <c r="O2125" s="9">
        <v>11385.0</v>
      </c>
      <c r="P2125" s="7" t="str">
        <f>vlookup(O2125,'NYC Zips'!A:B,2,false)</f>
        <v>Queens</v>
      </c>
    </row>
    <row r="2126">
      <c r="A2126" s="2" t="s">
        <v>5672</v>
      </c>
      <c r="B2126" s="2">
        <v>40.805701</v>
      </c>
      <c r="C2126" s="2">
        <v>-73.925177</v>
      </c>
      <c r="D2126" s="2" t="s">
        <v>93</v>
      </c>
      <c r="E2126" s="9" t="s">
        <v>5673</v>
      </c>
      <c r="F2126" s="10"/>
      <c r="G2126" s="9" t="s">
        <v>1993</v>
      </c>
      <c r="H2126" s="9">
        <v>105.0</v>
      </c>
      <c r="I2126" s="9" t="s">
        <v>2637</v>
      </c>
      <c r="J2126" s="10"/>
      <c r="K2126" s="10"/>
      <c r="L2126" s="9" t="s">
        <v>102</v>
      </c>
      <c r="M2126" s="9" t="s">
        <v>100</v>
      </c>
      <c r="N2126" s="9" t="s">
        <v>1777</v>
      </c>
      <c r="O2126" s="9">
        <v>10454.0</v>
      </c>
      <c r="P2126" s="7" t="str">
        <f>vlookup(O2126,'NYC Zips'!A:B,2,false)</f>
        <v>Bronx</v>
      </c>
    </row>
    <row r="2127">
      <c r="A2127" s="2" t="s">
        <v>5674</v>
      </c>
      <c r="B2127" s="2">
        <v>40.75475</v>
      </c>
      <c r="C2127" s="2">
        <v>-73.8549</v>
      </c>
      <c r="D2127" s="2" t="s">
        <v>93</v>
      </c>
      <c r="E2127" s="9" t="s">
        <v>5675</v>
      </c>
      <c r="F2127" s="10"/>
      <c r="G2127" s="9" t="s">
        <v>1928</v>
      </c>
      <c r="H2127" s="9" t="s">
        <v>5676</v>
      </c>
      <c r="I2127" s="9" t="s">
        <v>1759</v>
      </c>
      <c r="J2127" s="10"/>
      <c r="K2127" s="10"/>
      <c r="L2127" s="9" t="s">
        <v>1930</v>
      </c>
      <c r="M2127" s="9" t="s">
        <v>100</v>
      </c>
      <c r="N2127" s="9" t="s">
        <v>367</v>
      </c>
      <c r="O2127" s="9">
        <v>11368.0</v>
      </c>
      <c r="P2127" s="7" t="str">
        <f>vlookup(O2127,'NYC Zips'!A:B,2,false)</f>
        <v>Queens</v>
      </c>
    </row>
    <row r="2128">
      <c r="A2128" s="2" t="s">
        <v>5677</v>
      </c>
      <c r="B2128" s="2">
        <v>40.69676</v>
      </c>
      <c r="C2128" s="2">
        <v>-73.92302</v>
      </c>
      <c r="D2128" s="2" t="s">
        <v>93</v>
      </c>
      <c r="E2128" s="9" t="s">
        <v>5678</v>
      </c>
      <c r="F2128" s="10"/>
      <c r="G2128" s="9" t="s">
        <v>773</v>
      </c>
      <c r="H2128" s="9">
        <v>123.0</v>
      </c>
      <c r="I2128" s="9" t="s">
        <v>5679</v>
      </c>
      <c r="J2128" s="10"/>
      <c r="K2128" s="10"/>
      <c r="L2128" s="9" t="s">
        <v>99</v>
      </c>
      <c r="M2128" s="9" t="s">
        <v>100</v>
      </c>
      <c r="N2128" s="9" t="s">
        <v>101</v>
      </c>
      <c r="O2128" s="9">
        <v>11221.0</v>
      </c>
      <c r="P2128" s="7" t="str">
        <f>vlookup(O2128,'NYC Zips'!A:B,2,false)</f>
        <v>Brooklyn</v>
      </c>
    </row>
    <row r="2129">
      <c r="A2129" s="2" t="s">
        <v>5680</v>
      </c>
      <c r="B2129" s="2">
        <v>40.76022</v>
      </c>
      <c r="C2129" s="2">
        <v>-73.87774</v>
      </c>
      <c r="D2129" s="2" t="s">
        <v>93</v>
      </c>
      <c r="E2129" s="9" t="s">
        <v>5681</v>
      </c>
      <c r="F2129" s="10"/>
      <c r="G2129" s="9" t="s">
        <v>2049</v>
      </c>
      <c r="H2129" s="9" t="s">
        <v>5682</v>
      </c>
      <c r="I2129" s="9" t="s">
        <v>1252</v>
      </c>
      <c r="J2129" s="10"/>
      <c r="K2129" s="10"/>
      <c r="L2129" s="9" t="s">
        <v>2052</v>
      </c>
      <c r="M2129" s="9" t="s">
        <v>100</v>
      </c>
      <c r="N2129" s="9" t="s">
        <v>367</v>
      </c>
      <c r="O2129" s="9">
        <v>11369.0</v>
      </c>
      <c r="P2129" s="7" t="str">
        <f>vlookup(O2129,'NYC Zips'!A:B,2,false)</f>
        <v>Queens</v>
      </c>
    </row>
    <row r="2130">
      <c r="A2130" s="2" t="s">
        <v>5683</v>
      </c>
      <c r="B2130" s="2">
        <v>40.70863</v>
      </c>
      <c r="C2130" s="2">
        <v>-73.91497</v>
      </c>
      <c r="D2130" s="2" t="s">
        <v>93</v>
      </c>
      <c r="E2130" s="9" t="s">
        <v>5684</v>
      </c>
      <c r="F2130" s="10"/>
      <c r="G2130" s="9" t="s">
        <v>1886</v>
      </c>
      <c r="H2130" s="9">
        <v>315.0</v>
      </c>
      <c r="I2130" s="9" t="s">
        <v>4236</v>
      </c>
      <c r="J2130" s="10"/>
      <c r="K2130" s="10"/>
      <c r="L2130" s="9" t="s">
        <v>1888</v>
      </c>
      <c r="M2130" s="9" t="s">
        <v>100</v>
      </c>
      <c r="N2130" s="9" t="s">
        <v>367</v>
      </c>
      <c r="O2130" s="9">
        <v>11385.0</v>
      </c>
      <c r="P2130" s="7" t="str">
        <f>vlookup(O2130,'NYC Zips'!A:B,2,false)</f>
        <v>Queens</v>
      </c>
    </row>
    <row r="2131">
      <c r="A2131" s="2" t="s">
        <v>5685</v>
      </c>
      <c r="B2131" s="2">
        <v>40.88417</v>
      </c>
      <c r="C2131" s="2">
        <v>-73.89793</v>
      </c>
      <c r="D2131" s="2" t="s">
        <v>93</v>
      </c>
      <c r="E2131" s="9" t="s">
        <v>5686</v>
      </c>
      <c r="F2131" s="10"/>
      <c r="G2131" s="9" t="s">
        <v>1855</v>
      </c>
      <c r="H2131" s="9">
        <v>3801.0</v>
      </c>
      <c r="I2131" s="9" t="s">
        <v>1985</v>
      </c>
      <c r="J2131" s="10"/>
      <c r="K2131" s="10"/>
      <c r="L2131" s="9" t="s">
        <v>102</v>
      </c>
      <c r="M2131" s="9" t="s">
        <v>100</v>
      </c>
      <c r="N2131" s="9" t="s">
        <v>1777</v>
      </c>
      <c r="O2131" s="9">
        <v>10463.0</v>
      </c>
      <c r="P2131" s="7" t="str">
        <f>vlookup(O2131,'NYC Zips'!A:B,2,false)</f>
        <v>Bronx</v>
      </c>
    </row>
    <row r="2132">
      <c r="A2132" s="2" t="s">
        <v>5687</v>
      </c>
      <c r="B2132" s="2">
        <v>40.66811</v>
      </c>
      <c r="C2132" s="2">
        <v>-73.9505</v>
      </c>
      <c r="D2132" s="2" t="s">
        <v>93</v>
      </c>
      <c r="E2132" s="9" t="s">
        <v>5688</v>
      </c>
      <c r="F2132" s="10"/>
      <c r="G2132" s="9" t="s">
        <v>478</v>
      </c>
      <c r="H2132" s="9">
        <v>1195.0</v>
      </c>
      <c r="I2132" s="9" t="s">
        <v>855</v>
      </c>
      <c r="J2132" s="10"/>
      <c r="K2132" s="10"/>
      <c r="L2132" s="9" t="s">
        <v>99</v>
      </c>
      <c r="M2132" s="9" t="s">
        <v>100</v>
      </c>
      <c r="N2132" s="9" t="s">
        <v>101</v>
      </c>
      <c r="O2132" s="9">
        <v>11225.0</v>
      </c>
      <c r="P2132" s="7" t="str">
        <f>vlookup(O2132,'NYC Zips'!A:B,2,false)</f>
        <v>Brooklyn</v>
      </c>
    </row>
    <row r="2133">
      <c r="A2133" s="2" t="s">
        <v>5689</v>
      </c>
      <c r="B2133" s="2">
        <v>40.85455</v>
      </c>
      <c r="C2133" s="2">
        <v>-73.89507</v>
      </c>
      <c r="D2133" s="2" t="s">
        <v>93</v>
      </c>
      <c r="E2133" s="9" t="s">
        <v>5690</v>
      </c>
      <c r="F2133" s="10"/>
      <c r="G2133" s="9" t="s">
        <v>2092</v>
      </c>
      <c r="H2133" s="9">
        <v>4478.0</v>
      </c>
      <c r="I2133" s="9" t="s">
        <v>298</v>
      </c>
      <c r="J2133" s="10"/>
      <c r="K2133" s="10"/>
      <c r="L2133" s="9" t="s">
        <v>102</v>
      </c>
      <c r="M2133" s="9" t="s">
        <v>100</v>
      </c>
      <c r="N2133" s="9" t="s">
        <v>1777</v>
      </c>
      <c r="O2133" s="9">
        <v>10457.0</v>
      </c>
      <c r="P2133" s="7" t="str">
        <f>vlookup(O2133,'NYC Zips'!A:B,2,false)</f>
        <v>Bronx</v>
      </c>
    </row>
    <row r="2134">
      <c r="A2134" s="2" t="s">
        <v>5691</v>
      </c>
      <c r="B2134" s="2">
        <v>40.750756</v>
      </c>
      <c r="C2134" s="2">
        <v>-73.978326</v>
      </c>
      <c r="D2134" s="2" t="s">
        <v>93</v>
      </c>
      <c r="E2134" s="9" t="s">
        <v>5692</v>
      </c>
      <c r="F2134" s="10"/>
      <c r="G2134" s="9" t="s">
        <v>145</v>
      </c>
      <c r="H2134" s="9">
        <v>99.0</v>
      </c>
      <c r="I2134" s="9" t="s">
        <v>298</v>
      </c>
      <c r="J2134" s="10"/>
      <c r="K2134" s="10"/>
      <c r="L2134" s="9" t="s">
        <v>107</v>
      </c>
      <c r="M2134" s="9" t="s">
        <v>100</v>
      </c>
      <c r="N2134" s="9" t="s">
        <v>108</v>
      </c>
      <c r="O2134" s="9">
        <v>10016.0</v>
      </c>
      <c r="P2134" s="7" t="str">
        <f>vlookup(O2134,'NYC Zips'!A:B,2,false)</f>
        <v>Manhattan</v>
      </c>
    </row>
    <row r="2135">
      <c r="A2135" s="2" t="s">
        <v>5693</v>
      </c>
      <c r="B2135" s="2">
        <v>40.7382493734594</v>
      </c>
      <c r="C2135" s="2">
        <v>-73.927374780178</v>
      </c>
      <c r="D2135" s="2" t="s">
        <v>93</v>
      </c>
      <c r="E2135" s="9" t="s">
        <v>5694</v>
      </c>
      <c r="F2135" s="10"/>
      <c r="G2135" s="9" t="s">
        <v>2309</v>
      </c>
      <c r="H2135" s="9" t="s">
        <v>5695</v>
      </c>
      <c r="I2135" s="9" t="s">
        <v>5696</v>
      </c>
      <c r="J2135" s="10"/>
      <c r="K2135" s="10"/>
      <c r="L2135" s="9" t="s">
        <v>2311</v>
      </c>
      <c r="M2135" s="9" t="s">
        <v>100</v>
      </c>
      <c r="N2135" s="9" t="s">
        <v>367</v>
      </c>
      <c r="O2135" s="9">
        <v>11104.0</v>
      </c>
      <c r="P2135" s="7" t="str">
        <f>vlookup(O2135,'NYC Zips'!A:B,2,false)</f>
        <v>Queens</v>
      </c>
    </row>
    <row r="2136">
      <c r="A2136" s="2" t="s">
        <v>5697</v>
      </c>
      <c r="B2136" s="2">
        <v>40.76138</v>
      </c>
      <c r="C2136" s="2">
        <v>-73.86035</v>
      </c>
      <c r="D2136" s="2" t="s">
        <v>93</v>
      </c>
      <c r="E2136" s="9" t="s">
        <v>5698</v>
      </c>
      <c r="F2136" s="10"/>
      <c r="G2136" s="9" t="s">
        <v>2049</v>
      </c>
      <c r="H2136" s="9" t="s">
        <v>5699</v>
      </c>
      <c r="I2136" s="9" t="s">
        <v>1394</v>
      </c>
      <c r="J2136" s="10"/>
      <c r="K2136" s="10"/>
      <c r="L2136" s="9" t="s">
        <v>2052</v>
      </c>
      <c r="M2136" s="9" t="s">
        <v>100</v>
      </c>
      <c r="N2136" s="9" t="s">
        <v>367</v>
      </c>
      <c r="O2136" s="9">
        <v>11369.0</v>
      </c>
      <c r="P2136" s="7" t="str">
        <f>vlookup(O2136,'NYC Zips'!A:B,2,false)</f>
        <v>Queens</v>
      </c>
    </row>
    <row r="2137">
      <c r="A2137" s="2" t="s">
        <v>5700</v>
      </c>
      <c r="B2137" s="2">
        <v>40.82188</v>
      </c>
      <c r="C2137" s="2">
        <v>-73.907521</v>
      </c>
      <c r="D2137" s="2" t="s">
        <v>93</v>
      </c>
      <c r="E2137" s="9" t="s">
        <v>5701</v>
      </c>
      <c r="F2137" s="10"/>
      <c r="G2137" s="9" t="s">
        <v>2192</v>
      </c>
      <c r="H2137" s="9">
        <v>865.0</v>
      </c>
      <c r="I2137" s="9" t="s">
        <v>5087</v>
      </c>
      <c r="J2137" s="10"/>
      <c r="K2137" s="10"/>
      <c r="L2137" s="9" t="s">
        <v>102</v>
      </c>
      <c r="M2137" s="9" t="s">
        <v>100</v>
      </c>
      <c r="N2137" s="9" t="s">
        <v>1777</v>
      </c>
      <c r="O2137" s="9">
        <v>10456.0</v>
      </c>
      <c r="P2137" s="7" t="str">
        <f>vlookup(O2137,'NYC Zips'!A:B,2,false)</f>
        <v>Bronx</v>
      </c>
    </row>
    <row r="2138">
      <c r="A2138" s="2" t="s">
        <v>5702</v>
      </c>
      <c r="B2138" s="2">
        <v>40.7886649912788</v>
      </c>
      <c r="C2138" s="2">
        <v>-73.9668005704879</v>
      </c>
      <c r="D2138" s="2" t="s">
        <v>93</v>
      </c>
      <c r="E2138" s="9" t="s">
        <v>5703</v>
      </c>
      <c r="F2138" s="10"/>
      <c r="G2138" s="9" t="s">
        <v>201</v>
      </c>
      <c r="H2138" s="9">
        <v>315.0</v>
      </c>
      <c r="I2138" s="9" t="s">
        <v>3515</v>
      </c>
      <c r="J2138" s="10"/>
      <c r="K2138" s="10"/>
      <c r="L2138" s="9" t="s">
        <v>107</v>
      </c>
      <c r="M2138" s="9" t="s">
        <v>100</v>
      </c>
      <c r="N2138" s="9" t="s">
        <v>108</v>
      </c>
      <c r="O2138" s="9">
        <v>10025.0</v>
      </c>
      <c r="P2138" s="7" t="str">
        <f>vlookup(O2138,'NYC Zips'!A:B,2,false)</f>
        <v>Manhattan</v>
      </c>
    </row>
    <row r="2139">
      <c r="A2139" s="2" t="s">
        <v>5704</v>
      </c>
      <c r="B2139" s="2">
        <v>40.66318</v>
      </c>
      <c r="C2139" s="2">
        <v>-73.95076</v>
      </c>
      <c r="D2139" s="2" t="s">
        <v>93</v>
      </c>
      <c r="E2139" s="9" t="s">
        <v>5705</v>
      </c>
      <c r="F2139" s="10"/>
      <c r="G2139" s="9" t="s">
        <v>478</v>
      </c>
      <c r="H2139" s="9">
        <v>1031.0</v>
      </c>
      <c r="I2139" s="9" t="s">
        <v>1595</v>
      </c>
      <c r="J2139" s="10"/>
      <c r="K2139" s="10"/>
      <c r="L2139" s="9" t="s">
        <v>99</v>
      </c>
      <c r="M2139" s="9" t="s">
        <v>100</v>
      </c>
      <c r="N2139" s="9" t="s">
        <v>101</v>
      </c>
      <c r="O2139" s="9">
        <v>11225.0</v>
      </c>
      <c r="P2139" s="7" t="str">
        <f>vlookup(O2139,'NYC Zips'!A:B,2,false)</f>
        <v>Brooklyn</v>
      </c>
    </row>
    <row r="2140">
      <c r="A2140" s="2" t="s">
        <v>5706</v>
      </c>
      <c r="B2140" s="2">
        <v>40.74046</v>
      </c>
      <c r="C2140" s="2">
        <v>-73.8565</v>
      </c>
      <c r="D2140" s="2" t="s">
        <v>93</v>
      </c>
      <c r="E2140" s="9" t="s">
        <v>5707</v>
      </c>
      <c r="F2140" s="10"/>
      <c r="G2140" s="9" t="s">
        <v>1928</v>
      </c>
      <c r="H2140" s="9" t="s">
        <v>5708</v>
      </c>
      <c r="I2140" s="9" t="s">
        <v>5709</v>
      </c>
      <c r="J2140" s="10"/>
      <c r="K2140" s="10"/>
      <c r="L2140" s="9" t="s">
        <v>1930</v>
      </c>
      <c r="M2140" s="9" t="s">
        <v>100</v>
      </c>
      <c r="N2140" s="9" t="s">
        <v>367</v>
      </c>
      <c r="O2140" s="9">
        <v>11368.0</v>
      </c>
      <c r="P2140" s="7" t="str">
        <f>vlookup(O2140,'NYC Zips'!A:B,2,false)</f>
        <v>Queens</v>
      </c>
    </row>
    <row r="2141">
      <c r="A2141" s="2" t="s">
        <v>5710</v>
      </c>
      <c r="B2141" s="2">
        <v>40.6756</v>
      </c>
      <c r="C2141" s="2">
        <v>-73.9415</v>
      </c>
      <c r="D2141" s="2" t="s">
        <v>93</v>
      </c>
      <c r="E2141" s="9" t="s">
        <v>5711</v>
      </c>
      <c r="F2141" s="10"/>
      <c r="G2141" s="9" t="s">
        <v>1659</v>
      </c>
      <c r="H2141" s="9">
        <v>125.0</v>
      </c>
      <c r="I2141" s="9" t="s">
        <v>1660</v>
      </c>
      <c r="J2141" s="10"/>
      <c r="K2141" s="10"/>
      <c r="L2141" s="9" t="s">
        <v>99</v>
      </c>
      <c r="M2141" s="9" t="s">
        <v>100</v>
      </c>
      <c r="N2141" s="9" t="s">
        <v>101</v>
      </c>
      <c r="O2141" s="9">
        <v>11213.0</v>
      </c>
      <c r="P2141" s="7" t="str">
        <f>vlookup(O2141,'NYC Zips'!A:B,2,false)</f>
        <v>Brooklyn</v>
      </c>
    </row>
    <row r="2142">
      <c r="A2142" s="2" t="s">
        <v>5712</v>
      </c>
      <c r="B2142" s="2">
        <v>40.70575</v>
      </c>
      <c r="C2142" s="2">
        <v>-73.89676</v>
      </c>
      <c r="D2142" s="2" t="s">
        <v>93</v>
      </c>
      <c r="E2142" s="9" t="s">
        <v>5713</v>
      </c>
      <c r="F2142" s="10"/>
      <c r="G2142" s="9" t="s">
        <v>1886</v>
      </c>
      <c r="H2142" s="9" t="s">
        <v>5714</v>
      </c>
      <c r="I2142" s="9" t="s">
        <v>2218</v>
      </c>
      <c r="J2142" s="10"/>
      <c r="K2142" s="10"/>
      <c r="L2142" s="9" t="s">
        <v>1888</v>
      </c>
      <c r="M2142" s="9" t="s">
        <v>100</v>
      </c>
      <c r="N2142" s="9" t="s">
        <v>367</v>
      </c>
      <c r="O2142" s="9">
        <v>11385.0</v>
      </c>
      <c r="P2142" s="7" t="str">
        <f>vlookup(O2142,'NYC Zips'!A:B,2,false)</f>
        <v>Queens</v>
      </c>
    </row>
    <row r="2143">
      <c r="A2143" s="2" t="s">
        <v>5715</v>
      </c>
      <c r="B2143" s="2">
        <v>40.73028</v>
      </c>
      <c r="C2143" s="2">
        <v>-73.90421</v>
      </c>
      <c r="D2143" s="2" t="s">
        <v>93</v>
      </c>
      <c r="E2143" s="9" t="s">
        <v>5716</v>
      </c>
      <c r="F2143" s="10"/>
      <c r="G2143" s="9" t="s">
        <v>1898</v>
      </c>
      <c r="H2143" s="9" t="s">
        <v>5717</v>
      </c>
      <c r="I2143" s="9" t="s">
        <v>3903</v>
      </c>
      <c r="J2143" s="10"/>
      <c r="K2143" s="10"/>
      <c r="L2143" s="9" t="s">
        <v>1901</v>
      </c>
      <c r="M2143" s="9" t="s">
        <v>100</v>
      </c>
      <c r="N2143" s="9" t="s">
        <v>367</v>
      </c>
      <c r="O2143" s="9">
        <v>11378.0</v>
      </c>
      <c r="P2143" s="7" t="str">
        <f>vlookup(O2143,'NYC Zips'!A:B,2,false)</f>
        <v>Queens</v>
      </c>
    </row>
    <row r="2144">
      <c r="A2144" s="2" t="s">
        <v>5718</v>
      </c>
      <c r="B2144" s="2">
        <v>40.7428</v>
      </c>
      <c r="C2144" s="2">
        <v>-73.89584</v>
      </c>
      <c r="D2144" s="2" t="s">
        <v>93</v>
      </c>
      <c r="E2144" s="9" t="s">
        <v>5719</v>
      </c>
      <c r="F2144" s="10"/>
      <c r="G2144" s="9" t="s">
        <v>1834</v>
      </c>
      <c r="H2144" s="9" t="s">
        <v>5720</v>
      </c>
      <c r="I2144" s="9" t="s">
        <v>3260</v>
      </c>
      <c r="J2144" s="10"/>
      <c r="K2144" s="10"/>
      <c r="L2144" s="9" t="s">
        <v>1837</v>
      </c>
      <c r="M2144" s="9" t="s">
        <v>100</v>
      </c>
      <c r="N2144" s="9" t="s">
        <v>367</v>
      </c>
      <c r="O2144" s="9">
        <v>11377.0</v>
      </c>
      <c r="P2144" s="7" t="str">
        <f>vlookup(O2144,'NYC Zips'!A:B,2,false)</f>
        <v>Queens</v>
      </c>
    </row>
    <row r="2145">
      <c r="A2145" s="2" t="s">
        <v>5721</v>
      </c>
      <c r="B2145" s="2">
        <v>40.7443653191867</v>
      </c>
      <c r="C2145" s="2">
        <v>-73.9317239820957</v>
      </c>
      <c r="D2145" s="2" t="s">
        <v>93</v>
      </c>
      <c r="E2145" s="9" t="s">
        <v>5722</v>
      </c>
      <c r="F2145" s="10"/>
      <c r="G2145" s="9" t="s">
        <v>460</v>
      </c>
      <c r="H2145" s="9" t="s">
        <v>2290</v>
      </c>
      <c r="I2145" s="9" t="s">
        <v>3582</v>
      </c>
      <c r="J2145" s="10"/>
      <c r="K2145" s="10"/>
      <c r="L2145" s="9" t="s">
        <v>463</v>
      </c>
      <c r="M2145" s="9" t="s">
        <v>100</v>
      </c>
      <c r="N2145" s="9" t="s">
        <v>367</v>
      </c>
      <c r="O2145" s="9">
        <v>11101.0</v>
      </c>
      <c r="P2145" s="7" t="str">
        <f>vlookup(O2145,'NYC Zips'!A:B,2,false)</f>
        <v>Queens</v>
      </c>
    </row>
    <row r="2146">
      <c r="A2146" s="2" t="s">
        <v>5723</v>
      </c>
      <c r="B2146" s="2">
        <v>40.711444</v>
      </c>
      <c r="C2146" s="2">
        <v>-74.014847</v>
      </c>
      <c r="D2146" s="2" t="s">
        <v>93</v>
      </c>
      <c r="E2146" s="9" t="s">
        <v>291</v>
      </c>
      <c r="F2146" s="10"/>
      <c r="G2146" s="9" t="s">
        <v>5724</v>
      </c>
      <c r="H2146" s="10"/>
      <c r="I2146" s="9" t="s">
        <v>291</v>
      </c>
      <c r="J2146" s="10"/>
      <c r="K2146" s="10"/>
      <c r="L2146" s="9" t="s">
        <v>107</v>
      </c>
      <c r="M2146" s="9" t="s">
        <v>100</v>
      </c>
      <c r="N2146" s="9" t="s">
        <v>108</v>
      </c>
      <c r="O2146" s="9">
        <v>10281.0</v>
      </c>
      <c r="P2146" s="7" t="str">
        <f>vlookup(O2146,'NYC Zips'!A:B,2,false)</f>
        <v>Manhattan</v>
      </c>
    </row>
    <row r="2147">
      <c r="A2147" s="2" t="s">
        <v>5725</v>
      </c>
      <c r="B2147" s="2">
        <v>40.844075</v>
      </c>
      <c r="C2147" s="2">
        <v>-73.917256</v>
      </c>
      <c r="D2147" s="2" t="s">
        <v>93</v>
      </c>
      <c r="E2147" s="9" t="s">
        <v>5726</v>
      </c>
      <c r="F2147" s="10"/>
      <c r="G2147" s="9" t="s">
        <v>1959</v>
      </c>
      <c r="H2147" s="9">
        <v>45.0</v>
      </c>
      <c r="I2147" s="9" t="s">
        <v>5727</v>
      </c>
      <c r="J2147" s="10"/>
      <c r="K2147" s="10"/>
      <c r="L2147" s="9" t="s">
        <v>102</v>
      </c>
      <c r="M2147" s="9" t="s">
        <v>100</v>
      </c>
      <c r="N2147" s="9" t="s">
        <v>1777</v>
      </c>
      <c r="O2147" s="9">
        <v>10452.0</v>
      </c>
      <c r="P2147" s="7" t="str">
        <f>vlookup(O2147,'NYC Zips'!A:B,2,false)</f>
        <v>Bronx</v>
      </c>
    </row>
    <row r="2148">
      <c r="A2148" s="2" t="s">
        <v>5728</v>
      </c>
      <c r="B2148" s="2">
        <v>40.717411</v>
      </c>
      <c r="C2148" s="2">
        <v>-73.999573</v>
      </c>
      <c r="D2148" s="2" t="s">
        <v>93</v>
      </c>
      <c r="E2148" s="9" t="s">
        <v>5729</v>
      </c>
      <c r="F2148" s="10"/>
      <c r="G2148" s="9" t="s">
        <v>149</v>
      </c>
      <c r="H2148" s="9">
        <v>106.0</v>
      </c>
      <c r="I2148" s="9" t="s">
        <v>5730</v>
      </c>
      <c r="J2148" s="10"/>
      <c r="K2148" s="10"/>
      <c r="L2148" s="9" t="s">
        <v>107</v>
      </c>
      <c r="M2148" s="9" t="s">
        <v>100</v>
      </c>
      <c r="N2148" s="9" t="s">
        <v>108</v>
      </c>
      <c r="O2148" s="9">
        <v>10013.0</v>
      </c>
      <c r="P2148" s="7" t="str">
        <f>vlookup(O2148,'NYC Zips'!A:B,2,false)</f>
        <v>Manhattan</v>
      </c>
    </row>
    <row r="2149">
      <c r="A2149" s="2" t="s">
        <v>5731</v>
      </c>
      <c r="B2149" s="2">
        <v>40.69296</v>
      </c>
      <c r="C2149" s="2">
        <v>-73.91605</v>
      </c>
      <c r="D2149" s="2" t="s">
        <v>93</v>
      </c>
      <c r="E2149" s="9" t="s">
        <v>5732</v>
      </c>
      <c r="F2149" s="10"/>
      <c r="G2149" s="9" t="s">
        <v>773</v>
      </c>
      <c r="H2149" s="9">
        <v>150.0</v>
      </c>
      <c r="I2149" s="9" t="s">
        <v>5733</v>
      </c>
      <c r="J2149" s="10"/>
      <c r="K2149" s="10"/>
      <c r="L2149" s="9" t="s">
        <v>99</v>
      </c>
      <c r="M2149" s="9" t="s">
        <v>100</v>
      </c>
      <c r="N2149" s="9" t="s">
        <v>101</v>
      </c>
      <c r="O2149" s="9">
        <v>11221.0</v>
      </c>
      <c r="P2149" s="7" t="str">
        <f>vlookup(O2149,'NYC Zips'!A:B,2,false)</f>
        <v>Brooklyn</v>
      </c>
    </row>
    <row r="2150">
      <c r="A2150" s="2" t="s">
        <v>5734</v>
      </c>
      <c r="B2150" s="2">
        <v>40.66852</v>
      </c>
      <c r="C2150" s="2">
        <v>-73.92284</v>
      </c>
      <c r="D2150" s="2" t="s">
        <v>93</v>
      </c>
      <c r="E2150" s="9" t="s">
        <v>5735</v>
      </c>
      <c r="F2150" s="10"/>
      <c r="G2150" s="9" t="s">
        <v>956</v>
      </c>
      <c r="H2150" s="9">
        <v>1371.0</v>
      </c>
      <c r="I2150" s="9" t="s">
        <v>1793</v>
      </c>
      <c r="J2150" s="10"/>
      <c r="K2150" s="10"/>
      <c r="L2150" s="9" t="s">
        <v>99</v>
      </c>
      <c r="M2150" s="9" t="s">
        <v>100</v>
      </c>
      <c r="N2150" s="9" t="s">
        <v>101</v>
      </c>
      <c r="O2150" s="9">
        <v>11233.0</v>
      </c>
      <c r="P2150" s="7" t="str">
        <f>vlookup(O2150,'NYC Zips'!A:B,2,false)</f>
        <v>Brooklyn</v>
      </c>
    </row>
    <row r="2151">
      <c r="A2151" s="2" t="s">
        <v>5736</v>
      </c>
      <c r="B2151" s="2">
        <v>40.7539350048302</v>
      </c>
      <c r="C2151" s="2">
        <v>-73.8839014829919</v>
      </c>
      <c r="D2151" s="2" t="s">
        <v>93</v>
      </c>
      <c r="E2151" s="9" t="s">
        <v>5737</v>
      </c>
      <c r="F2151" s="10"/>
      <c r="G2151" s="9" t="s">
        <v>1858</v>
      </c>
      <c r="H2151" s="9" t="s">
        <v>5738</v>
      </c>
      <c r="I2151" s="9" t="s">
        <v>978</v>
      </c>
      <c r="J2151" s="10"/>
      <c r="K2151" s="10"/>
      <c r="L2151" s="9" t="s">
        <v>1861</v>
      </c>
      <c r="M2151" s="9" t="s">
        <v>100</v>
      </c>
      <c r="N2151" s="9" t="s">
        <v>367</v>
      </c>
      <c r="O2151" s="9">
        <v>11372.0</v>
      </c>
      <c r="P2151" s="7" t="str">
        <f>vlookup(O2151,'NYC Zips'!A:B,2,false)</f>
        <v>Queens</v>
      </c>
    </row>
    <row r="2152">
      <c r="A2152" s="2" t="s">
        <v>5739</v>
      </c>
      <c r="B2152" s="2">
        <v>40.70183</v>
      </c>
      <c r="C2152" s="2">
        <v>-73.90625</v>
      </c>
      <c r="D2152" s="2" t="s">
        <v>93</v>
      </c>
      <c r="E2152" s="9" t="s">
        <v>5740</v>
      </c>
      <c r="F2152" s="10"/>
      <c r="G2152" s="9" t="s">
        <v>1886</v>
      </c>
      <c r="H2152" s="9">
        <v>1746.0</v>
      </c>
      <c r="I2152" s="9" t="s">
        <v>543</v>
      </c>
      <c r="J2152" s="10"/>
      <c r="K2152" s="10"/>
      <c r="L2152" s="9" t="s">
        <v>1888</v>
      </c>
      <c r="M2152" s="9" t="s">
        <v>100</v>
      </c>
      <c r="N2152" s="9" t="s">
        <v>367</v>
      </c>
      <c r="O2152" s="9">
        <v>11385.0</v>
      </c>
      <c r="P2152" s="7" t="str">
        <f>vlookup(O2152,'NYC Zips'!A:B,2,false)</f>
        <v>Queens</v>
      </c>
    </row>
    <row r="2153">
      <c r="A2153" s="2" t="s">
        <v>5741</v>
      </c>
      <c r="B2153" s="2">
        <v>40.755763</v>
      </c>
      <c r="C2153" s="2">
        <v>-73.912715</v>
      </c>
      <c r="D2153" s="2" t="s">
        <v>93</v>
      </c>
      <c r="E2153" s="9" t="s">
        <v>5742</v>
      </c>
      <c r="F2153" s="10"/>
      <c r="G2153" s="9" t="s">
        <v>1112</v>
      </c>
      <c r="H2153" s="9" t="s">
        <v>5743</v>
      </c>
      <c r="I2153" s="9" t="s">
        <v>120</v>
      </c>
      <c r="J2153" s="10"/>
      <c r="K2153" s="10"/>
      <c r="L2153" s="9" t="s">
        <v>366</v>
      </c>
      <c r="M2153" s="9" t="s">
        <v>100</v>
      </c>
      <c r="N2153" s="9" t="s">
        <v>367</v>
      </c>
      <c r="O2153" s="9">
        <v>11103.0</v>
      </c>
      <c r="P2153" s="7" t="str">
        <f>vlookup(O2153,'NYC Zips'!A:B,2,false)</f>
        <v>Queens</v>
      </c>
    </row>
    <row r="2154">
      <c r="A2154" s="2" t="s">
        <v>5744</v>
      </c>
      <c r="B2154" s="2">
        <v>40.801657</v>
      </c>
      <c r="C2154" s="2">
        <v>-73.909513</v>
      </c>
      <c r="D2154" s="2" t="s">
        <v>93</v>
      </c>
      <c r="E2154" s="9" t="s">
        <v>5745</v>
      </c>
      <c r="F2154" s="10"/>
      <c r="G2154" s="9" t="s">
        <v>1993</v>
      </c>
      <c r="H2154" s="9">
        <v>172.0</v>
      </c>
      <c r="I2154" s="9" t="s">
        <v>5746</v>
      </c>
      <c r="J2154" s="10"/>
      <c r="K2154" s="10"/>
      <c r="L2154" s="9" t="s">
        <v>102</v>
      </c>
      <c r="M2154" s="9" t="s">
        <v>100</v>
      </c>
      <c r="N2154" s="9" t="s">
        <v>1777</v>
      </c>
      <c r="O2154" s="9">
        <v>10454.0</v>
      </c>
      <c r="P2154" s="7" t="str">
        <f>vlookup(O2154,'NYC Zips'!A:B,2,false)</f>
        <v>Bronx</v>
      </c>
    </row>
    <row r="2155">
      <c r="A2155" s="2" t="s">
        <v>5747</v>
      </c>
      <c r="B2155" s="2">
        <v>40.82831</v>
      </c>
      <c r="C2155" s="2">
        <v>-73.942924</v>
      </c>
      <c r="D2155" s="2" t="s">
        <v>93</v>
      </c>
      <c r="E2155" s="9" t="s">
        <v>5748</v>
      </c>
      <c r="F2155" s="10"/>
      <c r="G2155" s="9" t="s">
        <v>1891</v>
      </c>
      <c r="H2155" s="9">
        <v>416.0</v>
      </c>
      <c r="I2155" s="9" t="s">
        <v>5749</v>
      </c>
      <c r="J2155" s="10"/>
      <c r="K2155" s="10"/>
      <c r="L2155" s="9" t="s">
        <v>107</v>
      </c>
      <c r="M2155" s="9" t="s">
        <v>100</v>
      </c>
      <c r="N2155" s="9" t="s">
        <v>108</v>
      </c>
      <c r="O2155" s="9">
        <v>10031.0</v>
      </c>
      <c r="P2155" s="7" t="str">
        <f>vlookup(O2155,'NYC Zips'!A:B,2,false)</f>
        <v>Manhattan</v>
      </c>
    </row>
    <row r="2156">
      <c r="A2156" s="2" t="s">
        <v>5750</v>
      </c>
      <c r="B2156" s="2">
        <v>40.7659591816579</v>
      </c>
      <c r="C2156" s="2">
        <v>-73.9831352233886</v>
      </c>
      <c r="D2156" s="2" t="s">
        <v>93</v>
      </c>
      <c r="E2156" s="9" t="s">
        <v>5751</v>
      </c>
      <c r="F2156" s="10"/>
      <c r="G2156" s="9" t="s">
        <v>242</v>
      </c>
      <c r="H2156" s="9">
        <v>946.0</v>
      </c>
      <c r="I2156" s="9" t="s">
        <v>143</v>
      </c>
      <c r="J2156" s="10"/>
      <c r="K2156" s="10"/>
      <c r="L2156" s="9" t="s">
        <v>107</v>
      </c>
      <c r="M2156" s="9" t="s">
        <v>100</v>
      </c>
      <c r="N2156" s="9" t="s">
        <v>108</v>
      </c>
      <c r="O2156" s="9">
        <v>10019.0</v>
      </c>
      <c r="P2156" s="7" t="str">
        <f>vlookup(O2156,'NYC Zips'!A:B,2,false)</f>
        <v>Manhattan</v>
      </c>
    </row>
    <row r="2157">
      <c r="A2157" s="2" t="s">
        <v>5752</v>
      </c>
      <c r="B2157" s="2">
        <v>40.823429</v>
      </c>
      <c r="C2157" s="2">
        <v>-73.924689</v>
      </c>
      <c r="D2157" s="2" t="s">
        <v>93</v>
      </c>
      <c r="E2157" s="9" t="s">
        <v>5753</v>
      </c>
      <c r="F2157" s="10"/>
      <c r="G2157" s="9" t="s">
        <v>2541</v>
      </c>
      <c r="H2157" s="9">
        <v>160.0</v>
      </c>
      <c r="I2157" s="9" t="s">
        <v>3782</v>
      </c>
      <c r="J2157" s="10"/>
      <c r="K2157" s="10"/>
      <c r="L2157" s="9" t="s">
        <v>102</v>
      </c>
      <c r="M2157" s="9" t="s">
        <v>100</v>
      </c>
      <c r="N2157" s="9" t="s">
        <v>1777</v>
      </c>
      <c r="O2157" s="9">
        <v>10451.0</v>
      </c>
      <c r="P2157" s="7" t="str">
        <f>vlookup(O2157,'NYC Zips'!A:B,2,false)</f>
        <v>Bronx</v>
      </c>
    </row>
    <row r="2158">
      <c r="A2158" s="2" t="s">
        <v>5754</v>
      </c>
      <c r="B2158" s="2">
        <v>40.68814</v>
      </c>
      <c r="C2158" s="2">
        <v>-73.92693</v>
      </c>
      <c r="D2158" s="2" t="s">
        <v>93</v>
      </c>
      <c r="E2158" s="9" t="s">
        <v>5755</v>
      </c>
      <c r="F2158" s="10"/>
      <c r="G2158" s="9" t="s">
        <v>773</v>
      </c>
      <c r="H2158" s="9">
        <v>741.0</v>
      </c>
      <c r="I2158" s="9" t="s">
        <v>1224</v>
      </c>
      <c r="J2158" s="10"/>
      <c r="K2158" s="10"/>
      <c r="L2158" s="9" t="s">
        <v>99</v>
      </c>
      <c r="M2158" s="9" t="s">
        <v>100</v>
      </c>
      <c r="N2158" s="9" t="s">
        <v>101</v>
      </c>
      <c r="O2158" s="9">
        <v>11221.0</v>
      </c>
      <c r="P2158" s="7" t="str">
        <f>vlookup(O2158,'NYC Zips'!A:B,2,false)</f>
        <v>Brooklyn</v>
      </c>
    </row>
    <row r="2159">
      <c r="A2159" s="2" t="s">
        <v>5756</v>
      </c>
      <c r="B2159" s="2">
        <v>40.86557</v>
      </c>
      <c r="C2159" s="2">
        <v>-73.88807</v>
      </c>
      <c r="D2159" s="2" t="s">
        <v>93</v>
      </c>
      <c r="E2159" s="9" t="s">
        <v>5757</v>
      </c>
      <c r="F2159" s="10"/>
      <c r="G2159" s="9" t="s">
        <v>2019</v>
      </c>
      <c r="H2159" s="9">
        <v>2726.0</v>
      </c>
      <c r="I2159" s="9" t="s">
        <v>5166</v>
      </c>
      <c r="J2159" s="10"/>
      <c r="K2159" s="10"/>
      <c r="L2159" s="9" t="s">
        <v>102</v>
      </c>
      <c r="M2159" s="9" t="s">
        <v>100</v>
      </c>
      <c r="N2159" s="9" t="s">
        <v>1777</v>
      </c>
      <c r="O2159" s="9">
        <v>10458.0</v>
      </c>
      <c r="P2159" s="7" t="str">
        <f>vlookup(O2159,'NYC Zips'!A:B,2,false)</f>
        <v>Bronx</v>
      </c>
    </row>
    <row r="2160">
      <c r="A2160" s="2" t="s">
        <v>5758</v>
      </c>
      <c r="B2160" s="2">
        <v>40.70869</v>
      </c>
      <c r="C2160" s="2">
        <v>-73.92587</v>
      </c>
      <c r="D2160" s="2" t="s">
        <v>93</v>
      </c>
      <c r="E2160" s="9" t="s">
        <v>5759</v>
      </c>
      <c r="F2160" s="10"/>
      <c r="G2160" s="9" t="s">
        <v>1879</v>
      </c>
      <c r="H2160" s="9">
        <v>538.0</v>
      </c>
      <c r="I2160" s="9" t="s">
        <v>4609</v>
      </c>
      <c r="J2160" s="10"/>
      <c r="K2160" s="10"/>
      <c r="L2160" s="9" t="s">
        <v>99</v>
      </c>
      <c r="M2160" s="9" t="s">
        <v>100</v>
      </c>
      <c r="N2160" s="9" t="s">
        <v>101</v>
      </c>
      <c r="O2160" s="9">
        <v>11237.0</v>
      </c>
      <c r="P2160" s="7" t="str">
        <f>vlookup(O2160,'NYC Zips'!A:B,2,false)</f>
        <v>Brooklyn</v>
      </c>
    </row>
    <row r="2161">
      <c r="A2161" s="2" t="s">
        <v>5760</v>
      </c>
      <c r="B2161" s="2">
        <v>40.87156</v>
      </c>
      <c r="C2161" s="2">
        <v>-73.89714</v>
      </c>
      <c r="D2161" s="2" t="s">
        <v>93</v>
      </c>
      <c r="E2161" s="9" t="s">
        <v>5761</v>
      </c>
      <c r="F2161" s="10"/>
      <c r="G2161" s="9" t="s">
        <v>1843</v>
      </c>
      <c r="H2161" s="9">
        <v>2790.0</v>
      </c>
      <c r="I2161" s="9" t="s">
        <v>2775</v>
      </c>
      <c r="J2161" s="10"/>
      <c r="K2161" s="10"/>
      <c r="L2161" s="9" t="s">
        <v>102</v>
      </c>
      <c r="M2161" s="9" t="s">
        <v>100</v>
      </c>
      <c r="N2161" s="9" t="s">
        <v>1777</v>
      </c>
      <c r="O2161" s="9">
        <v>10468.0</v>
      </c>
      <c r="P2161" s="7" t="str">
        <f>vlookup(O2161,'NYC Zips'!A:B,2,false)</f>
        <v>Bronx</v>
      </c>
    </row>
    <row r="2162">
      <c r="A2162" s="2" t="s">
        <v>5762</v>
      </c>
      <c r="B2162" s="2">
        <v>40.72403</v>
      </c>
      <c r="C2162" s="2">
        <v>-73.90853</v>
      </c>
      <c r="D2162" s="2" t="s">
        <v>93</v>
      </c>
      <c r="E2162" s="9" t="s">
        <v>5763</v>
      </c>
      <c r="F2162" s="10"/>
      <c r="G2162" s="9" t="s">
        <v>1898</v>
      </c>
      <c r="H2162" s="9" t="s">
        <v>5764</v>
      </c>
      <c r="I2162" s="9" t="s">
        <v>1937</v>
      </c>
      <c r="J2162" s="10"/>
      <c r="K2162" s="10"/>
      <c r="L2162" s="9" t="s">
        <v>1901</v>
      </c>
      <c r="M2162" s="9" t="s">
        <v>100</v>
      </c>
      <c r="N2162" s="9" t="s">
        <v>367</v>
      </c>
      <c r="O2162" s="9">
        <v>11378.0</v>
      </c>
      <c r="P2162" s="7" t="str">
        <f>vlookup(O2162,'NYC Zips'!A:B,2,false)</f>
        <v>Queens</v>
      </c>
    </row>
    <row r="2163">
      <c r="A2163" s="2" t="s">
        <v>5765</v>
      </c>
      <c r="B2163" s="2">
        <v>40.817245</v>
      </c>
      <c r="C2163" s="2">
        <v>-73.938787</v>
      </c>
      <c r="D2163" s="2" t="s">
        <v>93</v>
      </c>
      <c r="E2163" s="9" t="s">
        <v>5766</v>
      </c>
      <c r="F2163" s="10"/>
      <c r="G2163" s="9" t="s">
        <v>1719</v>
      </c>
      <c r="H2163" s="9">
        <v>585.0</v>
      </c>
      <c r="I2163" s="9" t="s">
        <v>1178</v>
      </c>
      <c r="J2163" s="10"/>
      <c r="K2163" s="10"/>
      <c r="L2163" s="9" t="s">
        <v>107</v>
      </c>
      <c r="M2163" s="9" t="s">
        <v>100</v>
      </c>
      <c r="N2163" s="9" t="s">
        <v>108</v>
      </c>
      <c r="O2163" s="9">
        <v>10037.0</v>
      </c>
      <c r="P2163" s="7" t="str">
        <f>vlookup(O2163,'NYC Zips'!A:B,2,false)</f>
        <v>Manhattan</v>
      </c>
    </row>
    <row r="2164">
      <c r="A2164" s="2" t="s">
        <v>5767</v>
      </c>
      <c r="B2164" s="2">
        <v>40.74446</v>
      </c>
      <c r="C2164" s="2">
        <v>-73.89764</v>
      </c>
      <c r="D2164" s="2" t="s">
        <v>93</v>
      </c>
      <c r="E2164" s="9" t="s">
        <v>5768</v>
      </c>
      <c r="F2164" s="10"/>
      <c r="G2164" s="9" t="s">
        <v>1834</v>
      </c>
      <c r="H2164" s="9" t="s">
        <v>5769</v>
      </c>
      <c r="I2164" s="9" t="s">
        <v>966</v>
      </c>
      <c r="J2164" s="10"/>
      <c r="K2164" s="10"/>
      <c r="L2164" s="9" t="s">
        <v>1837</v>
      </c>
      <c r="M2164" s="9" t="s">
        <v>100</v>
      </c>
      <c r="N2164" s="9" t="s">
        <v>367</v>
      </c>
      <c r="O2164" s="9">
        <v>11377.0</v>
      </c>
      <c r="P2164" s="7" t="str">
        <f>vlookup(O2164,'NYC Zips'!A:B,2,false)</f>
        <v>Queens</v>
      </c>
    </row>
    <row r="2165">
      <c r="A2165" s="2" t="s">
        <v>5770</v>
      </c>
      <c r="B2165" s="2">
        <v>40.775415</v>
      </c>
      <c r="C2165" s="2">
        <v>-73.900063</v>
      </c>
      <c r="D2165" s="2" t="s">
        <v>93</v>
      </c>
      <c r="E2165" s="9" t="s">
        <v>5771</v>
      </c>
      <c r="F2165" s="10"/>
      <c r="G2165" s="9" t="s">
        <v>1392</v>
      </c>
      <c r="H2165" s="9" t="s">
        <v>5772</v>
      </c>
      <c r="I2165" s="9" t="s">
        <v>5773</v>
      </c>
      <c r="J2165" s="10"/>
      <c r="K2165" s="10"/>
      <c r="L2165" s="9" t="s">
        <v>366</v>
      </c>
      <c r="M2165" s="9" t="s">
        <v>100</v>
      </c>
      <c r="N2165" s="9" t="s">
        <v>367</v>
      </c>
      <c r="O2165" s="9">
        <v>11105.0</v>
      </c>
      <c r="P2165" s="7" t="str">
        <f>vlookup(O2165,'NYC Zips'!A:B,2,false)</f>
        <v>Queens</v>
      </c>
    </row>
    <row r="2166">
      <c r="A2166" s="2" t="s">
        <v>5774</v>
      </c>
      <c r="B2166" s="2">
        <v>40.830262</v>
      </c>
      <c r="C2166" s="2">
        <v>-73.923391</v>
      </c>
      <c r="D2166" s="2" t="s">
        <v>93</v>
      </c>
      <c r="E2166" s="9" t="s">
        <v>5775</v>
      </c>
      <c r="F2166" s="10"/>
      <c r="G2166" s="9" t="s">
        <v>1959</v>
      </c>
      <c r="H2166" s="9">
        <v>1006.0</v>
      </c>
      <c r="I2166" s="9" t="s">
        <v>3352</v>
      </c>
      <c r="J2166" s="10"/>
      <c r="K2166" s="10"/>
      <c r="L2166" s="9" t="s">
        <v>102</v>
      </c>
      <c r="M2166" s="9" t="s">
        <v>100</v>
      </c>
      <c r="N2166" s="9" t="s">
        <v>1777</v>
      </c>
      <c r="O2166" s="9">
        <v>10452.0</v>
      </c>
      <c r="P2166" s="7" t="str">
        <f>vlookup(O2166,'NYC Zips'!A:B,2,false)</f>
        <v>Bronx</v>
      </c>
    </row>
    <row r="2167">
      <c r="A2167" s="2" t="s">
        <v>5776</v>
      </c>
      <c r="B2167" s="2">
        <v>40.70112</v>
      </c>
      <c r="C2167" s="2">
        <v>-73.93039</v>
      </c>
      <c r="D2167" s="2" t="s">
        <v>93</v>
      </c>
      <c r="E2167" s="9" t="s">
        <v>5777</v>
      </c>
      <c r="F2167" s="10"/>
      <c r="G2167" s="9" t="s">
        <v>306</v>
      </c>
      <c r="H2167" s="9">
        <v>67.0</v>
      </c>
      <c r="I2167" s="9" t="s">
        <v>1947</v>
      </c>
      <c r="J2167" s="10"/>
      <c r="K2167" s="10"/>
      <c r="L2167" s="9" t="s">
        <v>99</v>
      </c>
      <c r="M2167" s="9" t="s">
        <v>100</v>
      </c>
      <c r="N2167" s="9" t="s">
        <v>101</v>
      </c>
      <c r="O2167" s="9">
        <v>11206.0</v>
      </c>
      <c r="P2167" s="7" t="str">
        <f>vlookup(O2167,'NYC Zips'!A:B,2,false)</f>
        <v>Brooklyn</v>
      </c>
    </row>
    <row r="2168">
      <c r="A2168" s="2" t="s">
        <v>5778</v>
      </c>
      <c r="B2168" s="2">
        <v>40.63556</v>
      </c>
      <c r="C2168" s="2">
        <v>-74.01298</v>
      </c>
      <c r="D2168" s="2" t="s">
        <v>93</v>
      </c>
      <c r="E2168" s="9" t="s">
        <v>5779</v>
      </c>
      <c r="F2168" s="10"/>
      <c r="G2168" s="9" t="s">
        <v>1936</v>
      </c>
      <c r="H2168" s="9">
        <v>6124.0</v>
      </c>
      <c r="I2168" s="9" t="s">
        <v>360</v>
      </c>
      <c r="J2168" s="10"/>
      <c r="K2168" s="10"/>
      <c r="L2168" s="9" t="s">
        <v>99</v>
      </c>
      <c r="M2168" s="9" t="s">
        <v>100</v>
      </c>
      <c r="N2168" s="9" t="s">
        <v>101</v>
      </c>
      <c r="O2168" s="9">
        <v>11220.0</v>
      </c>
      <c r="P2168" s="7" t="str">
        <f>vlookup(O2168,'NYC Zips'!A:B,2,false)</f>
        <v>Brooklyn</v>
      </c>
    </row>
    <row r="2169">
      <c r="A2169" s="2" t="s">
        <v>5780</v>
      </c>
      <c r="B2169" s="2">
        <v>40.68044</v>
      </c>
      <c r="C2169" s="2">
        <v>-73.92842</v>
      </c>
      <c r="D2169" s="2" t="s">
        <v>93</v>
      </c>
      <c r="E2169" s="9" t="s">
        <v>5781</v>
      </c>
      <c r="F2169" s="10"/>
      <c r="G2169" s="9" t="s">
        <v>956</v>
      </c>
      <c r="H2169" s="9">
        <v>325.0</v>
      </c>
      <c r="I2169" s="9" t="s">
        <v>5111</v>
      </c>
      <c r="J2169" s="10"/>
      <c r="K2169" s="10"/>
      <c r="L2169" s="9" t="s">
        <v>99</v>
      </c>
      <c r="M2169" s="9" t="s">
        <v>100</v>
      </c>
      <c r="N2169" s="9" t="s">
        <v>101</v>
      </c>
      <c r="O2169" s="9">
        <v>11233.0</v>
      </c>
      <c r="P2169" s="7" t="str">
        <f>vlookup(O2169,'NYC Zips'!A:B,2,false)</f>
        <v>Brooklyn</v>
      </c>
    </row>
    <row r="2170">
      <c r="A2170" s="2" t="s">
        <v>5782</v>
      </c>
      <c r="B2170" s="2">
        <v>40.8169597103246</v>
      </c>
      <c r="C2170" s="2">
        <v>-73.9422959089279</v>
      </c>
      <c r="D2170" s="2" t="s">
        <v>93</v>
      </c>
      <c r="E2170" s="9" t="s">
        <v>5783</v>
      </c>
      <c r="F2170" s="10"/>
      <c r="G2170" s="9" t="s">
        <v>2057</v>
      </c>
      <c r="H2170" s="9">
        <v>2351.0</v>
      </c>
      <c r="I2170" s="9" t="s">
        <v>1183</v>
      </c>
      <c r="J2170" s="10"/>
      <c r="K2170" s="10"/>
      <c r="L2170" s="9" t="s">
        <v>107</v>
      </c>
      <c r="M2170" s="9" t="s">
        <v>100</v>
      </c>
      <c r="N2170" s="9" t="s">
        <v>108</v>
      </c>
      <c r="O2170" s="9">
        <v>10030.0</v>
      </c>
      <c r="P2170" s="7" t="str">
        <f>vlookup(O2170,'NYC Zips'!A:B,2,false)</f>
        <v>Manhattan</v>
      </c>
    </row>
    <row r="2171">
      <c r="A2171" s="2" t="s">
        <v>5784</v>
      </c>
      <c r="B2171" s="2">
        <v>40.71107</v>
      </c>
      <c r="C2171" s="2">
        <v>-73.903</v>
      </c>
      <c r="D2171" s="2" t="s">
        <v>93</v>
      </c>
      <c r="E2171" s="9" t="s">
        <v>5785</v>
      </c>
      <c r="F2171" s="10"/>
      <c r="G2171" s="9" t="s">
        <v>1886</v>
      </c>
      <c r="H2171" s="9" t="s">
        <v>5786</v>
      </c>
      <c r="I2171" s="9" t="s">
        <v>1342</v>
      </c>
      <c r="J2171" s="10"/>
      <c r="K2171" s="10"/>
      <c r="L2171" s="9" t="s">
        <v>1888</v>
      </c>
      <c r="M2171" s="9" t="s">
        <v>100</v>
      </c>
      <c r="N2171" s="9" t="s">
        <v>367</v>
      </c>
      <c r="O2171" s="9">
        <v>11385.0</v>
      </c>
      <c r="P2171" s="7" t="str">
        <f>vlookup(O2171,'NYC Zips'!A:B,2,false)</f>
        <v>Queens</v>
      </c>
    </row>
    <row r="2172">
      <c r="A2172" s="2" t="s">
        <v>5787</v>
      </c>
      <c r="B2172" s="2">
        <v>40.7029693415527</v>
      </c>
      <c r="C2172" s="2">
        <v>-73.9846909046173</v>
      </c>
      <c r="D2172" s="2" t="s">
        <v>93</v>
      </c>
      <c r="E2172" s="9" t="s">
        <v>5788</v>
      </c>
      <c r="F2172" s="10"/>
      <c r="G2172" s="9" t="s">
        <v>97</v>
      </c>
      <c r="H2172" s="9">
        <v>222.0</v>
      </c>
      <c r="I2172" s="9" t="s">
        <v>2086</v>
      </c>
      <c r="J2172" s="10"/>
      <c r="K2172" s="10"/>
      <c r="L2172" s="9" t="s">
        <v>99</v>
      </c>
      <c r="M2172" s="9" t="s">
        <v>100</v>
      </c>
      <c r="N2172" s="9" t="s">
        <v>101</v>
      </c>
      <c r="O2172" s="9">
        <v>11201.0</v>
      </c>
      <c r="P2172" s="7" t="str">
        <f>vlookup(O2172,'NYC Zips'!A:B,2,false)</f>
        <v>Brooklyn</v>
      </c>
    </row>
    <row r="2173">
      <c r="A2173" s="2" t="s">
        <v>5789</v>
      </c>
      <c r="B2173" s="2">
        <v>40.65116</v>
      </c>
      <c r="C2173" s="2">
        <v>-73.94577</v>
      </c>
      <c r="D2173" s="2" t="s">
        <v>93</v>
      </c>
      <c r="E2173" s="9" t="s">
        <v>5790</v>
      </c>
      <c r="F2173" s="10"/>
      <c r="G2173" s="9" t="s">
        <v>1904</v>
      </c>
      <c r="H2173" s="9">
        <v>240.0</v>
      </c>
      <c r="I2173" s="9" t="s">
        <v>4921</v>
      </c>
      <c r="J2173" s="10"/>
      <c r="K2173" s="10"/>
      <c r="L2173" s="9" t="s">
        <v>99</v>
      </c>
      <c r="M2173" s="9" t="s">
        <v>100</v>
      </c>
      <c r="N2173" s="9" t="s">
        <v>101</v>
      </c>
      <c r="O2173" s="9">
        <v>11203.0</v>
      </c>
      <c r="P2173" s="7" t="str">
        <f>vlookup(O2173,'NYC Zips'!A:B,2,false)</f>
        <v>Brooklyn</v>
      </c>
    </row>
    <row r="2174">
      <c r="A2174" s="2" t="s">
        <v>5791</v>
      </c>
      <c r="B2174" s="2">
        <v>40.76768</v>
      </c>
      <c r="C2174" s="2">
        <v>-73.87899</v>
      </c>
      <c r="D2174" s="2" t="s">
        <v>93</v>
      </c>
      <c r="E2174" s="9" t="s">
        <v>5792</v>
      </c>
      <c r="F2174" s="10"/>
      <c r="G2174" s="9" t="s">
        <v>2049</v>
      </c>
      <c r="H2174" s="9" t="s">
        <v>5793</v>
      </c>
      <c r="I2174" s="9" t="s">
        <v>1787</v>
      </c>
      <c r="J2174" s="10"/>
      <c r="K2174" s="10"/>
      <c r="L2174" s="9" t="s">
        <v>2052</v>
      </c>
      <c r="M2174" s="9" t="s">
        <v>100</v>
      </c>
      <c r="N2174" s="9" t="s">
        <v>367</v>
      </c>
      <c r="O2174" s="9">
        <v>11369.0</v>
      </c>
      <c r="P2174" s="7" t="str">
        <f>vlookup(O2174,'NYC Zips'!A:B,2,false)</f>
        <v>Queens</v>
      </c>
    </row>
    <row r="2175">
      <c r="A2175" s="2" t="s">
        <v>5794</v>
      </c>
      <c r="B2175" s="2">
        <v>40.70408</v>
      </c>
      <c r="C2175" s="2">
        <v>-73.90408</v>
      </c>
      <c r="D2175" s="2" t="s">
        <v>93</v>
      </c>
      <c r="E2175" s="9" t="s">
        <v>5795</v>
      </c>
      <c r="F2175" s="10"/>
      <c r="G2175" s="9" t="s">
        <v>1886</v>
      </c>
      <c r="H2175" s="9">
        <v>775.0</v>
      </c>
      <c r="I2175" s="9" t="s">
        <v>4815</v>
      </c>
      <c r="J2175" s="10"/>
      <c r="K2175" s="10"/>
      <c r="L2175" s="9" t="s">
        <v>1888</v>
      </c>
      <c r="M2175" s="9" t="s">
        <v>100</v>
      </c>
      <c r="N2175" s="9" t="s">
        <v>367</v>
      </c>
      <c r="O2175" s="9">
        <v>11385.0</v>
      </c>
      <c r="P2175" s="7" t="str">
        <f>vlookup(O2175,'NYC Zips'!A:B,2,false)</f>
        <v>Queens</v>
      </c>
    </row>
    <row r="2176">
      <c r="A2176" s="2" t="s">
        <v>5796</v>
      </c>
      <c r="B2176" s="2">
        <v>40.805631</v>
      </c>
      <c r="C2176" s="2">
        <v>-73.934077</v>
      </c>
      <c r="D2176" s="2" t="s">
        <v>93</v>
      </c>
      <c r="E2176" s="9" t="s">
        <v>5797</v>
      </c>
      <c r="F2176" s="10"/>
      <c r="G2176" s="9" t="s">
        <v>793</v>
      </c>
      <c r="H2176" s="9">
        <v>2345.0</v>
      </c>
      <c r="I2176" s="9" t="s">
        <v>527</v>
      </c>
      <c r="J2176" s="10"/>
      <c r="K2176" s="10"/>
      <c r="L2176" s="9" t="s">
        <v>107</v>
      </c>
      <c r="M2176" s="9" t="s">
        <v>100</v>
      </c>
      <c r="N2176" s="9" t="s">
        <v>108</v>
      </c>
      <c r="O2176" s="9">
        <v>10035.0</v>
      </c>
      <c r="P2176" s="7" t="str">
        <f>vlookup(O2176,'NYC Zips'!A:B,2,false)</f>
        <v>Manhattan</v>
      </c>
    </row>
    <row r="2177">
      <c r="A2177" s="2" t="s">
        <v>5798</v>
      </c>
      <c r="B2177" s="2">
        <v>40.83649</v>
      </c>
      <c r="C2177" s="2">
        <v>-73.918316</v>
      </c>
      <c r="D2177" s="2" t="s">
        <v>93</v>
      </c>
      <c r="E2177" s="9" t="s">
        <v>5799</v>
      </c>
      <c r="F2177" s="10"/>
      <c r="G2177" s="9" t="s">
        <v>1959</v>
      </c>
      <c r="H2177" s="9">
        <v>105.0</v>
      </c>
      <c r="I2177" s="9" t="s">
        <v>4435</v>
      </c>
      <c r="J2177" s="10"/>
      <c r="K2177" s="10"/>
      <c r="L2177" s="9" t="s">
        <v>102</v>
      </c>
      <c r="M2177" s="9" t="s">
        <v>100</v>
      </c>
      <c r="N2177" s="9" t="s">
        <v>1777</v>
      </c>
      <c r="O2177" s="9">
        <v>10452.0</v>
      </c>
      <c r="P2177" s="7" t="str">
        <f>vlookup(O2177,'NYC Zips'!A:B,2,false)</f>
        <v>Bronx</v>
      </c>
    </row>
    <row r="2178">
      <c r="A2178" s="2" t="s">
        <v>5800</v>
      </c>
      <c r="B2178" s="2">
        <v>40.688231</v>
      </c>
      <c r="C2178" s="2">
        <v>-73.966804</v>
      </c>
      <c r="D2178" s="2" t="s">
        <v>93</v>
      </c>
      <c r="E2178" s="9" t="s">
        <v>5801</v>
      </c>
      <c r="F2178" s="10"/>
      <c r="G2178" s="9" t="s">
        <v>352</v>
      </c>
      <c r="H2178" s="9">
        <v>324.0</v>
      </c>
      <c r="I2178" s="9" t="s">
        <v>5802</v>
      </c>
      <c r="J2178" s="10"/>
      <c r="K2178" s="10"/>
      <c r="L2178" s="9" t="s">
        <v>99</v>
      </c>
      <c r="M2178" s="9" t="s">
        <v>100</v>
      </c>
      <c r="N2178" s="9" t="s">
        <v>101</v>
      </c>
      <c r="O2178" s="9">
        <v>11205.0</v>
      </c>
      <c r="P2178" s="7" t="str">
        <f>vlookup(O2178,'NYC Zips'!A:B,2,false)</f>
        <v>Brooklyn</v>
      </c>
    </row>
    <row r="2179">
      <c r="A2179" s="2" t="s">
        <v>5803</v>
      </c>
      <c r="B2179" s="2">
        <v>40.7303107100089</v>
      </c>
      <c r="C2179" s="2">
        <v>-73.9804717898368</v>
      </c>
      <c r="D2179" s="2" t="s">
        <v>93</v>
      </c>
      <c r="E2179" s="9" t="s">
        <v>5804</v>
      </c>
      <c r="F2179" s="10"/>
      <c r="G2179" s="9" t="s">
        <v>238</v>
      </c>
      <c r="H2179" s="9">
        <v>444.0</v>
      </c>
      <c r="I2179" s="9" t="s">
        <v>2316</v>
      </c>
      <c r="J2179" s="10"/>
      <c r="K2179" s="10"/>
      <c r="L2179" s="9" t="s">
        <v>107</v>
      </c>
      <c r="M2179" s="9" t="s">
        <v>100</v>
      </c>
      <c r="N2179" s="9" t="s">
        <v>108</v>
      </c>
      <c r="O2179" s="9">
        <v>10009.0</v>
      </c>
      <c r="P2179" s="7" t="str">
        <f>vlookup(O2179,'NYC Zips'!A:B,2,false)</f>
        <v>Manhattan</v>
      </c>
    </row>
    <row r="2180">
      <c r="A2180" s="2" t="s">
        <v>5805</v>
      </c>
      <c r="B2180" s="2">
        <v>40.8612819707509</v>
      </c>
      <c r="C2180" s="2">
        <v>-73.921417593956</v>
      </c>
      <c r="D2180" s="2" t="s">
        <v>93</v>
      </c>
      <c r="E2180" s="9" t="s">
        <v>5806</v>
      </c>
      <c r="F2180" s="10"/>
      <c r="G2180" s="9" t="s">
        <v>2447</v>
      </c>
      <c r="H2180" s="9">
        <v>3761.0</v>
      </c>
      <c r="I2180" s="9" t="s">
        <v>183</v>
      </c>
      <c r="J2180" s="10"/>
      <c r="K2180" s="10"/>
      <c r="L2180" s="9" t="s">
        <v>107</v>
      </c>
      <c r="M2180" s="9" t="s">
        <v>100</v>
      </c>
      <c r="N2180" s="9" t="s">
        <v>108</v>
      </c>
      <c r="O2180" s="9">
        <v>10034.0</v>
      </c>
      <c r="P2180" s="7" t="str">
        <f>vlookup(O2180,'NYC Zips'!A:B,2,false)</f>
        <v>Manhattan</v>
      </c>
    </row>
    <row r="2181">
      <c r="A2181" s="2" t="s">
        <v>5807</v>
      </c>
      <c r="B2181" s="2">
        <v>40.72028</v>
      </c>
      <c r="C2181" s="2">
        <v>-73.99879</v>
      </c>
      <c r="D2181" s="2" t="s">
        <v>93</v>
      </c>
      <c r="E2181" s="9" t="s">
        <v>5808</v>
      </c>
      <c r="F2181" s="10"/>
      <c r="G2181" s="9" t="s">
        <v>149</v>
      </c>
      <c r="H2181" s="9">
        <v>173.0</v>
      </c>
      <c r="I2181" s="9" t="s">
        <v>294</v>
      </c>
      <c r="J2181" s="10"/>
      <c r="K2181" s="10"/>
      <c r="L2181" s="9" t="s">
        <v>107</v>
      </c>
      <c r="M2181" s="9" t="s">
        <v>100</v>
      </c>
      <c r="N2181" s="9" t="s">
        <v>108</v>
      </c>
      <c r="O2181" s="9">
        <v>10013.0</v>
      </c>
      <c r="P2181" s="7" t="str">
        <f>vlookup(O2181,'NYC Zips'!A:B,2,false)</f>
        <v>Manhattan</v>
      </c>
    </row>
    <row r="2182">
      <c r="A2182" s="2" t="s">
        <v>5809</v>
      </c>
      <c r="B2182" s="2">
        <v>40.815484</v>
      </c>
      <c r="C2182" s="2">
        <v>-73.935856</v>
      </c>
      <c r="D2182" s="2" t="s">
        <v>93</v>
      </c>
      <c r="E2182" s="9" t="s">
        <v>5810</v>
      </c>
      <c r="F2182" s="10"/>
      <c r="G2182" s="9" t="s">
        <v>1719</v>
      </c>
      <c r="H2182" s="9">
        <v>2311.0</v>
      </c>
      <c r="I2182" s="9" t="s">
        <v>146</v>
      </c>
      <c r="J2182" s="10"/>
      <c r="K2182" s="10"/>
      <c r="L2182" s="9" t="s">
        <v>107</v>
      </c>
      <c r="M2182" s="9" t="s">
        <v>100</v>
      </c>
      <c r="N2182" s="9" t="s">
        <v>108</v>
      </c>
      <c r="O2182" s="9">
        <v>10037.0</v>
      </c>
      <c r="P2182" s="7" t="str">
        <f>vlookup(O2182,'NYC Zips'!A:B,2,false)</f>
        <v>Manhattan</v>
      </c>
    </row>
    <row r="2183">
      <c r="A2183" s="2" t="s">
        <v>5811</v>
      </c>
      <c r="B2183" s="2">
        <v>40.820003</v>
      </c>
      <c r="C2183" s="2">
        <v>-73.959089</v>
      </c>
      <c r="D2183" s="2" t="s">
        <v>93</v>
      </c>
      <c r="E2183" s="9" t="s">
        <v>5812</v>
      </c>
      <c r="F2183" s="10"/>
      <c r="G2183" s="9" t="s">
        <v>644</v>
      </c>
      <c r="H2183" s="9">
        <v>2338.0</v>
      </c>
      <c r="I2183" s="9" t="s">
        <v>4596</v>
      </c>
      <c r="J2183" s="10"/>
      <c r="K2183" s="10"/>
      <c r="L2183" s="9" t="s">
        <v>107</v>
      </c>
      <c r="M2183" s="9" t="s">
        <v>100</v>
      </c>
      <c r="N2183" s="9" t="s">
        <v>108</v>
      </c>
      <c r="O2183" s="9">
        <v>10027.0</v>
      </c>
      <c r="P2183" s="7" t="str">
        <f>vlookup(O2183,'NYC Zips'!A:B,2,false)</f>
        <v>Manhattan</v>
      </c>
    </row>
    <row r="2184">
      <c r="A2184" s="2" t="s">
        <v>5813</v>
      </c>
      <c r="B2184" s="2">
        <v>40.70497</v>
      </c>
      <c r="C2184" s="2">
        <v>-73.89965</v>
      </c>
      <c r="D2184" s="2" t="s">
        <v>93</v>
      </c>
      <c r="E2184" s="9" t="s">
        <v>5814</v>
      </c>
      <c r="F2184" s="10"/>
      <c r="G2184" s="9" t="s">
        <v>1886</v>
      </c>
      <c r="H2184" s="9" t="s">
        <v>5815</v>
      </c>
      <c r="I2184" s="9" t="s">
        <v>5816</v>
      </c>
      <c r="J2184" s="10"/>
      <c r="K2184" s="10"/>
      <c r="L2184" s="9" t="s">
        <v>1888</v>
      </c>
      <c r="M2184" s="9" t="s">
        <v>100</v>
      </c>
      <c r="N2184" s="9" t="s">
        <v>367</v>
      </c>
      <c r="O2184" s="9">
        <v>11385.0</v>
      </c>
      <c r="P2184" s="7" t="str">
        <f>vlookup(O2184,'NYC Zips'!A:B,2,false)</f>
        <v>Queens</v>
      </c>
    </row>
    <row r="2185">
      <c r="A2185" s="2" t="s">
        <v>5817</v>
      </c>
      <c r="B2185" s="2">
        <v>40.70166</v>
      </c>
      <c r="C2185" s="2">
        <v>-73.92754</v>
      </c>
      <c r="D2185" s="2" t="s">
        <v>93</v>
      </c>
      <c r="E2185" s="9" t="s">
        <v>5818</v>
      </c>
      <c r="F2185" s="10"/>
      <c r="G2185" s="9" t="s">
        <v>1879</v>
      </c>
      <c r="H2185" s="9">
        <v>94.0</v>
      </c>
      <c r="I2185" s="9" t="s">
        <v>3210</v>
      </c>
      <c r="J2185" s="10"/>
      <c r="K2185" s="10"/>
      <c r="L2185" s="9" t="s">
        <v>99</v>
      </c>
      <c r="M2185" s="9" t="s">
        <v>100</v>
      </c>
      <c r="N2185" s="9" t="s">
        <v>101</v>
      </c>
      <c r="O2185" s="9">
        <v>11237.0</v>
      </c>
      <c r="P2185" s="7" t="str">
        <f>vlookup(O2185,'NYC Zips'!A:B,2,false)</f>
        <v>Brooklyn</v>
      </c>
    </row>
    <row r="2186">
      <c r="A2186" s="2" t="s">
        <v>5819</v>
      </c>
      <c r="B2186" s="2">
        <v>40.69544</v>
      </c>
      <c r="C2186" s="2">
        <v>-73.93223</v>
      </c>
      <c r="D2186" s="2" t="s">
        <v>93</v>
      </c>
      <c r="E2186" s="9" t="s">
        <v>5820</v>
      </c>
      <c r="F2186" s="10"/>
      <c r="G2186" s="9" t="s">
        <v>773</v>
      </c>
      <c r="H2186" s="9">
        <v>1037.0</v>
      </c>
      <c r="I2186" s="9" t="s">
        <v>120</v>
      </c>
      <c r="J2186" s="10"/>
      <c r="K2186" s="10"/>
      <c r="L2186" s="9" t="s">
        <v>99</v>
      </c>
      <c r="M2186" s="9" t="s">
        <v>100</v>
      </c>
      <c r="N2186" s="9" t="s">
        <v>101</v>
      </c>
      <c r="O2186" s="9">
        <v>11221.0</v>
      </c>
      <c r="P2186" s="7" t="str">
        <f>vlookup(O2186,'NYC Zips'!A:B,2,false)</f>
        <v>Brooklyn</v>
      </c>
    </row>
    <row r="2187">
      <c r="A2187" s="2" t="s">
        <v>5821</v>
      </c>
      <c r="B2187" s="2">
        <v>40.7751595343423</v>
      </c>
      <c r="C2187" s="2">
        <v>-73.9891869574785</v>
      </c>
      <c r="D2187" s="2" t="s">
        <v>93</v>
      </c>
      <c r="E2187" s="9" t="s">
        <v>5822</v>
      </c>
      <c r="F2187" s="10"/>
      <c r="G2187" s="9" t="s">
        <v>216</v>
      </c>
      <c r="H2187" s="9">
        <v>101.0</v>
      </c>
      <c r="I2187" s="9" t="s">
        <v>841</v>
      </c>
      <c r="J2187" s="10"/>
      <c r="K2187" s="10"/>
      <c r="L2187" s="9" t="s">
        <v>107</v>
      </c>
      <c r="M2187" s="9" t="s">
        <v>100</v>
      </c>
      <c r="N2187" s="9" t="s">
        <v>108</v>
      </c>
      <c r="O2187" s="9">
        <v>10023.0</v>
      </c>
      <c r="P2187" s="7" t="str">
        <f>vlookup(O2187,'NYC Zips'!A:B,2,false)</f>
        <v>Manhattan</v>
      </c>
    </row>
    <row r="2188">
      <c r="A2188" s="2" t="s">
        <v>5823</v>
      </c>
      <c r="B2188" s="2">
        <v>40.747370756468</v>
      </c>
      <c r="C2188" s="2">
        <v>-73.9477729797363</v>
      </c>
      <c r="D2188" s="2" t="s">
        <v>93</v>
      </c>
      <c r="E2188" s="9" t="s">
        <v>5824</v>
      </c>
      <c r="F2188" s="10"/>
      <c r="G2188" s="9" t="s">
        <v>460</v>
      </c>
      <c r="H2188" s="9" t="s">
        <v>5825</v>
      </c>
      <c r="I2188" s="9" t="s">
        <v>4688</v>
      </c>
      <c r="J2188" s="10"/>
      <c r="K2188" s="10"/>
      <c r="L2188" s="9" t="s">
        <v>463</v>
      </c>
      <c r="M2188" s="9" t="s">
        <v>100</v>
      </c>
      <c r="N2188" s="9" t="s">
        <v>367</v>
      </c>
      <c r="O2188" s="9">
        <v>11101.0</v>
      </c>
      <c r="P2188" s="7" t="str">
        <f>vlookup(O2188,'NYC Zips'!A:B,2,false)</f>
        <v>Queens</v>
      </c>
    </row>
    <row r="2189">
      <c r="A2189" s="2" t="s">
        <v>5826</v>
      </c>
      <c r="B2189" s="2">
        <v>40.758154</v>
      </c>
      <c r="C2189" s="2">
        <v>-73.981957</v>
      </c>
      <c r="D2189" s="2" t="s">
        <v>93</v>
      </c>
      <c r="E2189" s="9" t="s">
        <v>5827</v>
      </c>
      <c r="F2189" s="10"/>
      <c r="G2189" s="9" t="s">
        <v>134</v>
      </c>
      <c r="H2189" s="9">
        <v>1211.0</v>
      </c>
      <c r="I2189" s="9" t="s">
        <v>150</v>
      </c>
      <c r="J2189" s="10"/>
      <c r="K2189" s="10"/>
      <c r="L2189" s="9" t="s">
        <v>107</v>
      </c>
      <c r="M2189" s="9" t="s">
        <v>100</v>
      </c>
      <c r="N2189" s="9" t="s">
        <v>108</v>
      </c>
      <c r="O2189" s="9">
        <v>10036.0</v>
      </c>
      <c r="P2189" s="7" t="str">
        <f>vlookup(O2189,'NYC Zips'!A:B,2,false)</f>
        <v>Manhattan</v>
      </c>
    </row>
    <row r="2190">
      <c r="A2190" s="2" t="s">
        <v>5828</v>
      </c>
      <c r="B2190" s="2">
        <v>40.8190344</v>
      </c>
      <c r="C2190" s="2">
        <v>-73.956156</v>
      </c>
      <c r="D2190" s="2" t="s">
        <v>93</v>
      </c>
      <c r="E2190" s="9" t="s">
        <v>5829</v>
      </c>
      <c r="F2190" s="10"/>
      <c r="G2190" s="9" t="s">
        <v>644</v>
      </c>
      <c r="H2190" s="9">
        <v>3293.0</v>
      </c>
      <c r="I2190" s="9" t="s">
        <v>120</v>
      </c>
      <c r="J2190" s="10"/>
      <c r="K2190" s="10"/>
      <c r="L2190" s="9" t="s">
        <v>107</v>
      </c>
      <c r="M2190" s="9" t="s">
        <v>100</v>
      </c>
      <c r="N2190" s="9" t="s">
        <v>108</v>
      </c>
      <c r="O2190" s="9">
        <v>10027.0</v>
      </c>
      <c r="P2190" s="7" t="str">
        <f>vlookup(O2190,'NYC Zips'!A:B,2,false)</f>
        <v>Manhattan</v>
      </c>
    </row>
    <row r="2191">
      <c r="A2191" s="2" t="s">
        <v>5830</v>
      </c>
      <c r="B2191" s="2">
        <v>40.675832</v>
      </c>
      <c r="C2191" s="2">
        <v>-73.963308</v>
      </c>
      <c r="D2191" s="2" t="s">
        <v>93</v>
      </c>
      <c r="E2191" s="9" t="s">
        <v>5831</v>
      </c>
      <c r="F2191" s="10"/>
      <c r="G2191" s="9" t="s">
        <v>493</v>
      </c>
      <c r="H2191" s="9">
        <v>746.0</v>
      </c>
      <c r="I2191" s="9" t="s">
        <v>479</v>
      </c>
      <c r="J2191" s="10"/>
      <c r="K2191" s="10"/>
      <c r="L2191" s="9" t="s">
        <v>99</v>
      </c>
      <c r="M2191" s="9" t="s">
        <v>100</v>
      </c>
      <c r="N2191" s="9" t="s">
        <v>101</v>
      </c>
      <c r="O2191" s="9">
        <v>11238.0</v>
      </c>
      <c r="P2191" s="7" t="str">
        <f>vlookup(O2191,'NYC Zips'!A:B,2,false)</f>
        <v>Brooklyn</v>
      </c>
    </row>
    <row r="2192">
      <c r="A2192" s="2" t="s">
        <v>5832</v>
      </c>
      <c r="B2192" s="2">
        <v>40.69543</v>
      </c>
      <c r="C2192" s="2">
        <v>-73.9196</v>
      </c>
      <c r="D2192" s="2" t="s">
        <v>93</v>
      </c>
      <c r="E2192" s="9" t="s">
        <v>5833</v>
      </c>
      <c r="F2192" s="10"/>
      <c r="G2192" s="9" t="s">
        <v>773</v>
      </c>
      <c r="H2192" s="9">
        <v>120.0</v>
      </c>
      <c r="I2192" s="9" t="s">
        <v>5834</v>
      </c>
      <c r="J2192" s="10"/>
      <c r="K2192" s="10"/>
      <c r="L2192" s="9" t="s">
        <v>99</v>
      </c>
      <c r="M2192" s="9" t="s">
        <v>100</v>
      </c>
      <c r="N2192" s="9" t="s">
        <v>101</v>
      </c>
      <c r="O2192" s="9">
        <v>11221.0</v>
      </c>
      <c r="P2192" s="7" t="str">
        <f>vlookup(O2192,'NYC Zips'!A:B,2,false)</f>
        <v>Brooklyn</v>
      </c>
    </row>
    <row r="2193">
      <c r="A2193" s="2" t="s">
        <v>5835</v>
      </c>
      <c r="B2193" s="2">
        <v>40.72577</v>
      </c>
      <c r="C2193" s="2">
        <v>-73.94173</v>
      </c>
      <c r="D2193" s="2" t="s">
        <v>93</v>
      </c>
      <c r="E2193" s="9" t="s">
        <v>5836</v>
      </c>
      <c r="F2193" s="10"/>
      <c r="G2193" s="9" t="s">
        <v>167</v>
      </c>
      <c r="H2193" s="9">
        <v>244.0</v>
      </c>
      <c r="I2193" s="9" t="s">
        <v>168</v>
      </c>
      <c r="J2193" s="10"/>
      <c r="K2193" s="10"/>
      <c r="L2193" s="9" t="s">
        <v>99</v>
      </c>
      <c r="M2193" s="9" t="s">
        <v>100</v>
      </c>
      <c r="N2193" s="9" t="s">
        <v>101</v>
      </c>
      <c r="O2193" s="9">
        <v>11222.0</v>
      </c>
      <c r="P2193" s="7" t="str">
        <f>vlookup(O2193,'NYC Zips'!A:B,2,false)</f>
        <v>Brooklyn</v>
      </c>
    </row>
    <row r="2194">
      <c r="A2194" s="2" t="s">
        <v>5837</v>
      </c>
      <c r="B2194" s="2">
        <v>40.812346</v>
      </c>
      <c r="C2194" s="2">
        <v>-73.946168</v>
      </c>
      <c r="D2194" s="2" t="s">
        <v>93</v>
      </c>
      <c r="E2194" s="9" t="s">
        <v>5838</v>
      </c>
      <c r="F2194" s="10"/>
      <c r="G2194" s="9" t="s">
        <v>644</v>
      </c>
      <c r="H2194" s="9">
        <v>2200.0</v>
      </c>
      <c r="I2194" s="9" t="s">
        <v>1183</v>
      </c>
      <c r="J2194" s="10"/>
      <c r="K2194" s="10"/>
      <c r="L2194" s="9" t="s">
        <v>107</v>
      </c>
      <c r="M2194" s="9" t="s">
        <v>100</v>
      </c>
      <c r="N2194" s="9" t="s">
        <v>108</v>
      </c>
      <c r="O2194" s="9">
        <v>10027.0</v>
      </c>
      <c r="P2194" s="7" t="str">
        <f>vlookup(O2194,'NYC Zips'!A:B,2,false)</f>
        <v>Manhattan</v>
      </c>
    </row>
    <row r="2195">
      <c r="A2195" s="2" t="s">
        <v>5839</v>
      </c>
      <c r="B2195" s="2">
        <v>40.67404</v>
      </c>
      <c r="C2195" s="2">
        <v>-73.92772</v>
      </c>
      <c r="D2195" s="2" t="s">
        <v>93</v>
      </c>
      <c r="E2195" s="9" t="s">
        <v>5840</v>
      </c>
      <c r="F2195" s="10"/>
      <c r="G2195" s="9" t="s">
        <v>1659</v>
      </c>
      <c r="H2195" s="9" t="s">
        <v>5841</v>
      </c>
      <c r="I2195" s="9" t="s">
        <v>777</v>
      </c>
      <c r="J2195" s="10"/>
      <c r="K2195" s="10"/>
      <c r="L2195" s="9" t="s">
        <v>99</v>
      </c>
      <c r="M2195" s="9" t="s">
        <v>100</v>
      </c>
      <c r="N2195" s="9" t="s">
        <v>101</v>
      </c>
      <c r="O2195" s="9">
        <v>11213.0</v>
      </c>
      <c r="P2195" s="7" t="str">
        <f>vlookup(O2195,'NYC Zips'!A:B,2,false)</f>
        <v>Brooklyn</v>
      </c>
    </row>
    <row r="2196">
      <c r="A2196" s="2" t="s">
        <v>5842</v>
      </c>
      <c r="B2196" s="2">
        <v>40.7317347858834</v>
      </c>
      <c r="C2196" s="2">
        <v>-73.9612390102593</v>
      </c>
      <c r="D2196" s="2" t="s">
        <v>93</v>
      </c>
      <c r="E2196" s="9" t="s">
        <v>5843</v>
      </c>
      <c r="F2196" s="10"/>
      <c r="G2196" s="9" t="s">
        <v>167</v>
      </c>
      <c r="H2196" s="9">
        <v>21.0</v>
      </c>
      <c r="I2196" s="9" t="s">
        <v>186</v>
      </c>
      <c r="J2196" s="10"/>
      <c r="K2196" s="10"/>
      <c r="L2196" s="9" t="s">
        <v>99</v>
      </c>
      <c r="M2196" s="9" t="s">
        <v>100</v>
      </c>
      <c r="N2196" s="9" t="s">
        <v>101</v>
      </c>
      <c r="O2196" s="9">
        <v>11222.0</v>
      </c>
      <c r="P2196" s="7" t="str">
        <f>vlookup(O2196,'NYC Zips'!A:B,2,false)</f>
        <v>Brooklyn</v>
      </c>
    </row>
    <row r="2197">
      <c r="A2197" s="2" t="s">
        <v>5844</v>
      </c>
      <c r="B2197" s="2">
        <v>40.69812</v>
      </c>
      <c r="C2197" s="2">
        <v>-73.90271</v>
      </c>
      <c r="D2197" s="2" t="s">
        <v>93</v>
      </c>
      <c r="E2197" s="9" t="s">
        <v>5845</v>
      </c>
      <c r="F2197" s="10"/>
      <c r="G2197" s="9" t="s">
        <v>1886</v>
      </c>
      <c r="H2197" s="9">
        <v>996.0</v>
      </c>
      <c r="I2197" s="9" t="s">
        <v>4374</v>
      </c>
      <c r="J2197" s="10"/>
      <c r="K2197" s="10"/>
      <c r="L2197" s="9" t="s">
        <v>1888</v>
      </c>
      <c r="M2197" s="9" t="s">
        <v>100</v>
      </c>
      <c r="N2197" s="9" t="s">
        <v>367</v>
      </c>
      <c r="O2197" s="9">
        <v>11385.0</v>
      </c>
      <c r="P2197" s="7" t="str">
        <f>vlookup(O2197,'NYC Zips'!A:B,2,false)</f>
        <v>Queens</v>
      </c>
    </row>
    <row r="2198">
      <c r="A2198" s="2" t="s">
        <v>5846</v>
      </c>
      <c r="B2198" s="2">
        <v>40.84649</v>
      </c>
      <c r="C2198" s="2">
        <v>-73.89616</v>
      </c>
      <c r="D2198" s="2" t="s">
        <v>93</v>
      </c>
      <c r="E2198" s="9" t="s">
        <v>5847</v>
      </c>
      <c r="F2198" s="10"/>
      <c r="G2198" s="9" t="s">
        <v>2092</v>
      </c>
      <c r="H2198" s="9">
        <v>530.0</v>
      </c>
      <c r="I2198" s="9" t="s">
        <v>2998</v>
      </c>
      <c r="J2198" s="10"/>
      <c r="K2198" s="10"/>
      <c r="L2198" s="9" t="s">
        <v>102</v>
      </c>
      <c r="M2198" s="9" t="s">
        <v>100</v>
      </c>
      <c r="N2198" s="9" t="s">
        <v>1777</v>
      </c>
      <c r="O2198" s="9">
        <v>10457.0</v>
      </c>
      <c r="P2198" s="7" t="str">
        <f>vlookup(O2198,'NYC Zips'!A:B,2,false)</f>
        <v>Bronx</v>
      </c>
    </row>
    <row r="2199">
      <c r="A2199" s="2" t="s">
        <v>5848</v>
      </c>
      <c r="B2199" s="2">
        <v>40.64683</v>
      </c>
      <c r="C2199" s="2">
        <v>-73.94933</v>
      </c>
      <c r="D2199" s="2" t="s">
        <v>93</v>
      </c>
      <c r="E2199" s="9" t="s">
        <v>5849</v>
      </c>
      <c r="F2199" s="10"/>
      <c r="G2199" s="9" t="s">
        <v>1828</v>
      </c>
      <c r="H2199" s="9">
        <v>1610.0</v>
      </c>
      <c r="I2199" s="9" t="s">
        <v>1595</v>
      </c>
      <c r="J2199" s="10"/>
      <c r="K2199" s="10"/>
      <c r="L2199" s="9" t="s">
        <v>99</v>
      </c>
      <c r="M2199" s="9" t="s">
        <v>100</v>
      </c>
      <c r="N2199" s="9" t="s">
        <v>101</v>
      </c>
      <c r="O2199" s="9">
        <v>11226.0</v>
      </c>
      <c r="P2199" s="7" t="str">
        <f>vlookup(O2199,'NYC Zips'!A:B,2,false)</f>
        <v>Brooklyn</v>
      </c>
    </row>
    <row r="2200">
      <c r="A2200" s="2" t="s">
        <v>5850</v>
      </c>
      <c r="B2200" s="2">
        <v>40.72693</v>
      </c>
      <c r="C2200" s="2">
        <v>-73.95863</v>
      </c>
      <c r="D2200" s="2" t="s">
        <v>93</v>
      </c>
      <c r="E2200" s="9" t="s">
        <v>5851</v>
      </c>
      <c r="F2200" s="10"/>
      <c r="G2200" s="9" t="s">
        <v>167</v>
      </c>
      <c r="H2200" s="9">
        <v>64.0</v>
      </c>
      <c r="I2200" s="9" t="s">
        <v>2037</v>
      </c>
      <c r="J2200" s="10"/>
      <c r="K2200" s="10"/>
      <c r="L2200" s="9" t="s">
        <v>99</v>
      </c>
      <c r="M2200" s="9" t="s">
        <v>100</v>
      </c>
      <c r="N2200" s="9" t="s">
        <v>101</v>
      </c>
      <c r="O2200" s="9">
        <v>11222.0</v>
      </c>
      <c r="P2200" s="7" t="str">
        <f>vlookup(O2200,'NYC Zips'!A:B,2,false)</f>
        <v>Brooklyn</v>
      </c>
    </row>
    <row r="2201">
      <c r="A2201" s="2" t="s">
        <v>5852</v>
      </c>
      <c r="B2201" s="2">
        <v>40.7398599569916</v>
      </c>
      <c r="C2201" s="2">
        <v>-73.9240032434463</v>
      </c>
      <c r="D2201" s="2" t="s">
        <v>93</v>
      </c>
      <c r="E2201" s="9" t="s">
        <v>5853</v>
      </c>
      <c r="F2201" s="10"/>
      <c r="G2201" s="9" t="s">
        <v>2309</v>
      </c>
      <c r="H2201" s="9" t="s">
        <v>3345</v>
      </c>
      <c r="I2201" s="9" t="s">
        <v>1510</v>
      </c>
      <c r="J2201" s="10"/>
      <c r="K2201" s="10"/>
      <c r="L2201" s="9" t="s">
        <v>2311</v>
      </c>
      <c r="M2201" s="9" t="s">
        <v>100</v>
      </c>
      <c r="N2201" s="9" t="s">
        <v>367</v>
      </c>
      <c r="O2201" s="9">
        <v>11104.0</v>
      </c>
      <c r="P2201" s="7" t="str">
        <f>vlookup(O2201,'NYC Zips'!A:B,2,false)</f>
        <v>Queens</v>
      </c>
    </row>
    <row r="2202">
      <c r="A2202" s="2" t="s">
        <v>5854</v>
      </c>
      <c r="B2202" s="2">
        <v>40.736</v>
      </c>
      <c r="C2202" s="2">
        <v>-73.97605</v>
      </c>
      <c r="D2202" s="2" t="s">
        <v>93</v>
      </c>
      <c r="E2202" s="9" t="s">
        <v>5855</v>
      </c>
      <c r="F2202" s="10"/>
      <c r="G2202" s="9" t="s">
        <v>245</v>
      </c>
      <c r="H2202" s="9">
        <v>392.0</v>
      </c>
      <c r="I2202" s="9" t="s">
        <v>5856</v>
      </c>
      <c r="J2202" s="10"/>
      <c r="K2202" s="10"/>
      <c r="L2202" s="9" t="s">
        <v>107</v>
      </c>
      <c r="M2202" s="9" t="s">
        <v>100</v>
      </c>
      <c r="N2202" s="9" t="s">
        <v>108</v>
      </c>
      <c r="O2202" s="9">
        <v>10010.0</v>
      </c>
      <c r="P2202" s="7" t="str">
        <f>vlookup(O2202,'NYC Zips'!A:B,2,false)</f>
        <v>Manhattan</v>
      </c>
    </row>
    <row r="2203">
      <c r="A2203" s="2" t="s">
        <v>5857</v>
      </c>
      <c r="B2203" s="2">
        <v>40.70389</v>
      </c>
      <c r="C2203" s="2">
        <v>-73.89116</v>
      </c>
      <c r="D2203" s="2" t="s">
        <v>93</v>
      </c>
      <c r="E2203" s="9" t="s">
        <v>5858</v>
      </c>
      <c r="F2203" s="10"/>
      <c r="G2203" s="9" t="s">
        <v>1886</v>
      </c>
      <c r="H2203" s="9" t="s">
        <v>3225</v>
      </c>
      <c r="I2203" s="9" t="s">
        <v>5859</v>
      </c>
      <c r="J2203" s="10"/>
      <c r="K2203" s="10"/>
      <c r="L2203" s="9" t="s">
        <v>1888</v>
      </c>
      <c r="M2203" s="9" t="s">
        <v>100</v>
      </c>
      <c r="N2203" s="9" t="s">
        <v>367</v>
      </c>
      <c r="O2203" s="9">
        <v>11385.0</v>
      </c>
      <c r="P2203" s="7" t="str">
        <f>vlookup(O2203,'NYC Zips'!A:B,2,false)</f>
        <v>Queens</v>
      </c>
    </row>
    <row r="2204">
      <c r="A2204" s="2" t="s">
        <v>5860</v>
      </c>
      <c r="B2204" s="2">
        <v>40.66509</v>
      </c>
      <c r="C2204" s="2">
        <v>-73.94824</v>
      </c>
      <c r="D2204" s="2" t="s">
        <v>93</v>
      </c>
      <c r="E2204" s="9" t="s">
        <v>5861</v>
      </c>
      <c r="F2204" s="10"/>
      <c r="G2204" s="9" t="s">
        <v>478</v>
      </c>
      <c r="H2204" s="9">
        <v>424.0</v>
      </c>
      <c r="I2204" s="9" t="s">
        <v>3336</v>
      </c>
      <c r="J2204" s="10"/>
      <c r="K2204" s="10"/>
      <c r="L2204" s="9" t="s">
        <v>99</v>
      </c>
      <c r="M2204" s="9" t="s">
        <v>100</v>
      </c>
      <c r="N2204" s="9" t="s">
        <v>101</v>
      </c>
      <c r="O2204" s="9">
        <v>11225.0</v>
      </c>
      <c r="P2204" s="7" t="str">
        <f>vlookup(O2204,'NYC Zips'!A:B,2,false)</f>
        <v>Brooklyn</v>
      </c>
    </row>
    <row r="2205">
      <c r="A2205" s="2" t="s">
        <v>5862</v>
      </c>
      <c r="B2205" s="2">
        <v>40.7493722738996</v>
      </c>
      <c r="C2205" s="2">
        <v>-73.8973876833915</v>
      </c>
      <c r="D2205" s="2" t="s">
        <v>93</v>
      </c>
      <c r="E2205" s="9" t="s">
        <v>5863</v>
      </c>
      <c r="F2205" s="10"/>
      <c r="G2205" s="9" t="s">
        <v>1834</v>
      </c>
      <c r="H2205" s="9" t="s">
        <v>5864</v>
      </c>
      <c r="I2205" s="9" t="s">
        <v>120</v>
      </c>
      <c r="J2205" s="10"/>
      <c r="K2205" s="10"/>
      <c r="L2205" s="9" t="s">
        <v>1837</v>
      </c>
      <c r="M2205" s="9" t="s">
        <v>100</v>
      </c>
      <c r="N2205" s="9" t="s">
        <v>367</v>
      </c>
      <c r="O2205" s="9">
        <v>11377.0</v>
      </c>
      <c r="P2205" s="7" t="str">
        <f>vlookup(O2205,'NYC Zips'!A:B,2,false)</f>
        <v>Queens</v>
      </c>
    </row>
    <row r="2206">
      <c r="A2206" s="2" t="s">
        <v>5865</v>
      </c>
      <c r="B2206" s="2">
        <v>40.839443</v>
      </c>
      <c r="C2206" s="2">
        <v>-73.937044</v>
      </c>
      <c r="D2206" s="2" t="s">
        <v>93</v>
      </c>
      <c r="E2206" s="9" t="s">
        <v>5866</v>
      </c>
      <c r="F2206" s="10"/>
      <c r="G2206" s="9" t="s">
        <v>2113</v>
      </c>
      <c r="H2206" s="9">
        <v>2175.0</v>
      </c>
      <c r="I2206" s="9" t="s">
        <v>217</v>
      </c>
      <c r="J2206" s="10"/>
      <c r="K2206" s="10"/>
      <c r="L2206" s="9" t="s">
        <v>107</v>
      </c>
      <c r="M2206" s="9" t="s">
        <v>100</v>
      </c>
      <c r="N2206" s="9" t="s">
        <v>108</v>
      </c>
      <c r="O2206" s="9">
        <v>10032.0</v>
      </c>
      <c r="P2206" s="7" t="str">
        <f>vlookup(O2206,'NYC Zips'!A:B,2,false)</f>
        <v>Manhattan</v>
      </c>
    </row>
    <row r="2207">
      <c r="A2207" s="2" t="s">
        <v>5867</v>
      </c>
      <c r="B2207" s="2">
        <v>40.834263</v>
      </c>
      <c r="C2207" s="2">
        <v>-73.917641</v>
      </c>
      <c r="D2207" s="2" t="s">
        <v>93</v>
      </c>
      <c r="E2207" s="9" t="s">
        <v>5868</v>
      </c>
      <c r="F2207" s="10"/>
      <c r="G2207" s="9" t="s">
        <v>2192</v>
      </c>
      <c r="H2207" s="9" t="s">
        <v>5869</v>
      </c>
      <c r="I2207" s="9" t="s">
        <v>2199</v>
      </c>
      <c r="J2207" s="10"/>
      <c r="K2207" s="10"/>
      <c r="L2207" s="9" t="s">
        <v>102</v>
      </c>
      <c r="M2207" s="9" t="s">
        <v>100</v>
      </c>
      <c r="N2207" s="9" t="s">
        <v>1777</v>
      </c>
      <c r="O2207" s="9">
        <v>10456.0</v>
      </c>
      <c r="P2207" s="7" t="str">
        <f>vlookup(O2207,'NYC Zips'!A:B,2,false)</f>
        <v>Bronx</v>
      </c>
    </row>
    <row r="2208">
      <c r="A2208" s="2" t="s">
        <v>5870</v>
      </c>
      <c r="B2208" s="2">
        <v>40.7033668669586</v>
      </c>
      <c r="C2208" s="2">
        <v>-74.007867872715</v>
      </c>
      <c r="D2208" s="2" t="s">
        <v>93</v>
      </c>
      <c r="E2208" s="9" t="s">
        <v>5871</v>
      </c>
      <c r="F2208" s="10"/>
      <c r="G2208" s="9" t="s">
        <v>189</v>
      </c>
      <c r="H2208" s="9">
        <v>100.0</v>
      </c>
      <c r="I2208" s="9" t="s">
        <v>5872</v>
      </c>
      <c r="J2208" s="10"/>
      <c r="K2208" s="10"/>
      <c r="L2208" s="9" t="s">
        <v>107</v>
      </c>
      <c r="M2208" s="9" t="s">
        <v>100</v>
      </c>
      <c r="N2208" s="9" t="s">
        <v>108</v>
      </c>
      <c r="O2208" s="9">
        <v>10005.0</v>
      </c>
      <c r="P2208" s="7" t="str">
        <f>vlookup(O2208,'NYC Zips'!A:B,2,false)</f>
        <v>Manhattan</v>
      </c>
    </row>
    <row r="2209">
      <c r="A2209" s="2" t="s">
        <v>5873</v>
      </c>
      <c r="B2209" s="2">
        <v>40.75388</v>
      </c>
      <c r="C2209" s="2">
        <v>-73.914952</v>
      </c>
      <c r="D2209" s="2" t="s">
        <v>93</v>
      </c>
      <c r="E2209" s="9" t="s">
        <v>5874</v>
      </c>
      <c r="F2209" s="10"/>
      <c r="G2209" s="9" t="s">
        <v>460</v>
      </c>
      <c r="H2209" s="9" t="s">
        <v>2328</v>
      </c>
      <c r="I2209" s="9" t="s">
        <v>1998</v>
      </c>
      <c r="J2209" s="10"/>
      <c r="K2209" s="10"/>
      <c r="L2209" s="9" t="s">
        <v>463</v>
      </c>
      <c r="M2209" s="9" t="s">
        <v>100</v>
      </c>
      <c r="N2209" s="9" t="s">
        <v>367</v>
      </c>
      <c r="O2209" s="9">
        <v>11101.0</v>
      </c>
      <c r="P2209" s="7" t="str">
        <f>vlookup(O2209,'NYC Zips'!A:B,2,false)</f>
        <v>Queens</v>
      </c>
    </row>
    <row r="2210">
      <c r="A2210" s="2" t="s">
        <v>5875</v>
      </c>
      <c r="B2210" s="2">
        <v>40.805559</v>
      </c>
      <c r="C2210" s="2">
        <v>-73.914718</v>
      </c>
      <c r="D2210" s="2" t="s">
        <v>93</v>
      </c>
      <c r="E2210" s="9" t="s">
        <v>5876</v>
      </c>
      <c r="F2210" s="10"/>
      <c r="G2210" s="9" t="s">
        <v>1993</v>
      </c>
      <c r="H2210" s="9">
        <v>235.0</v>
      </c>
      <c r="I2210" s="9" t="s">
        <v>4374</v>
      </c>
      <c r="J2210" s="10"/>
      <c r="K2210" s="10"/>
      <c r="L2210" s="9" t="s">
        <v>102</v>
      </c>
      <c r="M2210" s="9" t="s">
        <v>100</v>
      </c>
      <c r="N2210" s="9" t="s">
        <v>1777</v>
      </c>
      <c r="O2210" s="9">
        <v>10454.0</v>
      </c>
      <c r="P2210" s="7" t="str">
        <f>vlookup(O2210,'NYC Zips'!A:B,2,false)</f>
        <v>Bronx</v>
      </c>
    </row>
    <row r="2211">
      <c r="A2211" s="2" t="s">
        <v>5877</v>
      </c>
      <c r="B2211" s="2">
        <v>40.740288</v>
      </c>
      <c r="C2211" s="2">
        <v>-73.960697</v>
      </c>
      <c r="D2211" s="2" t="s">
        <v>93</v>
      </c>
      <c r="E2211" s="9" t="s">
        <v>5878</v>
      </c>
      <c r="F2211" s="10"/>
      <c r="G2211" s="9" t="s">
        <v>460</v>
      </c>
      <c r="H2211" s="11">
        <v>45667.0</v>
      </c>
      <c r="I2211" s="9" t="s">
        <v>4225</v>
      </c>
      <c r="J2211" s="10"/>
      <c r="K2211" s="10"/>
      <c r="L2211" s="9" t="s">
        <v>463</v>
      </c>
      <c r="M2211" s="9" t="s">
        <v>100</v>
      </c>
      <c r="N2211" s="9" t="s">
        <v>367</v>
      </c>
      <c r="O2211" s="9">
        <v>11101.0</v>
      </c>
      <c r="P2211" s="7" t="str">
        <f>vlookup(O2211,'NYC Zips'!A:B,2,false)</f>
        <v>Queens</v>
      </c>
    </row>
    <row r="2212">
      <c r="A2212" s="2" t="s">
        <v>5879</v>
      </c>
      <c r="B2212" s="2">
        <v>40.824</v>
      </c>
      <c r="C2212" s="2">
        <v>-73.91089</v>
      </c>
      <c r="D2212" s="2" t="s">
        <v>93</v>
      </c>
      <c r="E2212" s="9" t="s">
        <v>5880</v>
      </c>
      <c r="F2212" s="10"/>
      <c r="G2212" s="9" t="s">
        <v>2541</v>
      </c>
      <c r="H2212" s="9">
        <v>890.0</v>
      </c>
      <c r="I2212" s="9" t="s">
        <v>479</v>
      </c>
      <c r="J2212" s="10"/>
      <c r="K2212" s="10"/>
      <c r="L2212" s="9" t="s">
        <v>102</v>
      </c>
      <c r="M2212" s="9" t="s">
        <v>100</v>
      </c>
      <c r="N2212" s="9" t="s">
        <v>1777</v>
      </c>
      <c r="O2212" s="9">
        <v>10451.0</v>
      </c>
      <c r="P2212" s="7" t="str">
        <f>vlookup(O2212,'NYC Zips'!A:B,2,false)</f>
        <v>Bronx</v>
      </c>
    </row>
    <row r="2213">
      <c r="A2213" s="2" t="s">
        <v>5881</v>
      </c>
      <c r="B2213" s="2">
        <v>40.772717</v>
      </c>
      <c r="C2213" s="2">
        <v>-73.906127</v>
      </c>
      <c r="D2213" s="2" t="s">
        <v>93</v>
      </c>
      <c r="E2213" s="9" t="s">
        <v>5882</v>
      </c>
      <c r="F2213" s="10"/>
      <c r="G2213" s="9" t="s">
        <v>1392</v>
      </c>
      <c r="H2213" s="9" t="s">
        <v>4040</v>
      </c>
      <c r="I2213" s="9" t="s">
        <v>1521</v>
      </c>
      <c r="J2213" s="10"/>
      <c r="K2213" s="10"/>
      <c r="L2213" s="9" t="s">
        <v>366</v>
      </c>
      <c r="M2213" s="9" t="s">
        <v>100</v>
      </c>
      <c r="N2213" s="9" t="s">
        <v>367</v>
      </c>
      <c r="O2213" s="9">
        <v>11105.0</v>
      </c>
      <c r="P2213" s="7" t="str">
        <f>vlookup(O2213,'NYC Zips'!A:B,2,false)</f>
        <v>Queens</v>
      </c>
    </row>
    <row r="2214">
      <c r="A2214" s="2" t="s">
        <v>5883</v>
      </c>
      <c r="B2214" s="2">
        <v>40.815887</v>
      </c>
      <c r="C2214" s="2">
        <v>-73.911918</v>
      </c>
      <c r="D2214" s="2" t="s">
        <v>93</v>
      </c>
      <c r="E2214" s="9" t="s">
        <v>5884</v>
      </c>
      <c r="F2214" s="10"/>
      <c r="G2214" s="9" t="s">
        <v>2457</v>
      </c>
      <c r="H2214" s="9">
        <v>628.0</v>
      </c>
      <c r="I2214" s="9" t="s">
        <v>1994</v>
      </c>
      <c r="J2214" s="10"/>
      <c r="K2214" s="10"/>
      <c r="L2214" s="9" t="s">
        <v>102</v>
      </c>
      <c r="M2214" s="9" t="s">
        <v>100</v>
      </c>
      <c r="N2214" s="9" t="s">
        <v>1777</v>
      </c>
      <c r="O2214" s="9">
        <v>10455.0</v>
      </c>
      <c r="P2214" s="7" t="str">
        <f>vlookup(O2214,'NYC Zips'!A:B,2,false)</f>
        <v>Bronx</v>
      </c>
    </row>
    <row r="2215">
      <c r="A2215" s="2" t="s">
        <v>5885</v>
      </c>
      <c r="B2215" s="2">
        <v>40.68858</v>
      </c>
      <c r="C2215" s="2">
        <v>-73.91227</v>
      </c>
      <c r="D2215" s="2" t="s">
        <v>93</v>
      </c>
      <c r="E2215" s="9" t="s">
        <v>5886</v>
      </c>
      <c r="F2215" s="10"/>
      <c r="G2215" s="9" t="s">
        <v>1920</v>
      </c>
      <c r="H2215" s="9">
        <v>1084.0</v>
      </c>
      <c r="I2215" s="9" t="s">
        <v>1506</v>
      </c>
      <c r="J2215" s="10"/>
      <c r="K2215" s="10"/>
      <c r="L2215" s="9" t="s">
        <v>99</v>
      </c>
      <c r="M2215" s="9" t="s">
        <v>100</v>
      </c>
      <c r="N2215" s="9" t="s">
        <v>101</v>
      </c>
      <c r="O2215" s="9">
        <v>11207.0</v>
      </c>
      <c r="P2215" s="7" t="str">
        <f>vlookup(O2215,'NYC Zips'!A:B,2,false)</f>
        <v>Brooklyn</v>
      </c>
    </row>
    <row r="2216">
      <c r="A2216" s="2" t="s">
        <v>5887</v>
      </c>
      <c r="B2216" s="2">
        <v>40.697576</v>
      </c>
      <c r="C2216" s="2">
        <v>-73.948881</v>
      </c>
      <c r="D2216" s="2" t="s">
        <v>93</v>
      </c>
      <c r="E2216" s="9" t="s">
        <v>5888</v>
      </c>
      <c r="F2216" s="10"/>
      <c r="G2216" s="9" t="s">
        <v>306</v>
      </c>
      <c r="H2216" s="9">
        <v>673.0</v>
      </c>
      <c r="I2216" s="9" t="s">
        <v>298</v>
      </c>
      <c r="J2216" s="10"/>
      <c r="K2216" s="10"/>
      <c r="L2216" s="9" t="s">
        <v>99</v>
      </c>
      <c r="M2216" s="9" t="s">
        <v>100</v>
      </c>
      <c r="N2216" s="9" t="s">
        <v>101</v>
      </c>
      <c r="O2216" s="9">
        <v>11206.0</v>
      </c>
      <c r="P2216" s="7" t="str">
        <f>vlookup(O2216,'NYC Zips'!A:B,2,false)</f>
        <v>Brooklyn</v>
      </c>
    </row>
    <row r="2217">
      <c r="A2217" s="2" t="s">
        <v>5889</v>
      </c>
      <c r="B2217" s="2">
        <v>40.704613</v>
      </c>
      <c r="C2217" s="2">
        <v>-73.940865</v>
      </c>
      <c r="D2217" s="2" t="s">
        <v>93</v>
      </c>
      <c r="E2217" s="9" t="s">
        <v>5890</v>
      </c>
      <c r="F2217" s="10"/>
      <c r="G2217" s="9" t="s">
        <v>306</v>
      </c>
      <c r="H2217" s="9">
        <v>130.0</v>
      </c>
      <c r="I2217" s="9" t="s">
        <v>5891</v>
      </c>
      <c r="J2217" s="10"/>
      <c r="K2217" s="10"/>
      <c r="L2217" s="9" t="s">
        <v>99</v>
      </c>
      <c r="M2217" s="9" t="s">
        <v>100</v>
      </c>
      <c r="N2217" s="9" t="s">
        <v>101</v>
      </c>
      <c r="O2217" s="9">
        <v>11206.0</v>
      </c>
      <c r="P2217" s="7" t="str">
        <f>vlookup(O2217,'NYC Zips'!A:B,2,false)</f>
        <v>Brooklyn</v>
      </c>
    </row>
    <row r="2218">
      <c r="A2218" s="2" t="s">
        <v>5892</v>
      </c>
      <c r="B2218" s="2">
        <v>40.6781838797764</v>
      </c>
      <c r="C2218" s="2">
        <v>-74.0170168876648</v>
      </c>
      <c r="D2218" s="2" t="s">
        <v>93</v>
      </c>
      <c r="E2218" s="9" t="s">
        <v>5893</v>
      </c>
      <c r="F2218" s="10"/>
      <c r="G2218" s="9" t="s">
        <v>384</v>
      </c>
      <c r="H2218" s="9">
        <v>99.0</v>
      </c>
      <c r="I2218" s="9" t="s">
        <v>5894</v>
      </c>
      <c r="J2218" s="10"/>
      <c r="K2218" s="10"/>
      <c r="L2218" s="9" t="s">
        <v>99</v>
      </c>
      <c r="M2218" s="9" t="s">
        <v>100</v>
      </c>
      <c r="N2218" s="9" t="s">
        <v>101</v>
      </c>
      <c r="O2218" s="9">
        <v>11231.0</v>
      </c>
      <c r="P2218" s="7" t="str">
        <f>vlookup(O2218,'NYC Zips'!A:B,2,false)</f>
        <v>Brooklyn</v>
      </c>
    </row>
    <row r="2219">
      <c r="A2219" s="2" t="s">
        <v>5895</v>
      </c>
      <c r="B2219" s="2">
        <v>40.6904</v>
      </c>
      <c r="C2219" s="2">
        <v>-73.9277</v>
      </c>
      <c r="D2219" s="2" t="s">
        <v>93</v>
      </c>
      <c r="E2219" s="9" t="s">
        <v>5896</v>
      </c>
      <c r="F2219" s="10"/>
      <c r="G2219" s="9" t="s">
        <v>773</v>
      </c>
      <c r="H2219" s="9">
        <v>56.0</v>
      </c>
      <c r="I2219" s="9" t="s">
        <v>3432</v>
      </c>
      <c r="J2219" s="10"/>
      <c r="K2219" s="10"/>
      <c r="L2219" s="9" t="s">
        <v>99</v>
      </c>
      <c r="M2219" s="9" t="s">
        <v>100</v>
      </c>
      <c r="N2219" s="9" t="s">
        <v>101</v>
      </c>
      <c r="O2219" s="9">
        <v>11221.0</v>
      </c>
      <c r="P2219" s="7" t="str">
        <f>vlookup(O2219,'NYC Zips'!A:B,2,false)</f>
        <v>Brooklyn</v>
      </c>
    </row>
    <row r="2220">
      <c r="A2220" s="2" t="s">
        <v>5897</v>
      </c>
      <c r="B2220" s="2">
        <v>40.816126</v>
      </c>
      <c r="C2220" s="2">
        <v>-73.891559</v>
      </c>
      <c r="D2220" s="2" t="s">
        <v>93</v>
      </c>
      <c r="E2220" s="9" t="s">
        <v>5898</v>
      </c>
      <c r="F2220" s="10"/>
      <c r="G2220" s="9" t="s">
        <v>2990</v>
      </c>
      <c r="H2220" s="9">
        <v>775.0</v>
      </c>
      <c r="I2220" s="9" t="s">
        <v>5899</v>
      </c>
      <c r="J2220" s="10"/>
      <c r="K2220" s="10"/>
      <c r="L2220" s="9" t="s">
        <v>102</v>
      </c>
      <c r="M2220" s="9" t="s">
        <v>100</v>
      </c>
      <c r="N2220" s="9" t="s">
        <v>1777</v>
      </c>
      <c r="O2220" s="9">
        <v>10474.0</v>
      </c>
      <c r="P2220" s="7" t="str">
        <f>vlookup(O2220,'NYC Zips'!A:B,2,false)</f>
        <v>Bronx</v>
      </c>
    </row>
    <row r="2221">
      <c r="A2221" s="2" t="s">
        <v>5900</v>
      </c>
      <c r="B2221" s="2">
        <v>40.85025</v>
      </c>
      <c r="C2221" s="2">
        <v>-73.89301</v>
      </c>
      <c r="D2221" s="2" t="s">
        <v>93</v>
      </c>
      <c r="E2221" s="9" t="s">
        <v>5901</v>
      </c>
      <c r="F2221" s="10"/>
      <c r="G2221" s="9" t="s">
        <v>2092</v>
      </c>
      <c r="H2221" s="9">
        <v>2110.0</v>
      </c>
      <c r="I2221" s="9" t="s">
        <v>5902</v>
      </c>
      <c r="J2221" s="10"/>
      <c r="K2221" s="10"/>
      <c r="L2221" s="9" t="s">
        <v>102</v>
      </c>
      <c r="M2221" s="9" t="s">
        <v>100</v>
      </c>
      <c r="N2221" s="9" t="s">
        <v>1777</v>
      </c>
      <c r="O2221" s="9">
        <v>10457.0</v>
      </c>
      <c r="P2221" s="7" t="str">
        <f>vlookup(O2221,'NYC Zips'!A:B,2,false)</f>
        <v>Bronx</v>
      </c>
    </row>
    <row r="2222">
      <c r="A2222" s="2" t="s">
        <v>5903</v>
      </c>
      <c r="B2222" s="2">
        <v>40.64661</v>
      </c>
      <c r="C2222" s="2">
        <v>-73.95401</v>
      </c>
      <c r="D2222" s="2" t="s">
        <v>93</v>
      </c>
      <c r="E2222" s="9" t="s">
        <v>5904</v>
      </c>
      <c r="F2222" s="10"/>
      <c r="G2222" s="9" t="s">
        <v>1828</v>
      </c>
      <c r="H2222" s="9">
        <v>2340.0</v>
      </c>
      <c r="I2222" s="9" t="s">
        <v>4499</v>
      </c>
      <c r="J2222" s="10"/>
      <c r="K2222" s="10"/>
      <c r="L2222" s="9" t="s">
        <v>99</v>
      </c>
      <c r="M2222" s="9" t="s">
        <v>100</v>
      </c>
      <c r="N2222" s="9" t="s">
        <v>101</v>
      </c>
      <c r="O2222" s="9">
        <v>11226.0</v>
      </c>
      <c r="P2222" s="7" t="str">
        <f>vlookup(O2222,'NYC Zips'!A:B,2,false)</f>
        <v>Brooklyn</v>
      </c>
    </row>
    <row r="2223">
      <c r="A2223" s="2" t="s">
        <v>5905</v>
      </c>
      <c r="B2223" s="2">
        <v>40.839549</v>
      </c>
      <c r="C2223" s="2">
        <v>-73.913004</v>
      </c>
      <c r="D2223" s="2" t="s">
        <v>93</v>
      </c>
      <c r="E2223" s="9" t="s">
        <v>5906</v>
      </c>
      <c r="F2223" s="10"/>
      <c r="G2223" s="9" t="s">
        <v>2192</v>
      </c>
      <c r="H2223" s="9">
        <v>1420.0</v>
      </c>
      <c r="I2223" s="9" t="s">
        <v>2199</v>
      </c>
      <c r="J2223" s="10"/>
      <c r="K2223" s="10"/>
      <c r="L2223" s="9" t="s">
        <v>102</v>
      </c>
      <c r="M2223" s="9" t="s">
        <v>100</v>
      </c>
      <c r="N2223" s="9" t="s">
        <v>1777</v>
      </c>
      <c r="O2223" s="9">
        <v>10456.0</v>
      </c>
      <c r="P2223" s="7" t="str">
        <f>vlookup(O2223,'NYC Zips'!A:B,2,false)</f>
        <v>Bronx</v>
      </c>
    </row>
    <row r="2224">
      <c r="A2224" s="2" t="s">
        <v>5907</v>
      </c>
      <c r="B2224" s="2">
        <v>40.7274642069239</v>
      </c>
      <c r="C2224" s="2">
        <v>-73.9795041829347</v>
      </c>
      <c r="D2224" s="2" t="s">
        <v>93</v>
      </c>
      <c r="E2224" s="9" t="s">
        <v>5908</v>
      </c>
      <c r="F2224" s="10"/>
      <c r="G2224" s="9" t="s">
        <v>238</v>
      </c>
      <c r="H2224" s="9">
        <v>173.0</v>
      </c>
      <c r="I2224" s="9" t="s">
        <v>5909</v>
      </c>
      <c r="J2224" s="10"/>
      <c r="K2224" s="10"/>
      <c r="L2224" s="9" t="s">
        <v>107</v>
      </c>
      <c r="M2224" s="9" t="s">
        <v>100</v>
      </c>
      <c r="N2224" s="9" t="s">
        <v>108</v>
      </c>
      <c r="O2224" s="9">
        <v>10009.0</v>
      </c>
      <c r="P2224" s="7" t="str">
        <f>vlookup(O2224,'NYC Zips'!A:B,2,false)</f>
        <v>Manhattan</v>
      </c>
    </row>
    <row r="2225">
      <c r="A2225" s="2" t="s">
        <v>5910</v>
      </c>
      <c r="B2225" s="2">
        <v>40.859532</v>
      </c>
      <c r="C2225" s="2">
        <v>-73.913303</v>
      </c>
      <c r="D2225" s="2" t="s">
        <v>93</v>
      </c>
      <c r="E2225" s="9" t="s">
        <v>5911</v>
      </c>
      <c r="F2225" s="10"/>
      <c r="G2225" s="9" t="s">
        <v>1943</v>
      </c>
      <c r="H2225" s="9">
        <v>2070.0</v>
      </c>
      <c r="I2225" s="9" t="s">
        <v>2261</v>
      </c>
      <c r="J2225" s="10"/>
      <c r="K2225" s="10"/>
      <c r="L2225" s="9" t="s">
        <v>102</v>
      </c>
      <c r="M2225" s="9" t="s">
        <v>100</v>
      </c>
      <c r="N2225" s="9" t="s">
        <v>1777</v>
      </c>
      <c r="O2225" s="9">
        <v>10453.0</v>
      </c>
      <c r="P2225" s="7" t="str">
        <f>vlookup(O2225,'NYC Zips'!A:B,2,false)</f>
        <v>Bronx</v>
      </c>
    </row>
    <row r="2226">
      <c r="A2226" s="2" t="s">
        <v>5912</v>
      </c>
      <c r="B2226" s="2">
        <v>40.7411199446814</v>
      </c>
      <c r="C2226" s="2">
        <v>-73.9210367202758</v>
      </c>
      <c r="D2226" s="2" t="s">
        <v>93</v>
      </c>
      <c r="E2226" s="9" t="s">
        <v>5913</v>
      </c>
      <c r="F2226" s="10"/>
      <c r="G2226" s="9" t="s">
        <v>2309</v>
      </c>
      <c r="H2226" s="9" t="s">
        <v>5914</v>
      </c>
      <c r="I2226" s="9" t="s">
        <v>904</v>
      </c>
      <c r="J2226" s="10"/>
      <c r="K2226" s="10"/>
      <c r="L2226" s="9" t="s">
        <v>2311</v>
      </c>
      <c r="M2226" s="9" t="s">
        <v>100</v>
      </c>
      <c r="N2226" s="9" t="s">
        <v>367</v>
      </c>
      <c r="O2226" s="9">
        <v>11104.0</v>
      </c>
      <c r="P2226" s="7" t="str">
        <f>vlookup(O2226,'NYC Zips'!A:B,2,false)</f>
        <v>Queens</v>
      </c>
    </row>
    <row r="2227">
      <c r="A2227" s="2" t="s">
        <v>5915</v>
      </c>
      <c r="B2227" s="2">
        <v>40.74261</v>
      </c>
      <c r="C2227" s="2">
        <v>-73.903</v>
      </c>
      <c r="D2227" s="2" t="s">
        <v>93</v>
      </c>
      <c r="E2227" s="9" t="s">
        <v>5916</v>
      </c>
      <c r="F2227" s="10"/>
      <c r="G2227" s="9" t="s">
        <v>1834</v>
      </c>
      <c r="H2227" s="9" t="s">
        <v>5917</v>
      </c>
      <c r="I2227" s="9" t="s">
        <v>863</v>
      </c>
      <c r="J2227" s="10"/>
      <c r="K2227" s="10"/>
      <c r="L2227" s="9" t="s">
        <v>1837</v>
      </c>
      <c r="M2227" s="9" t="s">
        <v>100</v>
      </c>
      <c r="N2227" s="9" t="s">
        <v>367</v>
      </c>
      <c r="O2227" s="9">
        <v>11377.0</v>
      </c>
      <c r="P2227" s="7" t="str">
        <f>vlookup(O2227,'NYC Zips'!A:B,2,false)</f>
        <v>Queens</v>
      </c>
    </row>
    <row r="2228">
      <c r="A2228" s="2" t="s">
        <v>5918</v>
      </c>
      <c r="B2228" s="2">
        <v>40.707165</v>
      </c>
      <c r="C2228" s="2">
        <v>-73.923711</v>
      </c>
      <c r="D2228" s="2" t="s">
        <v>93</v>
      </c>
      <c r="E2228" s="9" t="s">
        <v>5919</v>
      </c>
      <c r="F2228" s="10"/>
      <c r="G2228" s="9" t="s">
        <v>1879</v>
      </c>
      <c r="H2228" s="9">
        <v>389.0</v>
      </c>
      <c r="I2228" s="9" t="s">
        <v>4752</v>
      </c>
      <c r="J2228" s="10"/>
      <c r="K2228" s="10"/>
      <c r="L2228" s="9" t="s">
        <v>99</v>
      </c>
      <c r="M2228" s="9" t="s">
        <v>100</v>
      </c>
      <c r="N2228" s="9" t="s">
        <v>101</v>
      </c>
      <c r="O2228" s="9">
        <v>11237.0</v>
      </c>
      <c r="P2228" s="7" t="str">
        <f>vlookup(O2228,'NYC Zips'!A:B,2,false)</f>
        <v>Brooklyn</v>
      </c>
    </row>
    <row r="2229">
      <c r="A2229" s="2" t="s">
        <v>5920</v>
      </c>
      <c r="B2229" s="2">
        <v>40.840683</v>
      </c>
      <c r="C2229" s="2">
        <v>-73.915073</v>
      </c>
      <c r="D2229" s="2" t="s">
        <v>93</v>
      </c>
      <c r="E2229" s="9" t="s">
        <v>5921</v>
      </c>
      <c r="F2229" s="10"/>
      <c r="G2229" s="9" t="s">
        <v>1959</v>
      </c>
      <c r="H2229" s="9">
        <v>101.0</v>
      </c>
      <c r="I2229" s="9" t="s">
        <v>2497</v>
      </c>
      <c r="J2229" s="10"/>
      <c r="K2229" s="10"/>
      <c r="L2229" s="9" t="s">
        <v>102</v>
      </c>
      <c r="M2229" s="9" t="s">
        <v>100</v>
      </c>
      <c r="N2229" s="9" t="s">
        <v>1777</v>
      </c>
      <c r="O2229" s="9">
        <v>10452.0</v>
      </c>
      <c r="P2229" s="7" t="str">
        <f>vlookup(O2229,'NYC Zips'!A:B,2,false)</f>
        <v>Bronx</v>
      </c>
    </row>
    <row r="2230">
      <c r="A2230" s="2" t="s">
        <v>5922</v>
      </c>
      <c r="B2230" s="2">
        <v>40.7151187199649</v>
      </c>
      <c r="C2230" s="2">
        <v>-73.9841705560684</v>
      </c>
      <c r="D2230" s="2" t="s">
        <v>93</v>
      </c>
      <c r="E2230" s="9" t="s">
        <v>5923</v>
      </c>
      <c r="F2230" s="10"/>
      <c r="G2230" s="9" t="s">
        <v>153</v>
      </c>
      <c r="H2230" s="9">
        <v>466.0</v>
      </c>
      <c r="I2230" s="9" t="s">
        <v>223</v>
      </c>
      <c r="J2230" s="10"/>
      <c r="K2230" s="10"/>
      <c r="L2230" s="9" t="s">
        <v>107</v>
      </c>
      <c r="M2230" s="9" t="s">
        <v>100</v>
      </c>
      <c r="N2230" s="9" t="s">
        <v>108</v>
      </c>
      <c r="O2230" s="9">
        <v>10002.0</v>
      </c>
      <c r="P2230" s="7" t="str">
        <f>vlookup(O2230,'NYC Zips'!A:B,2,false)</f>
        <v>Manhattan</v>
      </c>
    </row>
    <row r="2231">
      <c r="A2231" s="2" t="s">
        <v>5924</v>
      </c>
      <c r="B2231" s="2">
        <v>40.74713</v>
      </c>
      <c r="C2231" s="2">
        <v>-73.85502</v>
      </c>
      <c r="D2231" s="2" t="s">
        <v>93</v>
      </c>
      <c r="E2231" s="9" t="s">
        <v>5925</v>
      </c>
      <c r="F2231" s="10"/>
      <c r="G2231" s="9" t="s">
        <v>1928</v>
      </c>
      <c r="H2231" s="9" t="s">
        <v>5926</v>
      </c>
      <c r="I2231" s="9" t="s">
        <v>811</v>
      </c>
      <c r="J2231" s="10"/>
      <c r="K2231" s="10"/>
      <c r="L2231" s="9" t="s">
        <v>1930</v>
      </c>
      <c r="M2231" s="9" t="s">
        <v>100</v>
      </c>
      <c r="N2231" s="9" t="s">
        <v>367</v>
      </c>
      <c r="O2231" s="9">
        <v>11368.0</v>
      </c>
      <c r="P2231" s="7" t="str">
        <f>vlookup(O2231,'NYC Zips'!A:B,2,false)</f>
        <v>Queens</v>
      </c>
    </row>
    <row r="2232">
      <c r="A2232" s="2" t="s">
        <v>5927</v>
      </c>
      <c r="B2232" s="2">
        <v>40.69338</v>
      </c>
      <c r="C2232" s="2">
        <v>-73.90061</v>
      </c>
      <c r="D2232" s="2" t="s">
        <v>93</v>
      </c>
      <c r="E2232" s="9" t="s">
        <v>5928</v>
      </c>
      <c r="F2232" s="10"/>
      <c r="G2232" s="9" t="s">
        <v>1886</v>
      </c>
      <c r="H2232" s="9">
        <v>1125.0</v>
      </c>
      <c r="I2232" s="9" t="s">
        <v>1887</v>
      </c>
      <c r="J2232" s="10"/>
      <c r="K2232" s="10"/>
      <c r="L2232" s="9" t="s">
        <v>1888</v>
      </c>
      <c r="M2232" s="9" t="s">
        <v>100</v>
      </c>
      <c r="N2232" s="9" t="s">
        <v>367</v>
      </c>
      <c r="O2232" s="9">
        <v>11385.0</v>
      </c>
      <c r="P2232" s="7" t="str">
        <f>vlookup(O2232,'NYC Zips'!A:B,2,false)</f>
        <v>Queens</v>
      </c>
    </row>
    <row r="2233">
      <c r="A2233" s="2" t="s">
        <v>5929</v>
      </c>
      <c r="B2233" s="2">
        <v>40.7177981773783</v>
      </c>
      <c r="C2233" s="2">
        <v>-73.9931613206863</v>
      </c>
      <c r="D2233" s="2" t="s">
        <v>93</v>
      </c>
      <c r="E2233" s="9" t="s">
        <v>5930</v>
      </c>
      <c r="F2233" s="10"/>
      <c r="G2233" s="9" t="s">
        <v>153</v>
      </c>
      <c r="H2233" s="9">
        <v>90.0</v>
      </c>
      <c r="I2233" s="9" t="s">
        <v>154</v>
      </c>
      <c r="J2233" s="10"/>
      <c r="K2233" s="10"/>
      <c r="L2233" s="9" t="s">
        <v>107</v>
      </c>
      <c r="M2233" s="9" t="s">
        <v>100</v>
      </c>
      <c r="N2233" s="9" t="s">
        <v>108</v>
      </c>
      <c r="O2233" s="9">
        <v>10002.0</v>
      </c>
      <c r="P2233" s="7" t="str">
        <f>vlookup(O2233,'NYC Zips'!A:B,2,false)</f>
        <v>Manhattan</v>
      </c>
    </row>
    <row r="2234">
      <c r="A2234" s="2" t="s">
        <v>5931</v>
      </c>
      <c r="B2234" s="2">
        <v>40.7224818863821</v>
      </c>
      <c r="C2234" s="2">
        <v>-73.9592193067073</v>
      </c>
      <c r="D2234" s="2" t="s">
        <v>93</v>
      </c>
      <c r="E2234" s="9" t="s">
        <v>5932</v>
      </c>
      <c r="F2234" s="10"/>
      <c r="G2234" s="9" t="s">
        <v>270</v>
      </c>
      <c r="H2234" s="9">
        <v>51.0</v>
      </c>
      <c r="I2234" s="9" t="s">
        <v>1629</v>
      </c>
      <c r="J2234" s="10"/>
      <c r="K2234" s="10"/>
      <c r="L2234" s="9" t="s">
        <v>99</v>
      </c>
      <c r="M2234" s="9" t="s">
        <v>100</v>
      </c>
      <c r="N2234" s="9" t="s">
        <v>101</v>
      </c>
      <c r="O2234" s="9">
        <v>11249.0</v>
      </c>
      <c r="P2234" s="7" t="str">
        <f>vlookup(O2234,'NYC Zips'!A:B,2,false)</f>
        <v>Brooklyn</v>
      </c>
    </row>
    <row r="2235">
      <c r="A2235" s="2" t="s">
        <v>5933</v>
      </c>
      <c r="B2235" s="2">
        <v>40.654144</v>
      </c>
      <c r="C2235" s="2">
        <v>-74.00422</v>
      </c>
      <c r="D2235" s="2" t="s">
        <v>93</v>
      </c>
      <c r="E2235" s="9" t="s">
        <v>5934</v>
      </c>
      <c r="F2235" s="10"/>
      <c r="G2235" s="9" t="s">
        <v>1851</v>
      </c>
      <c r="H2235" s="9">
        <v>406.0</v>
      </c>
      <c r="I2235" s="9" t="s">
        <v>2686</v>
      </c>
      <c r="J2235" s="10"/>
      <c r="K2235" s="10"/>
      <c r="L2235" s="9" t="s">
        <v>99</v>
      </c>
      <c r="M2235" s="9" t="s">
        <v>100</v>
      </c>
      <c r="N2235" s="9" t="s">
        <v>101</v>
      </c>
      <c r="O2235" s="9">
        <v>11232.0</v>
      </c>
      <c r="P2235" s="7" t="str">
        <f>vlookup(O2235,'NYC Zips'!A:B,2,false)</f>
        <v>Brooklyn</v>
      </c>
    </row>
    <row r="2236">
      <c r="A2236" s="2" t="s">
        <v>5935</v>
      </c>
      <c r="B2236" s="2">
        <v>40.73672</v>
      </c>
      <c r="C2236" s="2">
        <v>-73.87728</v>
      </c>
      <c r="D2236" s="2" t="s">
        <v>93</v>
      </c>
      <c r="E2236" s="9" t="s">
        <v>5936</v>
      </c>
      <c r="F2236" s="10"/>
      <c r="G2236" s="9" t="s">
        <v>1867</v>
      </c>
      <c r="H2236" s="9" t="s">
        <v>5937</v>
      </c>
      <c r="I2236" s="9" t="s">
        <v>3582</v>
      </c>
      <c r="J2236" s="10"/>
      <c r="K2236" s="10"/>
      <c r="L2236" s="9" t="s">
        <v>1869</v>
      </c>
      <c r="M2236" s="9" t="s">
        <v>100</v>
      </c>
      <c r="N2236" s="9" t="s">
        <v>367</v>
      </c>
      <c r="O2236" s="9">
        <v>11373.0</v>
      </c>
      <c r="P2236" s="7" t="str">
        <f>vlookup(O2236,'NYC Zips'!A:B,2,false)</f>
        <v>Queens</v>
      </c>
    </row>
    <row r="2237">
      <c r="A2237" s="2" t="s">
        <v>5938</v>
      </c>
      <c r="B2237" s="2">
        <v>40.827212</v>
      </c>
      <c r="C2237" s="2">
        <v>-73.942722</v>
      </c>
      <c r="D2237" s="2" t="s">
        <v>93</v>
      </c>
      <c r="E2237" s="9" t="s">
        <v>5939</v>
      </c>
      <c r="F2237" s="10"/>
      <c r="G2237" s="9" t="s">
        <v>1891</v>
      </c>
      <c r="H2237" s="9">
        <v>795.0</v>
      </c>
      <c r="I2237" s="9" t="s">
        <v>669</v>
      </c>
      <c r="J2237" s="10"/>
      <c r="K2237" s="10"/>
      <c r="L2237" s="9" t="s">
        <v>107</v>
      </c>
      <c r="M2237" s="9" t="s">
        <v>100</v>
      </c>
      <c r="N2237" s="9" t="s">
        <v>108</v>
      </c>
      <c r="O2237" s="9">
        <v>10031.0</v>
      </c>
      <c r="P2237" s="7" t="str">
        <f>vlookup(O2237,'NYC Zips'!A:B,2,false)</f>
        <v>Manhattan</v>
      </c>
    </row>
    <row r="2238">
      <c r="A2238" s="2" t="s">
        <v>5940</v>
      </c>
      <c r="B2238" s="2">
        <v>40.67319</v>
      </c>
      <c r="C2238" s="2">
        <v>-73.91083</v>
      </c>
      <c r="D2238" s="2" t="s">
        <v>93</v>
      </c>
      <c r="E2238" s="9" t="s">
        <v>5941</v>
      </c>
      <c r="F2238" s="10"/>
      <c r="G2238" s="9" t="s">
        <v>956</v>
      </c>
      <c r="H2238" s="9">
        <v>1690.0</v>
      </c>
      <c r="I2238" s="9" t="s">
        <v>777</v>
      </c>
      <c r="J2238" s="10"/>
      <c r="K2238" s="10"/>
      <c r="L2238" s="9" t="s">
        <v>99</v>
      </c>
      <c r="M2238" s="9" t="s">
        <v>100</v>
      </c>
      <c r="N2238" s="9" t="s">
        <v>101</v>
      </c>
      <c r="O2238" s="9">
        <v>11233.0</v>
      </c>
      <c r="P2238" s="7" t="str">
        <f>vlookup(O2238,'NYC Zips'!A:B,2,false)</f>
        <v>Brooklyn</v>
      </c>
    </row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5942</v>
      </c>
      <c r="J1" s="5" t="s">
        <v>5943</v>
      </c>
    </row>
    <row r="2">
      <c r="A2" s="2" t="s">
        <v>71</v>
      </c>
      <c r="B2" s="2" t="s">
        <v>5944</v>
      </c>
      <c r="C2" s="2" t="s">
        <v>5945</v>
      </c>
      <c r="D2" s="2" t="s">
        <v>5946</v>
      </c>
      <c r="J2" s="2" t="s">
        <v>5947</v>
      </c>
      <c r="K2" s="2" t="s">
        <v>5944</v>
      </c>
      <c r="L2" s="2" t="s">
        <v>5945</v>
      </c>
      <c r="M2" s="2" t="s">
        <v>5946</v>
      </c>
    </row>
    <row r="3">
      <c r="A3" s="2" t="s">
        <v>102</v>
      </c>
      <c r="J3" s="2" t="s">
        <v>5948</v>
      </c>
      <c r="K3" s="2">
        <v>897.270115061237</v>
      </c>
      <c r="L3" s="2">
        <v>799.802971176476</v>
      </c>
      <c r="M3" s="2">
        <v>767.18098910128</v>
      </c>
      <c r="N3" s="7">
        <f t="shared" ref="N3:N4" si="1">(M3-K3)/K3</f>
        <v>-0.1449832372</v>
      </c>
    </row>
    <row r="4">
      <c r="A4" s="2" t="s">
        <v>99</v>
      </c>
      <c r="B4" s="2">
        <v>1417.46552318359</v>
      </c>
      <c r="C4" s="2">
        <v>1149.44497604406</v>
      </c>
      <c r="D4" s="2">
        <v>1335.77062774851</v>
      </c>
      <c r="J4" s="2" t="s">
        <v>5949</v>
      </c>
      <c r="K4" s="2">
        <v>4881.06606496503</v>
      </c>
      <c r="L4" s="2">
        <v>2056.6568178452</v>
      </c>
      <c r="M4" s="2">
        <v>1740.77393855951</v>
      </c>
      <c r="N4" s="7">
        <f t="shared" si="1"/>
        <v>-0.6433619387</v>
      </c>
    </row>
    <row r="5">
      <c r="A5" s="2" t="s">
        <v>116</v>
      </c>
      <c r="B5" s="2">
        <v>1001.70812084248</v>
      </c>
      <c r="C5" s="2">
        <v>1033.47446268905</v>
      </c>
      <c r="D5" s="2">
        <v>1111.79224376731</v>
      </c>
    </row>
    <row r="6">
      <c r="A6" s="2" t="s">
        <v>91</v>
      </c>
      <c r="B6" s="2">
        <v>990.762207052446</v>
      </c>
      <c r="C6" s="2">
        <v>899.677717794758</v>
      </c>
      <c r="D6" s="2">
        <v>874.071052707587</v>
      </c>
    </row>
    <row r="7">
      <c r="A7" s="2" t="s">
        <v>117</v>
      </c>
      <c r="B7" s="2">
        <v>2314.34016393442</v>
      </c>
      <c r="C7" s="2">
        <v>1030.83153743467</v>
      </c>
      <c r="D7" s="2">
        <v>1171.02113130626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7.75"/>
  </cols>
  <sheetData>
    <row r="1">
      <c r="A1" s="2" t="s">
        <v>5950</v>
      </c>
      <c r="AD1" s="2" t="s">
        <v>5951</v>
      </c>
      <c r="AP1" s="5" t="s">
        <v>5952</v>
      </c>
      <c r="AQ1" s="5"/>
      <c r="AR1" s="5"/>
      <c r="AS1" s="5"/>
    </row>
    <row r="2">
      <c r="U2" s="2" t="s">
        <v>5953</v>
      </c>
    </row>
    <row r="3">
      <c r="A3" s="2" t="s">
        <v>5955</v>
      </c>
      <c r="B3" s="2" t="s">
        <v>5956</v>
      </c>
      <c r="K3" s="2" t="s">
        <v>5957</v>
      </c>
      <c r="L3" s="2" t="s">
        <v>5956</v>
      </c>
      <c r="M3" s="2" t="s">
        <v>5958</v>
      </c>
      <c r="N3" s="2" t="s">
        <v>5959</v>
      </c>
      <c r="U3" s="2" t="s">
        <v>5947</v>
      </c>
      <c r="V3" s="2" t="s">
        <v>5960</v>
      </c>
      <c r="W3" s="2" t="s">
        <v>5961</v>
      </c>
      <c r="AD3" s="2" t="s">
        <v>5947</v>
      </c>
      <c r="AE3" s="2" t="s">
        <v>5962</v>
      </c>
      <c r="AF3" s="2" t="s">
        <v>5963</v>
      </c>
      <c r="AG3" s="2" t="s">
        <v>5956</v>
      </c>
      <c r="AP3" s="2" t="s">
        <v>5965</v>
      </c>
      <c r="AQ3" s="2" t="s">
        <v>5966</v>
      </c>
      <c r="AR3" s="2" t="s">
        <v>5967</v>
      </c>
      <c r="AS3" s="2"/>
    </row>
    <row r="4">
      <c r="A4" s="2">
        <v>1.0</v>
      </c>
      <c r="B4" s="2">
        <v>1814424.0</v>
      </c>
      <c r="K4" s="2">
        <v>0.0</v>
      </c>
      <c r="L4" s="2">
        <v>493474.0</v>
      </c>
      <c r="M4" s="3">
        <f t="shared" ref="M4:M10" si="1">L4/L$21</f>
        <v>0.09430496066</v>
      </c>
      <c r="N4" s="12">
        <f t="shared" ref="N4:N11" si="2">5-(5*abs(M4))</f>
        <v>4.528475197</v>
      </c>
      <c r="U4" s="2" t="s">
        <v>5949</v>
      </c>
      <c r="V4" s="2">
        <v>0.0</v>
      </c>
      <c r="W4" s="2">
        <v>2381.28428552963</v>
      </c>
      <c r="AD4" s="2" t="s">
        <v>5949</v>
      </c>
      <c r="AE4" s="2">
        <v>3.0</v>
      </c>
      <c r="AF4" s="2">
        <v>2627.91305596629</v>
      </c>
      <c r="AG4" s="2">
        <v>188006.0</v>
      </c>
      <c r="AP4" s="2" t="s">
        <v>5968</v>
      </c>
      <c r="AQ4" s="2">
        <v>1886.37138139524</v>
      </c>
      <c r="AR4" s="2">
        <v>6120522.0</v>
      </c>
      <c r="AS4" s="2">
        <f>AR4/sum(AR4:AR6)</f>
        <v>0.1152451402</v>
      </c>
    </row>
    <row r="5">
      <c r="A5" s="2">
        <v>2.0</v>
      </c>
      <c r="B5" s="2">
        <v>1825654.0</v>
      </c>
      <c r="K5" s="2">
        <v>1.0</v>
      </c>
      <c r="L5" s="2">
        <v>274130.0</v>
      </c>
      <c r="M5" s="3">
        <f t="shared" si="1"/>
        <v>0.05238739805</v>
      </c>
      <c r="N5" s="12">
        <f t="shared" si="2"/>
        <v>4.73806301</v>
      </c>
      <c r="U5" s="2" t="s">
        <v>5948</v>
      </c>
      <c r="V5" s="2">
        <v>0.0</v>
      </c>
      <c r="W5" s="2">
        <v>797.94633928199</v>
      </c>
      <c r="AD5" s="2" t="s">
        <v>5948</v>
      </c>
      <c r="AE5" s="2">
        <v>6.0</v>
      </c>
      <c r="AF5" s="2">
        <v>830.795918202247</v>
      </c>
      <c r="AG5" s="2">
        <v>4449951.0</v>
      </c>
      <c r="AP5" s="2" t="s">
        <v>5969</v>
      </c>
      <c r="AQ5" s="2">
        <v>958.64832892831</v>
      </c>
      <c r="AR5" s="2">
        <v>1.1376412E7</v>
      </c>
      <c r="AS5" s="2">
        <f>AR5/sum(AR4:AR6)</f>
        <v>0.2142098658</v>
      </c>
    </row>
    <row r="6">
      <c r="A6" s="2">
        <v>3.0</v>
      </c>
      <c r="B6" s="2">
        <v>2677536.0</v>
      </c>
      <c r="K6" s="2">
        <v>2.0</v>
      </c>
      <c r="L6" s="2">
        <v>160739.0</v>
      </c>
      <c r="M6" s="3">
        <f t="shared" si="1"/>
        <v>0.03071790018</v>
      </c>
      <c r="N6" s="12">
        <f t="shared" si="2"/>
        <v>4.846410499</v>
      </c>
      <c r="U6" s="2" t="s">
        <v>5949</v>
      </c>
      <c r="V6" s="2">
        <v>1.0</v>
      </c>
      <c r="W6" s="2">
        <v>2923.77262124989</v>
      </c>
      <c r="AD6" s="2" t="s">
        <v>5949</v>
      </c>
      <c r="AE6" s="2">
        <v>7.0</v>
      </c>
      <c r="AF6" s="2">
        <v>1879.06754027959</v>
      </c>
      <c r="AG6" s="2">
        <v>937944.0</v>
      </c>
      <c r="AN6" s="7">
        <f t="shared" ref="AN6:AN17" si="3">AL6/sum(AK6:AL6)</f>
        <v>0.9671890363</v>
      </c>
      <c r="AP6" s="2" t="s">
        <v>5970</v>
      </c>
      <c r="AQ6" s="2">
        <v>804.933190322633</v>
      </c>
      <c r="AR6" s="2">
        <v>3.5611787E7</v>
      </c>
      <c r="AS6" s="2">
        <f>AR6/sum(AR4:AR6)</f>
        <v>0.6705449939</v>
      </c>
    </row>
    <row r="7">
      <c r="A7" s="2">
        <v>4.0</v>
      </c>
      <c r="B7" s="2">
        <v>4959266.0</v>
      </c>
      <c r="K7" s="2">
        <v>3.0</v>
      </c>
      <c r="L7" s="2">
        <v>99089.0</v>
      </c>
      <c r="M7" s="3">
        <f t="shared" si="1"/>
        <v>0.01893632541</v>
      </c>
      <c r="N7" s="12">
        <f t="shared" si="2"/>
        <v>4.905318373</v>
      </c>
      <c r="U7" s="2" t="s">
        <v>5948</v>
      </c>
      <c r="V7" s="2">
        <v>1.0</v>
      </c>
      <c r="W7" s="2">
        <v>810.798370990284</v>
      </c>
      <c r="AD7" s="2" t="s">
        <v>5949</v>
      </c>
      <c r="AE7" s="2">
        <v>5.0</v>
      </c>
      <c r="AF7" s="2">
        <v>2249.38383423846</v>
      </c>
      <c r="AG7" s="2">
        <v>867463.0</v>
      </c>
      <c r="AN7" s="7">
        <f t="shared" si="3"/>
        <v>0.9604716995</v>
      </c>
    </row>
    <row r="8">
      <c r="A8" s="2">
        <v>5.0</v>
      </c>
      <c r="B8" s="2">
        <v>6388361.0</v>
      </c>
      <c r="K8" s="2">
        <v>4.0</v>
      </c>
      <c r="L8" s="2">
        <v>94279.0</v>
      </c>
      <c r="M8" s="3">
        <f t="shared" si="1"/>
        <v>0.01801711415</v>
      </c>
      <c r="N8" s="12">
        <f t="shared" si="2"/>
        <v>4.909914429</v>
      </c>
      <c r="U8" s="2" t="s">
        <v>5949</v>
      </c>
      <c r="V8" s="2">
        <v>2.0</v>
      </c>
      <c r="W8" s="2">
        <v>2874.77694030493</v>
      </c>
      <c r="AD8" s="2" t="s">
        <v>5949</v>
      </c>
      <c r="AE8" s="2">
        <v>6.0</v>
      </c>
      <c r="AF8" s="2">
        <v>2085.94575202399</v>
      </c>
      <c r="AG8" s="2">
        <v>620060.0</v>
      </c>
      <c r="AN8" s="7">
        <f t="shared" si="3"/>
        <v>0.9297839506</v>
      </c>
    </row>
    <row r="9">
      <c r="A9" s="2">
        <v>6.0</v>
      </c>
      <c r="B9" s="2">
        <v>5070011.0</v>
      </c>
      <c r="K9" s="2">
        <v>5.0</v>
      </c>
      <c r="L9" s="2">
        <v>297710.0</v>
      </c>
      <c r="M9" s="3">
        <f t="shared" si="1"/>
        <v>0.05689363541</v>
      </c>
      <c r="N9" s="12">
        <f t="shared" si="2"/>
        <v>4.715531823</v>
      </c>
      <c r="U9" s="2" t="s">
        <v>5948</v>
      </c>
      <c r="V9" s="2">
        <v>2.0</v>
      </c>
      <c r="W9" s="2">
        <v>785.181237774594</v>
      </c>
      <c r="AD9" s="2" t="s">
        <v>5949</v>
      </c>
      <c r="AE9" s="2">
        <v>1.0</v>
      </c>
      <c r="AF9" s="2">
        <v>2994.59220936287</v>
      </c>
      <c r="AG9" s="2">
        <v>59533.0</v>
      </c>
      <c r="AN9" s="7">
        <f t="shared" si="3"/>
        <v>0.8794386105</v>
      </c>
    </row>
    <row r="10">
      <c r="A10" s="2">
        <v>7.0</v>
      </c>
      <c r="B10" s="2">
        <v>6013643.0</v>
      </c>
      <c r="K10" s="2">
        <v>6.0</v>
      </c>
      <c r="L10" s="2">
        <v>1121851.0</v>
      </c>
      <c r="M10" s="3">
        <f t="shared" si="1"/>
        <v>0.214390453</v>
      </c>
      <c r="N10" s="12">
        <f t="shared" si="2"/>
        <v>3.928047735</v>
      </c>
      <c r="U10" s="2" t="s">
        <v>5949</v>
      </c>
      <c r="V10" s="2">
        <v>3.0</v>
      </c>
      <c r="W10" s="2">
        <v>4723.85044297567</v>
      </c>
      <c r="AD10" s="2" t="s">
        <v>5949</v>
      </c>
      <c r="AE10" s="2">
        <v>11.0</v>
      </c>
      <c r="AF10" s="2">
        <v>2265.07489126408</v>
      </c>
      <c r="AG10" s="2">
        <v>261873.0</v>
      </c>
      <c r="AN10" s="7">
        <f t="shared" si="3"/>
        <v>0.864211963</v>
      </c>
    </row>
    <row r="11">
      <c r="A11" s="2">
        <v>8.0</v>
      </c>
      <c r="B11" s="2">
        <v>6518652.0</v>
      </c>
      <c r="K11" s="2">
        <v>7.0</v>
      </c>
      <c r="L11" s="2">
        <v>2352084.0</v>
      </c>
      <c r="M11" s="3"/>
      <c r="N11" s="12">
        <f t="shared" si="2"/>
        <v>5</v>
      </c>
      <c r="U11" s="2" t="s">
        <v>5948</v>
      </c>
      <c r="V11" s="2">
        <v>3.0</v>
      </c>
      <c r="W11" s="2">
        <v>758.612970883853</v>
      </c>
      <c r="AD11" s="2" t="s">
        <v>5948</v>
      </c>
      <c r="AE11" s="2">
        <v>7.0</v>
      </c>
      <c r="AF11" s="2">
        <v>824.273063867654</v>
      </c>
      <c r="AG11" s="2">
        <v>5075699.0</v>
      </c>
      <c r="AN11" s="7">
        <f t="shared" si="3"/>
        <v>0.8777004626</v>
      </c>
    </row>
    <row r="12">
      <c r="A12" s="2">
        <v>9.0</v>
      </c>
      <c r="B12" s="2">
        <v>6804899.0</v>
      </c>
      <c r="K12" s="2">
        <v>8.0</v>
      </c>
      <c r="L12" s="2">
        <v>4161676.0</v>
      </c>
      <c r="M12" s="3"/>
      <c r="N12" s="12">
        <f t="shared" ref="N12:N22" si="4">5</f>
        <v>5</v>
      </c>
      <c r="U12" s="2" t="s">
        <v>5949</v>
      </c>
      <c r="V12" s="2">
        <v>4.0</v>
      </c>
      <c r="W12" s="2">
        <v>3972.23669912864</v>
      </c>
      <c r="AD12" s="2" t="s">
        <v>5948</v>
      </c>
      <c r="AE12" s="2">
        <v>10.0</v>
      </c>
      <c r="AF12" s="2">
        <v>823.222032087912</v>
      </c>
      <c r="AG12" s="2">
        <v>4458252.0</v>
      </c>
      <c r="AN12" s="7">
        <f t="shared" si="3"/>
        <v>0.8440306483</v>
      </c>
    </row>
    <row r="13">
      <c r="A13" s="2">
        <v>10.0</v>
      </c>
      <c r="B13" s="2">
        <v>4976292.0</v>
      </c>
      <c r="K13" s="2">
        <v>9.0</v>
      </c>
      <c r="L13" s="2">
        <v>3346692.0</v>
      </c>
      <c r="M13" s="3"/>
      <c r="N13" s="12">
        <f t="shared" si="4"/>
        <v>5</v>
      </c>
      <c r="U13" s="2" t="s">
        <v>5948</v>
      </c>
      <c r="V13" s="2">
        <v>4.0</v>
      </c>
      <c r="W13" s="2">
        <v>783.331136718565</v>
      </c>
      <c r="AD13" s="2" t="s">
        <v>5948</v>
      </c>
      <c r="AE13" s="2">
        <v>4.0</v>
      </c>
      <c r="AF13" s="2">
        <v>813.944400727294</v>
      </c>
      <c r="AG13" s="2">
        <v>4361370.0</v>
      </c>
      <c r="AN13" s="7">
        <f t="shared" si="3"/>
        <v>0.843644821</v>
      </c>
    </row>
    <row r="14">
      <c r="A14" s="2">
        <v>11.0</v>
      </c>
      <c r="B14" s="2">
        <v>3522856.0</v>
      </c>
      <c r="K14" s="2">
        <v>10.0</v>
      </c>
      <c r="L14" s="2">
        <v>2339094.0</v>
      </c>
      <c r="M14" s="3"/>
      <c r="N14" s="12">
        <f t="shared" si="4"/>
        <v>5</v>
      </c>
      <c r="U14" s="2" t="s">
        <v>5949</v>
      </c>
      <c r="V14" s="2">
        <v>5.0</v>
      </c>
      <c r="W14" s="2">
        <v>2699.34162790697</v>
      </c>
      <c r="AD14" s="2" t="s">
        <v>5948</v>
      </c>
      <c r="AE14" s="2">
        <v>12.0</v>
      </c>
      <c r="AF14" s="2">
        <v>735.18256133857</v>
      </c>
      <c r="AG14" s="2">
        <v>2398980.0</v>
      </c>
      <c r="AN14" s="7">
        <f t="shared" si="3"/>
        <v>0.8661556917</v>
      </c>
    </row>
    <row r="15">
      <c r="A15" s="2">
        <v>12.0</v>
      </c>
      <c r="B15" s="2">
        <v>2537127.0</v>
      </c>
      <c r="K15" s="2">
        <v>11.0</v>
      </c>
      <c r="L15" s="2">
        <v>2470146.0</v>
      </c>
      <c r="M15" s="3"/>
      <c r="N15" s="12">
        <f t="shared" si="4"/>
        <v>5</v>
      </c>
      <c r="U15" s="2" t="s">
        <v>5948</v>
      </c>
      <c r="V15" s="2">
        <v>5.0</v>
      </c>
      <c r="W15" s="2">
        <v>650.442053197744</v>
      </c>
      <c r="AD15" s="2" t="s">
        <v>5949</v>
      </c>
      <c r="AE15" s="2">
        <v>4.0</v>
      </c>
      <c r="AF15" s="2">
        <v>2343.1440183577</v>
      </c>
      <c r="AG15" s="2">
        <v>597896.0</v>
      </c>
      <c r="AN15" s="7">
        <f t="shared" si="3"/>
        <v>0.8958983918</v>
      </c>
    </row>
    <row r="16">
      <c r="K16" s="2">
        <v>12.0</v>
      </c>
      <c r="L16" s="2">
        <v>2871885.0</v>
      </c>
      <c r="M16" s="3"/>
      <c r="N16" s="12">
        <f t="shared" si="4"/>
        <v>5</v>
      </c>
      <c r="U16" s="2" t="s">
        <v>5949</v>
      </c>
      <c r="V16" s="2">
        <v>6.0</v>
      </c>
      <c r="W16" s="2">
        <v>1897.81073118471</v>
      </c>
      <c r="AD16" s="2" t="s">
        <v>5949</v>
      </c>
      <c r="AE16" s="2">
        <v>10.0</v>
      </c>
      <c r="AF16" s="2">
        <v>2421.50817311404</v>
      </c>
      <c r="AG16" s="2">
        <v>518040.0</v>
      </c>
      <c r="AN16" s="7">
        <f t="shared" si="3"/>
        <v>0.9256645744</v>
      </c>
    </row>
    <row r="17">
      <c r="K17" s="2">
        <v>13.0</v>
      </c>
      <c r="L17" s="2">
        <v>3012169.0</v>
      </c>
      <c r="M17" s="3"/>
      <c r="N17" s="12">
        <f t="shared" si="4"/>
        <v>5</v>
      </c>
      <c r="U17" s="2" t="s">
        <v>5948</v>
      </c>
      <c r="V17" s="2">
        <v>6.0</v>
      </c>
      <c r="W17" s="2">
        <v>663.82728257518</v>
      </c>
      <c r="AD17" s="2" t="s">
        <v>5948</v>
      </c>
      <c r="AE17" s="2">
        <v>9.0</v>
      </c>
      <c r="AF17" s="2">
        <v>826.374641633279</v>
      </c>
      <c r="AG17" s="2">
        <v>5894102.0</v>
      </c>
      <c r="AN17" s="7">
        <f t="shared" si="3"/>
        <v>0.9455498286</v>
      </c>
    </row>
    <row r="18">
      <c r="K18" s="2">
        <v>14.0</v>
      </c>
      <c r="L18" s="2">
        <v>3103103.0</v>
      </c>
      <c r="M18" s="3"/>
      <c r="N18" s="12">
        <f t="shared" si="4"/>
        <v>5</v>
      </c>
      <c r="U18" s="2" t="s">
        <v>5949</v>
      </c>
      <c r="V18" s="2">
        <v>7.0</v>
      </c>
      <c r="W18" s="2">
        <v>1716.05107296918</v>
      </c>
      <c r="AD18" s="2" t="s">
        <v>5948</v>
      </c>
      <c r="AE18" s="2">
        <v>5.0</v>
      </c>
      <c r="AF18" s="2">
        <v>832.121399272364</v>
      </c>
      <c r="AG18" s="2">
        <v>5520898.0</v>
      </c>
    </row>
    <row r="19">
      <c r="K19" s="2">
        <v>15.0</v>
      </c>
      <c r="L19" s="2">
        <v>3257591.0</v>
      </c>
      <c r="M19" s="3"/>
      <c r="N19" s="12">
        <f t="shared" si="4"/>
        <v>5</v>
      </c>
      <c r="U19" s="2" t="s">
        <v>5948</v>
      </c>
      <c r="V19" s="2">
        <v>7.0</v>
      </c>
      <c r="W19" s="2">
        <v>735.084879783278</v>
      </c>
      <c r="AD19" s="2" t="s">
        <v>5948</v>
      </c>
      <c r="AE19" s="2">
        <v>2.0</v>
      </c>
      <c r="AF19" s="2">
        <v>741.402848834524</v>
      </c>
      <c r="AG19" s="2">
        <v>1753489.0</v>
      </c>
    </row>
    <row r="20">
      <c r="K20" s="2">
        <v>16.0</v>
      </c>
      <c r="L20" s="2">
        <v>3798414.0</v>
      </c>
      <c r="M20" s="3"/>
      <c r="N20" s="12">
        <f t="shared" si="4"/>
        <v>5</v>
      </c>
      <c r="U20" s="2" t="s">
        <v>5949</v>
      </c>
      <c r="V20" s="2">
        <v>8.0</v>
      </c>
      <c r="W20" s="2">
        <v>1743.31139982571</v>
      </c>
      <c r="AD20" s="2" t="s">
        <v>5948</v>
      </c>
      <c r="AE20" s="2">
        <v>1.0</v>
      </c>
      <c r="AF20" s="2">
        <v>715.234696627882</v>
      </c>
      <c r="AG20" s="2">
        <v>1754891.0</v>
      </c>
    </row>
    <row r="21">
      <c r="K21" s="2">
        <v>17.0</v>
      </c>
      <c r="L21" s="2">
        <v>5232747.0</v>
      </c>
      <c r="M21" s="3"/>
      <c r="N21" s="12">
        <f t="shared" si="4"/>
        <v>5</v>
      </c>
      <c r="U21" s="2" t="s">
        <v>5948</v>
      </c>
      <c r="V21" s="2">
        <v>8.0</v>
      </c>
      <c r="W21" s="2">
        <v>777.124153315395</v>
      </c>
      <c r="AD21" s="2" t="s">
        <v>5948</v>
      </c>
      <c r="AE21" s="2">
        <v>11.0</v>
      </c>
      <c r="AF21" s="2">
        <v>764.963019433096</v>
      </c>
      <c r="AG21" s="2">
        <v>3260983.0</v>
      </c>
    </row>
    <row r="22">
      <c r="K22" s="2">
        <v>18.0</v>
      </c>
      <c r="L22" s="2">
        <v>5024723.0</v>
      </c>
      <c r="N22" s="13">
        <f t="shared" si="4"/>
        <v>5</v>
      </c>
      <c r="U22" s="2" t="s">
        <v>5949</v>
      </c>
      <c r="V22" s="2">
        <v>9.0</v>
      </c>
      <c r="W22" s="2">
        <v>1947.16679351186</v>
      </c>
      <c r="AD22" s="2" t="s">
        <v>5948</v>
      </c>
      <c r="AE22" s="2">
        <v>3.0</v>
      </c>
      <c r="AF22" s="2">
        <v>751.428116953801</v>
      </c>
      <c r="AG22" s="2">
        <v>2489530.0</v>
      </c>
    </row>
    <row r="23">
      <c r="K23" s="2">
        <v>19.0</v>
      </c>
      <c r="L23" s="2">
        <v>3517025.0</v>
      </c>
      <c r="M23" s="3">
        <f t="shared" ref="M23:M27" si="5">L23/L$21</f>
        <v>0.6721182966</v>
      </c>
      <c r="N23" s="12">
        <f t="shared" ref="N23:N27" si="6">5-(5*abs(M23))</f>
        <v>1.639408517</v>
      </c>
      <c r="U23" s="2" t="s">
        <v>5948</v>
      </c>
      <c r="V23" s="2">
        <v>9.0</v>
      </c>
      <c r="W23" s="2">
        <v>760.192408835178</v>
      </c>
      <c r="AD23" s="2" t="s">
        <v>5949</v>
      </c>
      <c r="AE23" s="2">
        <v>8.0</v>
      </c>
      <c r="AF23" s="2">
        <v>2038.57155682013</v>
      </c>
      <c r="AG23" s="2">
        <v>1019225.0</v>
      </c>
    </row>
    <row r="24">
      <c r="K24" s="2">
        <v>20.0</v>
      </c>
      <c r="L24" s="2">
        <v>2353727.0</v>
      </c>
      <c r="M24" s="3">
        <f t="shared" si="5"/>
        <v>0.4498071472</v>
      </c>
      <c r="N24" s="12">
        <f t="shared" si="6"/>
        <v>2.750964264</v>
      </c>
      <c r="U24" s="2" t="s">
        <v>5949</v>
      </c>
      <c r="V24" s="2">
        <v>10.0</v>
      </c>
      <c r="W24" s="2">
        <v>2078.26539469424</v>
      </c>
      <c r="AD24" s="2" t="s">
        <v>5949</v>
      </c>
      <c r="AE24" s="2">
        <v>12.0</v>
      </c>
      <c r="AF24" s="2">
        <v>2236.88973339993</v>
      </c>
      <c r="AG24" s="2">
        <v>138147.0</v>
      </c>
    </row>
    <row r="25">
      <c r="K25" s="2">
        <v>21.0</v>
      </c>
      <c r="L25" s="2">
        <v>1647701.0</v>
      </c>
      <c r="M25" s="3">
        <f t="shared" si="5"/>
        <v>0.3148826037</v>
      </c>
      <c r="N25" s="12">
        <f t="shared" si="6"/>
        <v>3.425586981</v>
      </c>
      <c r="U25" s="2" t="s">
        <v>5948</v>
      </c>
      <c r="V25" s="2">
        <v>10.0</v>
      </c>
      <c r="W25" s="2">
        <v>775.740267319389</v>
      </c>
      <c r="AD25" s="2" t="s">
        <v>5948</v>
      </c>
      <c r="AE25" s="2">
        <v>8.0</v>
      </c>
      <c r="AF25" s="2">
        <v>833.497062693986</v>
      </c>
      <c r="AG25" s="2">
        <v>5499427.0</v>
      </c>
    </row>
    <row r="26">
      <c r="K26" s="2">
        <v>22.0</v>
      </c>
      <c r="L26" s="2">
        <v>1242153.0</v>
      </c>
      <c r="M26" s="3">
        <f t="shared" si="5"/>
        <v>0.2373806721</v>
      </c>
      <c r="N26" s="12">
        <f t="shared" si="6"/>
        <v>3.813096639</v>
      </c>
      <c r="U26" s="2" t="s">
        <v>5949</v>
      </c>
      <c r="V26" s="2">
        <v>11.0</v>
      </c>
      <c r="W26" s="2">
        <v>2073.05438130714</v>
      </c>
      <c r="AD26" s="2" t="s">
        <v>5949</v>
      </c>
      <c r="AE26" s="2">
        <v>9.0</v>
      </c>
      <c r="AF26" s="2">
        <v>1880.01593659179</v>
      </c>
      <c r="AG26" s="2">
        <v>910797.0</v>
      </c>
    </row>
    <row r="27">
      <c r="K27" s="2">
        <v>23.0</v>
      </c>
      <c r="L27" s="2">
        <v>836519.0</v>
      </c>
      <c r="M27" s="3">
        <f t="shared" si="5"/>
        <v>0.1598623056</v>
      </c>
      <c r="N27" s="12">
        <f t="shared" si="6"/>
        <v>4.200688472</v>
      </c>
      <c r="U27" s="2" t="s">
        <v>5948</v>
      </c>
      <c r="V27" s="2">
        <v>11.0</v>
      </c>
      <c r="W27" s="2">
        <v>813.002492796884</v>
      </c>
      <c r="AD27" s="2" t="s">
        <v>5949</v>
      </c>
      <c r="AE27" s="2">
        <v>2.0</v>
      </c>
      <c r="AF27" s="2">
        <v>3548.30593778147</v>
      </c>
      <c r="AG27" s="2">
        <v>72165.0</v>
      </c>
    </row>
    <row r="28">
      <c r="U28" s="2" t="s">
        <v>5949</v>
      </c>
      <c r="V28" s="2">
        <v>12.0</v>
      </c>
      <c r="W28" s="2">
        <v>2033.66867985488</v>
      </c>
      <c r="AG28" s="2">
        <v>0.0</v>
      </c>
    </row>
    <row r="29">
      <c r="L29" s="12"/>
      <c r="U29" s="2" t="s">
        <v>5948</v>
      </c>
      <c r="V29" s="2">
        <v>12.0</v>
      </c>
      <c r="W29" s="2">
        <v>792.580266614083</v>
      </c>
    </row>
    <row r="30">
      <c r="U30" s="2" t="s">
        <v>5949</v>
      </c>
      <c r="V30" s="2">
        <v>13.0</v>
      </c>
      <c r="W30" s="2">
        <v>2078.4612298144</v>
      </c>
    </row>
    <row r="31">
      <c r="U31" s="2" t="s">
        <v>5948</v>
      </c>
      <c r="V31" s="2">
        <v>13.0</v>
      </c>
      <c r="W31" s="2">
        <v>799.690749399547</v>
      </c>
    </row>
    <row r="32">
      <c r="U32" s="2" t="s">
        <v>5949</v>
      </c>
      <c r="V32" s="2">
        <v>14.0</v>
      </c>
      <c r="W32" s="2">
        <v>2188.90965943874</v>
      </c>
    </row>
    <row r="33">
      <c r="U33" s="2" t="s">
        <v>5948</v>
      </c>
      <c r="V33" s="2">
        <v>14.0</v>
      </c>
      <c r="W33" s="2">
        <v>819.159053422166</v>
      </c>
    </row>
    <row r="34">
      <c r="U34" s="2" t="s">
        <v>5949</v>
      </c>
      <c r="V34" s="2">
        <v>15.0</v>
      </c>
      <c r="W34" s="2">
        <v>2238.95342956727</v>
      </c>
    </row>
    <row r="35">
      <c r="U35" s="2" t="s">
        <v>5948</v>
      </c>
      <c r="V35" s="2">
        <v>15.0</v>
      </c>
      <c r="W35" s="2">
        <v>830.2757954684</v>
      </c>
    </row>
    <row r="36">
      <c r="U36" s="2" t="s">
        <v>5949</v>
      </c>
      <c r="V36" s="2">
        <v>16.0</v>
      </c>
      <c r="W36" s="2">
        <v>2190.35706639557</v>
      </c>
    </row>
    <row r="37">
      <c r="U37" s="2" t="s">
        <v>5948</v>
      </c>
      <c r="V37" s="2">
        <v>16.0</v>
      </c>
      <c r="W37" s="2">
        <v>834.225850878107</v>
      </c>
    </row>
    <row r="38">
      <c r="U38" s="2" t="s">
        <v>5949</v>
      </c>
      <c r="V38" s="2">
        <v>17.0</v>
      </c>
      <c r="W38" s="2">
        <v>2070.28875957355</v>
      </c>
    </row>
    <row r="39">
      <c r="U39" s="2" t="s">
        <v>5948</v>
      </c>
      <c r="V39" s="2">
        <v>17.0</v>
      </c>
      <c r="W39" s="2">
        <v>852.681964158588</v>
      </c>
    </row>
    <row r="40">
      <c r="U40" s="2" t="s">
        <v>5949</v>
      </c>
      <c r="V40" s="2">
        <v>18.0</v>
      </c>
      <c r="W40" s="2">
        <v>2171.31242832162</v>
      </c>
    </row>
    <row r="41">
      <c r="U41" s="2" t="s">
        <v>5948</v>
      </c>
      <c r="V41" s="2">
        <v>18.0</v>
      </c>
      <c r="W41" s="2">
        <v>851.36470913653</v>
      </c>
    </row>
    <row r="42">
      <c r="U42" s="2" t="s">
        <v>5949</v>
      </c>
      <c r="V42" s="2">
        <v>19.0</v>
      </c>
      <c r="W42" s="2">
        <v>2110.01870386144</v>
      </c>
    </row>
    <row r="43">
      <c r="U43" s="2" t="s">
        <v>5948</v>
      </c>
      <c r="V43" s="2">
        <v>19.0</v>
      </c>
      <c r="W43" s="2">
        <v>828.347792468683</v>
      </c>
    </row>
    <row r="44">
      <c r="U44" s="2" t="s">
        <v>5949</v>
      </c>
      <c r="V44" s="2">
        <v>20.0</v>
      </c>
      <c r="W44" s="2">
        <v>2224.27097296994</v>
      </c>
    </row>
    <row r="45">
      <c r="U45" s="2" t="s">
        <v>5948</v>
      </c>
      <c r="V45" s="2">
        <v>20.0</v>
      </c>
      <c r="W45" s="2">
        <v>824.282973390532</v>
      </c>
    </row>
    <row r="46">
      <c r="U46" s="2" t="s">
        <v>5949</v>
      </c>
      <c r="V46" s="2">
        <v>21.0</v>
      </c>
      <c r="W46" s="2">
        <v>2387.98851259208</v>
      </c>
    </row>
    <row r="47">
      <c r="U47" s="2" t="s">
        <v>5948</v>
      </c>
      <c r="V47" s="2">
        <v>21.0</v>
      </c>
      <c r="W47" s="2">
        <v>810.109612387804</v>
      </c>
    </row>
    <row r="48">
      <c r="U48" s="2" t="s">
        <v>5949</v>
      </c>
      <c r="V48" s="2">
        <v>22.0</v>
      </c>
      <c r="W48" s="2">
        <v>2084.92564498378</v>
      </c>
    </row>
    <row r="49">
      <c r="U49" s="2" t="s">
        <v>5948</v>
      </c>
      <c r="V49" s="2">
        <v>22.0</v>
      </c>
      <c r="W49" s="2">
        <v>826.15086622056</v>
      </c>
    </row>
    <row r="50">
      <c r="U50" s="2" t="s">
        <v>5949</v>
      </c>
      <c r="V50" s="2">
        <v>23.0</v>
      </c>
      <c r="W50" s="2">
        <v>2484.62110643353</v>
      </c>
    </row>
    <row r="51">
      <c r="U51" s="2" t="s">
        <v>5948</v>
      </c>
      <c r="V51" s="2">
        <v>23.0</v>
      </c>
      <c r="W51" s="2">
        <v>799.820016511253</v>
      </c>
    </row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88"/>
  </cols>
  <sheetData>
    <row r="1">
      <c r="A1" s="2" t="s">
        <v>5971</v>
      </c>
      <c r="Z1" s="2" t="s">
        <v>5972</v>
      </c>
      <c r="AA1" s="2"/>
      <c r="AB1" s="2"/>
      <c r="AC1" s="2"/>
      <c r="AD1" s="2"/>
      <c r="AE1" s="2"/>
      <c r="AF1" s="2"/>
      <c r="AG1" s="2"/>
      <c r="AH1" s="2"/>
      <c r="AI1" s="2"/>
    </row>
    <row r="2">
      <c r="A2" s="2" t="s">
        <v>5973</v>
      </c>
      <c r="B2" s="2" t="s">
        <v>7</v>
      </c>
      <c r="C2" s="2" t="s">
        <v>8</v>
      </c>
      <c r="D2" s="2" t="s">
        <v>64</v>
      </c>
      <c r="E2" s="2" t="s">
        <v>5955</v>
      </c>
      <c r="H2" s="2" t="s">
        <v>5974</v>
      </c>
      <c r="Q2" s="2" t="s">
        <v>5975</v>
      </c>
      <c r="Z2" s="2" t="s">
        <v>5976</v>
      </c>
      <c r="AA2" s="2" t="s">
        <v>5977</v>
      </c>
      <c r="AB2" s="2" t="s">
        <v>5978</v>
      </c>
      <c r="AC2" s="2" t="s">
        <v>5979</v>
      </c>
      <c r="AD2" s="2"/>
      <c r="AE2" s="2"/>
      <c r="AF2" s="2"/>
      <c r="AG2" s="2"/>
      <c r="AH2" s="2"/>
      <c r="AI2" s="2"/>
    </row>
    <row r="3">
      <c r="A3" s="14">
        <v>41852.0</v>
      </c>
      <c r="B3" s="2">
        <v>23124.8</v>
      </c>
      <c r="C3" s="2">
        <v>19994.0</v>
      </c>
      <c r="D3" s="7">
        <f t="shared" ref="D3:D55" si="1">YEAR(A3)</f>
        <v>2014</v>
      </c>
      <c r="E3" s="7">
        <f t="shared" ref="E3:E55" si="2">MONTH(A3)</f>
        <v>8</v>
      </c>
      <c r="Z3" s="2">
        <v>270.0</v>
      </c>
      <c r="AA3" s="2">
        <v>99.0</v>
      </c>
      <c r="AB3" s="2">
        <v>478.0</v>
      </c>
      <c r="AC3" s="2">
        <v>31.0</v>
      </c>
      <c r="AD3" s="2"/>
      <c r="AE3" s="2"/>
      <c r="AF3" s="2"/>
      <c r="AG3" s="2"/>
      <c r="AH3" s="2"/>
      <c r="AI3" s="2"/>
    </row>
    <row r="4">
      <c r="A4" s="14">
        <v>42522.0</v>
      </c>
      <c r="B4" s="2">
        <v>29636.8</v>
      </c>
      <c r="C4" s="2">
        <v>19948.5</v>
      </c>
      <c r="D4" s="7">
        <f t="shared" si="1"/>
        <v>2016</v>
      </c>
      <c r="E4" s="7">
        <f t="shared" si="2"/>
        <v>6</v>
      </c>
    </row>
    <row r="5">
      <c r="A5" s="14">
        <v>43132.0</v>
      </c>
      <c r="B5" s="2">
        <v>15907.0</v>
      </c>
      <c r="C5" s="2">
        <v>7109.5</v>
      </c>
      <c r="D5" s="7">
        <f t="shared" si="1"/>
        <v>2018</v>
      </c>
      <c r="E5" s="7">
        <f t="shared" si="2"/>
        <v>2</v>
      </c>
    </row>
    <row r="6">
      <c r="A6" s="14">
        <v>41548.0</v>
      </c>
      <c r="B6" s="2">
        <v>28184.2</v>
      </c>
      <c r="C6" s="2">
        <v>18308.0</v>
      </c>
      <c r="D6" s="7">
        <f t="shared" si="1"/>
        <v>2013</v>
      </c>
      <c r="E6" s="7">
        <f t="shared" si="2"/>
        <v>10</v>
      </c>
      <c r="Z6" s="2" t="s">
        <v>5982</v>
      </c>
      <c r="AA6" s="2" t="s">
        <v>5983</v>
      </c>
      <c r="AC6" s="2" t="s">
        <v>5984</v>
      </c>
      <c r="AD6" s="7">
        <f>Z7/sum(Z7:Z8)</f>
        <v>0.7317073171</v>
      </c>
    </row>
    <row r="7">
      <c r="A7" s="14">
        <v>42217.0</v>
      </c>
      <c r="B7" s="2">
        <v>28333.4</v>
      </c>
      <c r="C7" s="2">
        <v>27171.5</v>
      </c>
      <c r="D7" s="7">
        <f t="shared" si="1"/>
        <v>2015</v>
      </c>
      <c r="E7" s="7">
        <f t="shared" si="2"/>
        <v>8</v>
      </c>
      <c r="Y7" s="2" t="s">
        <v>5985</v>
      </c>
      <c r="Z7" s="7">
        <f>Z3</f>
        <v>270</v>
      </c>
      <c r="AA7" s="7">
        <f>AB3</f>
        <v>478</v>
      </c>
      <c r="AC7" s="2" t="s">
        <v>5986</v>
      </c>
      <c r="AD7" s="7">
        <f>AA7/sum(AA7:AA8)</f>
        <v>0.9390962672</v>
      </c>
    </row>
    <row r="8">
      <c r="A8" s="14">
        <v>42856.0</v>
      </c>
      <c r="B8" s="2">
        <v>28309.2</v>
      </c>
      <c r="C8" s="2">
        <v>16001.0</v>
      </c>
      <c r="D8" s="7">
        <f t="shared" si="1"/>
        <v>2017</v>
      </c>
      <c r="E8" s="7">
        <f t="shared" si="2"/>
        <v>5</v>
      </c>
      <c r="Y8" s="2" t="s">
        <v>5987</v>
      </c>
      <c r="Z8" s="7">
        <f>AA3</f>
        <v>99</v>
      </c>
      <c r="AA8" s="7">
        <f>AC3</f>
        <v>31</v>
      </c>
    </row>
    <row r="9">
      <c r="A9" s="14">
        <v>41974.0</v>
      </c>
      <c r="B9" s="2">
        <v>10981.8</v>
      </c>
      <c r="C9" s="2">
        <v>6048.0</v>
      </c>
      <c r="D9" s="7">
        <f t="shared" si="1"/>
        <v>2014</v>
      </c>
      <c r="E9" s="7">
        <f t="shared" si="2"/>
        <v>12</v>
      </c>
    </row>
    <row r="10">
      <c r="A10" s="14">
        <v>42095.0</v>
      </c>
      <c r="B10" s="2">
        <v>16795.0</v>
      </c>
      <c r="C10" s="2">
        <v>12665.5</v>
      </c>
      <c r="D10" s="7">
        <f t="shared" si="1"/>
        <v>2015</v>
      </c>
      <c r="E10" s="7">
        <f t="shared" si="2"/>
        <v>4</v>
      </c>
    </row>
    <row r="11">
      <c r="A11" s="14">
        <v>42248.0</v>
      </c>
      <c r="B11" s="2">
        <v>30417.8</v>
      </c>
      <c r="C11" s="2">
        <v>20280.5</v>
      </c>
      <c r="D11" s="7">
        <f t="shared" si="1"/>
        <v>2015</v>
      </c>
      <c r="E11" s="7">
        <f t="shared" si="2"/>
        <v>9</v>
      </c>
    </row>
    <row r="12">
      <c r="A12" s="14">
        <v>41671.0</v>
      </c>
      <c r="B12" s="2">
        <v>5479.4</v>
      </c>
      <c r="C12" s="2">
        <v>5744.5</v>
      </c>
      <c r="D12" s="7">
        <f t="shared" si="1"/>
        <v>2014</v>
      </c>
      <c r="E12" s="7">
        <f t="shared" si="2"/>
        <v>2</v>
      </c>
    </row>
    <row r="13">
      <c r="A13" s="14">
        <v>42826.0</v>
      </c>
      <c r="B13" s="2">
        <v>19664.4</v>
      </c>
      <c r="C13" s="2">
        <v>19329.5</v>
      </c>
      <c r="D13" s="7">
        <f t="shared" si="1"/>
        <v>2017</v>
      </c>
      <c r="E13" s="7">
        <f t="shared" si="2"/>
        <v>4</v>
      </c>
    </row>
    <row r="14">
      <c r="A14" s="14">
        <v>41791.0</v>
      </c>
      <c r="B14" s="2">
        <v>21915.8</v>
      </c>
      <c r="C14" s="2">
        <v>19734.5</v>
      </c>
      <c r="D14" s="7">
        <f t="shared" si="1"/>
        <v>2014</v>
      </c>
      <c r="E14" s="7">
        <f t="shared" si="2"/>
        <v>6</v>
      </c>
    </row>
    <row r="15">
      <c r="A15" s="14">
        <v>41913.0</v>
      </c>
      <c r="B15" s="2">
        <v>22670.8</v>
      </c>
      <c r="C15" s="2">
        <v>12614.5</v>
      </c>
      <c r="D15" s="7">
        <f t="shared" si="1"/>
        <v>2014</v>
      </c>
      <c r="E15" s="7">
        <f t="shared" si="2"/>
        <v>10</v>
      </c>
    </row>
    <row r="16">
      <c r="A16" s="14">
        <v>43221.0</v>
      </c>
      <c r="B16" s="2">
        <v>26341.6</v>
      </c>
      <c r="C16" s="2">
        <v>12452.5</v>
      </c>
      <c r="D16" s="7">
        <f t="shared" si="1"/>
        <v>2018</v>
      </c>
      <c r="E16" s="7">
        <f t="shared" si="2"/>
        <v>5</v>
      </c>
    </row>
    <row r="17">
      <c r="A17" s="14">
        <v>43160.0</v>
      </c>
      <c r="B17" s="2">
        <v>16290.6</v>
      </c>
      <c r="C17" s="2">
        <v>12605.5</v>
      </c>
      <c r="D17" s="7">
        <f t="shared" si="1"/>
        <v>2018</v>
      </c>
      <c r="E17" s="7">
        <f t="shared" si="2"/>
        <v>3</v>
      </c>
    </row>
    <row r="18">
      <c r="A18" s="14">
        <v>43040.0</v>
      </c>
      <c r="B18" s="2">
        <v>24695.6</v>
      </c>
      <c r="C18" s="2">
        <v>13405.0</v>
      </c>
      <c r="D18" s="7">
        <f t="shared" si="1"/>
        <v>2017</v>
      </c>
      <c r="E18" s="7">
        <f t="shared" si="2"/>
        <v>11</v>
      </c>
    </row>
    <row r="19">
      <c r="A19" s="14">
        <v>42186.0</v>
      </c>
      <c r="B19" s="2">
        <v>29472.8</v>
      </c>
      <c r="C19" s="2">
        <v>17763.0</v>
      </c>
      <c r="D19" s="7">
        <f t="shared" si="1"/>
        <v>2015</v>
      </c>
      <c r="E19" s="7">
        <f t="shared" si="2"/>
        <v>7</v>
      </c>
    </row>
    <row r="20">
      <c r="A20" s="14">
        <v>42036.0</v>
      </c>
      <c r="B20" s="2">
        <v>5539.0</v>
      </c>
      <c r="C20" s="2">
        <v>3426.5</v>
      </c>
      <c r="D20" s="7">
        <f t="shared" si="1"/>
        <v>2015</v>
      </c>
      <c r="E20" s="7">
        <f t="shared" si="2"/>
        <v>2</v>
      </c>
    </row>
    <row r="21">
      <c r="A21" s="14">
        <v>42309.0</v>
      </c>
      <c r="B21" s="2">
        <v>20369.0</v>
      </c>
      <c r="C21" s="2">
        <v>15884.5</v>
      </c>
      <c r="D21" s="7">
        <f t="shared" si="1"/>
        <v>2015</v>
      </c>
      <c r="E21" s="7">
        <f t="shared" si="2"/>
        <v>11</v>
      </c>
    </row>
    <row r="22">
      <c r="A22" s="14">
        <v>42461.0</v>
      </c>
      <c r="B22" s="2">
        <v>18690.0</v>
      </c>
      <c r="C22" s="2">
        <v>15243.0</v>
      </c>
      <c r="D22" s="7">
        <f t="shared" si="1"/>
        <v>2016</v>
      </c>
      <c r="E22" s="7">
        <f t="shared" si="2"/>
        <v>4</v>
      </c>
    </row>
    <row r="23">
      <c r="A23" s="14">
        <v>43009.0</v>
      </c>
      <c r="B23" s="2">
        <v>33438.4</v>
      </c>
      <c r="C23" s="2">
        <v>23091.5</v>
      </c>
      <c r="D23" s="7">
        <f t="shared" si="1"/>
        <v>2017</v>
      </c>
      <c r="E23" s="7">
        <f t="shared" si="2"/>
        <v>10</v>
      </c>
    </row>
    <row r="24">
      <c r="A24" s="14">
        <v>41883.0</v>
      </c>
      <c r="B24" s="2">
        <v>24480.0</v>
      </c>
      <c r="C24" s="2">
        <v>16130.0</v>
      </c>
      <c r="D24" s="7">
        <f t="shared" si="1"/>
        <v>2014</v>
      </c>
      <c r="E24" s="7">
        <f t="shared" si="2"/>
        <v>9</v>
      </c>
    </row>
    <row r="25">
      <c r="A25" s="14">
        <v>42339.0</v>
      </c>
      <c r="B25" s="2">
        <v>17089.8</v>
      </c>
      <c r="C25" s="2">
        <v>12291.0</v>
      </c>
      <c r="D25" s="7">
        <f t="shared" si="1"/>
        <v>2015</v>
      </c>
      <c r="E25" s="7">
        <f t="shared" si="2"/>
        <v>12</v>
      </c>
    </row>
    <row r="26">
      <c r="A26" s="14">
        <v>42156.0</v>
      </c>
      <c r="B26" s="2">
        <v>25750.0</v>
      </c>
      <c r="C26" s="2">
        <v>16098.5</v>
      </c>
      <c r="D26" s="7">
        <f t="shared" si="1"/>
        <v>2015</v>
      </c>
      <c r="E26" s="7">
        <f t="shared" si="2"/>
        <v>6</v>
      </c>
    </row>
    <row r="27">
      <c r="A27" s="14">
        <v>42064.0</v>
      </c>
      <c r="B27" s="2">
        <v>9331.8</v>
      </c>
      <c r="C27" s="2">
        <v>4682.5</v>
      </c>
      <c r="D27" s="7">
        <f t="shared" si="1"/>
        <v>2015</v>
      </c>
      <c r="E27" s="7">
        <f t="shared" si="2"/>
        <v>3</v>
      </c>
    </row>
    <row r="28">
      <c r="A28" s="14">
        <v>41456.0</v>
      </c>
      <c r="B28" s="2">
        <v>19991.2</v>
      </c>
      <c r="C28" s="2">
        <v>15406.0</v>
      </c>
      <c r="D28" s="7">
        <f t="shared" si="1"/>
        <v>2013</v>
      </c>
      <c r="E28" s="7">
        <f t="shared" si="2"/>
        <v>7</v>
      </c>
    </row>
    <row r="29">
      <c r="A29" s="14">
        <v>42125.0</v>
      </c>
      <c r="B29" s="2">
        <v>24839.0</v>
      </c>
      <c r="C29" s="2">
        <v>21137.5</v>
      </c>
      <c r="D29" s="7">
        <f t="shared" si="1"/>
        <v>2015</v>
      </c>
      <c r="E29" s="7">
        <f t="shared" si="2"/>
        <v>5</v>
      </c>
    </row>
    <row r="30">
      <c r="A30" s="14">
        <v>41821.0</v>
      </c>
      <c r="B30" s="2">
        <v>25437.2</v>
      </c>
      <c r="C30" s="2">
        <v>15832.0</v>
      </c>
      <c r="D30" s="7">
        <f t="shared" si="1"/>
        <v>2014</v>
      </c>
      <c r="E30" s="7">
        <f t="shared" si="2"/>
        <v>7</v>
      </c>
    </row>
    <row r="31">
      <c r="A31" s="14">
        <v>42917.0</v>
      </c>
      <c r="B31" s="2">
        <v>28725.2</v>
      </c>
      <c r="C31" s="2">
        <v>26209.5</v>
      </c>
      <c r="D31" s="7">
        <f t="shared" si="1"/>
        <v>2017</v>
      </c>
      <c r="E31" s="7">
        <f t="shared" si="2"/>
        <v>7</v>
      </c>
    </row>
    <row r="32">
      <c r="A32" s="14">
        <v>42614.0</v>
      </c>
      <c r="B32" s="2">
        <v>27669.6</v>
      </c>
      <c r="C32" s="2">
        <v>20322.5</v>
      </c>
      <c r="D32" s="7">
        <f t="shared" si="1"/>
        <v>2016</v>
      </c>
      <c r="E32" s="7">
        <f t="shared" si="2"/>
        <v>9</v>
      </c>
    </row>
    <row r="33">
      <c r="A33" s="14">
        <v>41487.0</v>
      </c>
      <c r="B33" s="2">
        <v>23538.6</v>
      </c>
      <c r="C33" s="2">
        <v>22379.0</v>
      </c>
      <c r="D33" s="7">
        <f t="shared" si="1"/>
        <v>2013</v>
      </c>
      <c r="E33" s="7">
        <f t="shared" si="2"/>
        <v>8</v>
      </c>
    </row>
    <row r="34">
      <c r="A34" s="14">
        <v>42430.0</v>
      </c>
      <c r="B34" s="2">
        <v>20032.8</v>
      </c>
      <c r="C34" s="2">
        <v>12229.0</v>
      </c>
      <c r="D34" s="7">
        <f t="shared" si="1"/>
        <v>2016</v>
      </c>
      <c r="E34" s="7">
        <f t="shared" si="2"/>
        <v>3</v>
      </c>
    </row>
    <row r="35">
      <c r="A35" s="14">
        <v>42583.0</v>
      </c>
      <c r="B35" s="2">
        <v>28762.2</v>
      </c>
      <c r="C35" s="2">
        <v>19491.0</v>
      </c>
      <c r="D35" s="7">
        <f t="shared" si="1"/>
        <v>2016</v>
      </c>
      <c r="E35" s="7">
        <f t="shared" si="2"/>
        <v>8</v>
      </c>
    </row>
    <row r="36">
      <c r="A36" s="14">
        <v>43070.0</v>
      </c>
      <c r="B36" s="2">
        <v>16661.6</v>
      </c>
      <c r="C36" s="2">
        <v>9539.0</v>
      </c>
      <c r="D36" s="7">
        <f t="shared" si="1"/>
        <v>2017</v>
      </c>
      <c r="E36" s="7">
        <f t="shared" si="2"/>
        <v>12</v>
      </c>
    </row>
    <row r="37">
      <c r="A37" s="14">
        <v>42491.0</v>
      </c>
      <c r="B37" s="2">
        <v>23837.6</v>
      </c>
      <c r="C37" s="2">
        <v>17565.0</v>
      </c>
      <c r="D37" s="7">
        <f t="shared" si="1"/>
        <v>2016</v>
      </c>
      <c r="E37" s="7">
        <f t="shared" si="2"/>
        <v>5</v>
      </c>
    </row>
    <row r="38">
      <c r="A38" s="14">
        <v>41518.0</v>
      </c>
      <c r="B38" s="2">
        <v>24594.4</v>
      </c>
      <c r="C38" s="2">
        <v>22222.5</v>
      </c>
      <c r="D38" s="7">
        <f t="shared" si="1"/>
        <v>2013</v>
      </c>
      <c r="E38" s="7">
        <f t="shared" si="2"/>
        <v>9</v>
      </c>
    </row>
    <row r="39">
      <c r="A39" s="14">
        <v>42887.0</v>
      </c>
      <c r="B39" s="2">
        <v>31865.4</v>
      </c>
      <c r="C39" s="2">
        <v>19984.0</v>
      </c>
      <c r="D39" s="7">
        <f t="shared" si="1"/>
        <v>2017</v>
      </c>
      <c r="E39" s="7">
        <f t="shared" si="2"/>
        <v>6</v>
      </c>
    </row>
    <row r="40">
      <c r="A40" s="14">
        <v>42552.0</v>
      </c>
      <c r="B40" s="2">
        <v>24166.4</v>
      </c>
      <c r="C40" s="2">
        <v>20237.0</v>
      </c>
      <c r="D40" s="7">
        <f t="shared" si="1"/>
        <v>2016</v>
      </c>
      <c r="E40" s="7">
        <f t="shared" si="2"/>
        <v>7</v>
      </c>
    </row>
    <row r="41">
      <c r="A41" s="14">
        <v>42401.0</v>
      </c>
      <c r="B41" s="2">
        <v>11685.2</v>
      </c>
      <c r="C41" s="2">
        <v>8932.0</v>
      </c>
      <c r="D41" s="7">
        <f t="shared" si="1"/>
        <v>2016</v>
      </c>
      <c r="E41" s="7">
        <f t="shared" si="2"/>
        <v>2</v>
      </c>
    </row>
    <row r="42">
      <c r="A42" s="14">
        <v>41760.0</v>
      </c>
      <c r="B42" s="2">
        <v>21611.4</v>
      </c>
      <c r="C42" s="2">
        <v>17251.5</v>
      </c>
      <c r="D42" s="7">
        <f t="shared" si="1"/>
        <v>2014</v>
      </c>
      <c r="E42" s="7">
        <f t="shared" si="2"/>
        <v>5</v>
      </c>
    </row>
    <row r="43">
      <c r="A43" s="14">
        <v>42948.0</v>
      </c>
      <c r="B43" s="2">
        <v>32784.8</v>
      </c>
      <c r="C43" s="2">
        <v>25729.5</v>
      </c>
      <c r="D43" s="7">
        <f t="shared" si="1"/>
        <v>2017</v>
      </c>
      <c r="E43" s="7">
        <f t="shared" si="2"/>
        <v>8</v>
      </c>
    </row>
    <row r="44">
      <c r="A44" s="14">
        <v>42370.0</v>
      </c>
      <c r="B44" s="2">
        <v>10986.8</v>
      </c>
      <c r="C44" s="2">
        <v>8771.0</v>
      </c>
      <c r="D44" s="7">
        <f t="shared" si="1"/>
        <v>2016</v>
      </c>
      <c r="E44" s="7">
        <f t="shared" si="2"/>
        <v>1</v>
      </c>
      <c r="H44" s="2" t="s">
        <v>5988</v>
      </c>
    </row>
    <row r="45">
      <c r="A45" s="14">
        <v>41730.0</v>
      </c>
      <c r="B45" s="2">
        <v>17122.8</v>
      </c>
      <c r="C45" s="2">
        <v>14040.5</v>
      </c>
      <c r="D45" s="7">
        <f t="shared" si="1"/>
        <v>2014</v>
      </c>
      <c r="E45" s="7">
        <f t="shared" si="2"/>
        <v>4</v>
      </c>
      <c r="H45" s="2" t="s">
        <v>5989</v>
      </c>
      <c r="I45" s="2" t="s">
        <v>5990</v>
      </c>
      <c r="J45" s="2" t="s">
        <v>5991</v>
      </c>
      <c r="K45" s="2" t="s">
        <v>5992</v>
      </c>
      <c r="L45" s="2" t="s">
        <v>65</v>
      </c>
      <c r="M45" s="2" t="s">
        <v>5993</v>
      </c>
      <c r="Q45" s="2" t="s">
        <v>5989</v>
      </c>
      <c r="R45" s="2" t="s">
        <v>5990</v>
      </c>
      <c r="S45" s="2" t="s">
        <v>5991</v>
      </c>
      <c r="T45" s="2" t="s">
        <v>5992</v>
      </c>
      <c r="U45" s="2" t="s">
        <v>65</v>
      </c>
      <c r="V45" s="2" t="s">
        <v>5993</v>
      </c>
    </row>
    <row r="46">
      <c r="A46" s="14">
        <v>41609.0</v>
      </c>
      <c r="B46" s="2">
        <v>11457.6</v>
      </c>
      <c r="C46" s="2">
        <v>7959.0</v>
      </c>
      <c r="D46" s="7">
        <f t="shared" si="1"/>
        <v>2013</v>
      </c>
      <c r="E46" s="7">
        <f t="shared" si="2"/>
        <v>12</v>
      </c>
      <c r="H46" s="7">
        <v>1.0</v>
      </c>
      <c r="I46" s="7">
        <f t="shared" ref="I46:J46" si="3">(K5-J5)/J5</f>
        <v>0.01611146295</v>
      </c>
      <c r="J46" s="7">
        <f t="shared" si="3"/>
        <v>0.3695495001</v>
      </c>
      <c r="L46" s="7">
        <v>1.0</v>
      </c>
      <c r="M46" s="3">
        <f t="shared" ref="M46:M57" si="6">average(I46:J46)</f>
        <v>0.1928304815</v>
      </c>
      <c r="Q46" s="7">
        <v>1.0</v>
      </c>
      <c r="R46" s="7">
        <f t="shared" ref="R46:S46" si="4">(T5-S5)/S5</f>
        <v>0.1489045674</v>
      </c>
      <c r="S46" s="7">
        <f t="shared" si="4"/>
        <v>0.8898944193</v>
      </c>
      <c r="U46" s="7">
        <v>1.0</v>
      </c>
      <c r="V46" s="3">
        <f t="shared" ref="V46:V57" si="8">average(R46:S46)</f>
        <v>0.5193994934</v>
      </c>
    </row>
    <row r="47">
      <c r="A47" s="14">
        <v>43191.0</v>
      </c>
      <c r="B47" s="2">
        <v>20106.8</v>
      </c>
      <c r="C47" s="2">
        <v>17484.0</v>
      </c>
      <c r="D47" s="7">
        <f t="shared" si="1"/>
        <v>2018</v>
      </c>
      <c r="E47" s="7">
        <f t="shared" si="2"/>
        <v>4</v>
      </c>
      <c r="H47" s="7">
        <v>2.0</v>
      </c>
      <c r="I47" s="7">
        <f t="shared" ref="I47:J47" si="5">(K6-J6)/J6</f>
        <v>0.01087710333</v>
      </c>
      <c r="J47" s="7">
        <f t="shared" si="5"/>
        <v>1.109622676</v>
      </c>
      <c r="L47" s="7">
        <v>2.0</v>
      </c>
      <c r="M47" s="3">
        <f t="shared" si="6"/>
        <v>0.5602498895</v>
      </c>
      <c r="Q47" s="7">
        <v>2.0</v>
      </c>
      <c r="R47" s="7">
        <f t="shared" ref="R47:S47" si="7">(T6-S6)/S6</f>
        <v>-0.403516407</v>
      </c>
      <c r="S47" s="7">
        <f t="shared" si="7"/>
        <v>1.606741573</v>
      </c>
      <c r="U47" s="7">
        <v>2.0</v>
      </c>
      <c r="V47" s="3">
        <f t="shared" si="8"/>
        <v>0.601612583</v>
      </c>
    </row>
    <row r="48">
      <c r="A48" s="14">
        <v>41579.0</v>
      </c>
      <c r="B48" s="2">
        <v>17672.4</v>
      </c>
      <c r="C48" s="2">
        <v>14144.0</v>
      </c>
      <c r="D48" s="7">
        <f t="shared" si="1"/>
        <v>2013</v>
      </c>
      <c r="E48" s="7">
        <f t="shared" si="2"/>
        <v>11</v>
      </c>
      <c r="H48" s="7">
        <v>3.0</v>
      </c>
      <c r="I48" s="7">
        <f t="shared" ref="I48:J48" si="9">(K7-J7)/J7</f>
        <v>-0.1373661928</v>
      </c>
      <c r="J48" s="7">
        <f t="shared" si="9"/>
        <v>1.146724105</v>
      </c>
      <c r="L48" s="7">
        <v>3.0</v>
      </c>
      <c r="M48" s="3">
        <f t="shared" si="6"/>
        <v>0.504678956</v>
      </c>
      <c r="Q48" s="7">
        <v>3.0</v>
      </c>
      <c r="R48" s="7">
        <f t="shared" ref="R48:S48" si="10">(T7-S7)/S7</f>
        <v>-0.4854395604</v>
      </c>
      <c r="S48" s="7">
        <f t="shared" si="10"/>
        <v>1.611639082</v>
      </c>
      <c r="U48" s="7">
        <v>3.0</v>
      </c>
      <c r="V48" s="3">
        <f t="shared" si="8"/>
        <v>0.5630997606</v>
      </c>
    </row>
    <row r="49">
      <c r="A49" s="14">
        <v>41640.0</v>
      </c>
      <c r="B49" s="2">
        <v>7895.0</v>
      </c>
      <c r="C49" s="2">
        <v>4039.5</v>
      </c>
      <c r="D49" s="7">
        <f t="shared" si="1"/>
        <v>2014</v>
      </c>
      <c r="E49" s="7">
        <f t="shared" si="2"/>
        <v>1</v>
      </c>
      <c r="H49" s="7">
        <v>4.0</v>
      </c>
      <c r="I49" s="7">
        <f t="shared" ref="I49:K49" si="11">(K8-J8)/J8</f>
        <v>-0.01914406522</v>
      </c>
      <c r="J49" s="7">
        <f t="shared" si="11"/>
        <v>0.1128311998</v>
      </c>
      <c r="K49" s="7">
        <f t="shared" si="11"/>
        <v>0.05213483146</v>
      </c>
      <c r="L49" s="7">
        <v>4.0</v>
      </c>
      <c r="M49" s="3">
        <f t="shared" si="6"/>
        <v>0.04684356727</v>
      </c>
      <c r="Q49" s="7">
        <v>4.0</v>
      </c>
      <c r="R49" s="7">
        <f t="shared" ref="R49:T49" si="12">(T8-S8)/S8</f>
        <v>-0.09793098536</v>
      </c>
      <c r="S49" s="7">
        <f t="shared" si="12"/>
        <v>0.203505586</v>
      </c>
      <c r="T49" s="7">
        <f t="shared" si="12"/>
        <v>0.2680902709</v>
      </c>
      <c r="U49" s="7">
        <v>4.0</v>
      </c>
      <c r="V49" s="3">
        <f t="shared" si="8"/>
        <v>0.05278730034</v>
      </c>
    </row>
    <row r="50">
      <c r="A50" s="14">
        <v>41699.0</v>
      </c>
      <c r="B50" s="2">
        <v>10817.8</v>
      </c>
      <c r="C50" s="2">
        <v>9100.0</v>
      </c>
      <c r="D50" s="7">
        <f t="shared" si="1"/>
        <v>2014</v>
      </c>
      <c r="E50" s="7">
        <f t="shared" si="2"/>
        <v>3</v>
      </c>
      <c r="H50" s="7">
        <v>5.0</v>
      </c>
      <c r="I50" s="7">
        <f t="shared" ref="I50:K50" si="13">(K9-J9)/J9</f>
        <v>0.1493471038</v>
      </c>
      <c r="J50" s="7">
        <f t="shared" si="13"/>
        <v>-0.04031563267</v>
      </c>
      <c r="K50" s="7">
        <f t="shared" si="13"/>
        <v>0.1875859986</v>
      </c>
      <c r="L50" s="7">
        <v>5.0</v>
      </c>
      <c r="M50" s="3">
        <f t="shared" si="6"/>
        <v>0.05451573558</v>
      </c>
      <c r="Q50" s="7">
        <v>5.0</v>
      </c>
      <c r="R50" s="7">
        <f t="shared" ref="R50:T50" si="14">(T9-S9)/S9</f>
        <v>0.2252557749</v>
      </c>
      <c r="S50" s="7">
        <f t="shared" si="14"/>
        <v>-0.1690124187</v>
      </c>
      <c r="T50" s="7">
        <f t="shared" si="14"/>
        <v>-0.08904070595</v>
      </c>
      <c r="U50" s="7">
        <v>5.0</v>
      </c>
      <c r="V50" s="3">
        <f t="shared" si="8"/>
        <v>0.02812167809</v>
      </c>
    </row>
    <row r="51">
      <c r="A51" s="14">
        <v>43101.0</v>
      </c>
      <c r="B51" s="2">
        <v>13457.0</v>
      </c>
      <c r="C51" s="2">
        <v>7231.0</v>
      </c>
      <c r="D51" s="7">
        <f t="shared" si="1"/>
        <v>2018</v>
      </c>
      <c r="E51" s="7">
        <f t="shared" si="2"/>
        <v>1</v>
      </c>
      <c r="H51" s="7">
        <v>6.0</v>
      </c>
      <c r="I51" s="7">
        <f t="shared" ref="I51:K51" si="15">(K10-J10)/J10</f>
        <v>0.1749514049</v>
      </c>
      <c r="J51" s="7">
        <f t="shared" si="15"/>
        <v>0.1509436893</v>
      </c>
      <c r="K51" s="7">
        <f t="shared" si="15"/>
        <v>0.07519705231</v>
      </c>
      <c r="L51" s="7">
        <v>6.0</v>
      </c>
      <c r="M51" s="3">
        <f t="shared" si="6"/>
        <v>0.1629475471</v>
      </c>
      <c r="Q51" s="7">
        <v>6.0</v>
      </c>
      <c r="R51" s="7">
        <f t="shared" ref="R51:T51" si="16">(T10-S10)/S10</f>
        <v>-0.1842458638</v>
      </c>
      <c r="S51" s="7">
        <f t="shared" si="16"/>
        <v>0.2391527161</v>
      </c>
      <c r="T51" s="7">
        <f t="shared" si="16"/>
        <v>0.001779582425</v>
      </c>
      <c r="U51" s="7">
        <v>6.0</v>
      </c>
      <c r="V51" s="3">
        <f t="shared" si="8"/>
        <v>0.02745342612</v>
      </c>
    </row>
    <row r="52">
      <c r="A52" s="14">
        <v>41944.0</v>
      </c>
      <c r="B52" s="2">
        <v>13741.6</v>
      </c>
      <c r="C52" s="2">
        <v>10983.5</v>
      </c>
      <c r="D52" s="7">
        <f t="shared" si="1"/>
        <v>2014</v>
      </c>
      <c r="E52" s="7">
        <f t="shared" si="2"/>
        <v>11</v>
      </c>
      <c r="H52" s="7">
        <v>7.0</v>
      </c>
      <c r="I52" s="7">
        <f t="shared" ref="I52:K52" si="17">(K11-J11)/J11</f>
        <v>0.1586495369</v>
      </c>
      <c r="J52" s="7">
        <f t="shared" si="17"/>
        <v>-0.1800439727</v>
      </c>
      <c r="K52" s="7">
        <f t="shared" si="17"/>
        <v>0.1886420816</v>
      </c>
      <c r="L52" s="7">
        <v>7.0</v>
      </c>
      <c r="M52" s="3">
        <f t="shared" si="6"/>
        <v>-0.01069721792</v>
      </c>
      <c r="Q52" s="7">
        <v>7.0</v>
      </c>
      <c r="R52" s="7">
        <f t="shared" ref="R52:T52" si="18">(T11-S11)/S11</f>
        <v>0.1219681657</v>
      </c>
      <c r="S52" s="7">
        <f t="shared" si="18"/>
        <v>0.1392782751</v>
      </c>
      <c r="T52" s="7">
        <f t="shared" si="18"/>
        <v>0.2951277363</v>
      </c>
      <c r="U52" s="7">
        <v>7.0</v>
      </c>
      <c r="V52" s="3">
        <f t="shared" si="8"/>
        <v>0.1306232204</v>
      </c>
    </row>
    <row r="53">
      <c r="A53" s="14">
        <v>42979.0</v>
      </c>
      <c r="B53" s="2">
        <v>33140.8</v>
      </c>
      <c r="C53" s="2">
        <v>24182.5</v>
      </c>
      <c r="D53" s="7">
        <f t="shared" si="1"/>
        <v>2017</v>
      </c>
      <c r="E53" s="7">
        <f t="shared" si="2"/>
        <v>9</v>
      </c>
      <c r="H53" s="7">
        <v>8.0</v>
      </c>
      <c r="I53" s="7">
        <f t="shared" ref="I53:K53" si="19">(K12-J12)/J12</f>
        <v>0.2252387048</v>
      </c>
      <c r="J53" s="7">
        <f t="shared" si="19"/>
        <v>0.01513408204</v>
      </c>
      <c r="K53" s="7">
        <f t="shared" si="19"/>
        <v>0.1398571737</v>
      </c>
      <c r="L53" s="7">
        <v>8.0</v>
      </c>
      <c r="M53" s="3">
        <f t="shared" si="6"/>
        <v>0.1201863934</v>
      </c>
      <c r="Q53" s="7">
        <v>8.0</v>
      </c>
      <c r="R53" s="7">
        <f t="shared" ref="R53:T53" si="20">(T12-S12)/S12</f>
        <v>0.3589826948</v>
      </c>
      <c r="S53" s="7">
        <f t="shared" si="20"/>
        <v>-0.2826675009</v>
      </c>
      <c r="T53" s="7">
        <f t="shared" si="20"/>
        <v>0.3200708019</v>
      </c>
      <c r="U53" s="7">
        <v>8.0</v>
      </c>
      <c r="V53" s="3">
        <f t="shared" si="8"/>
        <v>0.03815759697</v>
      </c>
    </row>
    <row r="54">
      <c r="A54" s="14">
        <v>42005.0</v>
      </c>
      <c r="B54" s="2">
        <v>8022.2</v>
      </c>
      <c r="C54" s="2">
        <v>4641.0</v>
      </c>
      <c r="D54" s="7">
        <f t="shared" si="1"/>
        <v>2015</v>
      </c>
      <c r="E54" s="7">
        <f t="shared" si="2"/>
        <v>1</v>
      </c>
      <c r="H54" s="7">
        <v>9.0</v>
      </c>
      <c r="I54" s="7">
        <f t="shared" ref="I54:K54" si="21">(K13-J13)/J13</f>
        <v>0.2425571895</v>
      </c>
      <c r="J54" s="7">
        <f t="shared" si="21"/>
        <v>-0.09034841442</v>
      </c>
      <c r="K54" s="7">
        <f t="shared" si="21"/>
        <v>0.1977332524</v>
      </c>
      <c r="L54" s="7">
        <v>9.0</v>
      </c>
      <c r="M54" s="3">
        <f t="shared" si="6"/>
        <v>0.07610438756</v>
      </c>
      <c r="Q54" s="7">
        <v>9.0</v>
      </c>
      <c r="R54" s="7">
        <f t="shared" ref="R54:T54" si="22">(T13-S13)/S13</f>
        <v>0.2573155611</v>
      </c>
      <c r="S54" s="7">
        <f t="shared" si="22"/>
        <v>0.002070954858</v>
      </c>
      <c r="T54" s="7">
        <f t="shared" si="22"/>
        <v>0.1899372617</v>
      </c>
      <c r="U54" s="7">
        <v>9.0</v>
      </c>
      <c r="V54" s="3">
        <f t="shared" si="8"/>
        <v>0.129693258</v>
      </c>
    </row>
    <row r="55">
      <c r="A55" s="14">
        <v>42278.0</v>
      </c>
      <c r="B55" s="2">
        <v>25767.6</v>
      </c>
      <c r="C55" s="2">
        <v>18406.0</v>
      </c>
      <c r="D55" s="7">
        <f t="shared" si="1"/>
        <v>2015</v>
      </c>
      <c r="E55" s="7">
        <f t="shared" si="2"/>
        <v>10</v>
      </c>
      <c r="H55" s="7">
        <v>10.0</v>
      </c>
      <c r="I55" s="7">
        <f t="shared" ref="I55:I57" si="23">(K14-J14)/J14</f>
        <v>0.1365986203</v>
      </c>
      <c r="L55" s="7">
        <v>10.0</v>
      </c>
      <c r="M55" s="3">
        <f t="shared" si="6"/>
        <v>0.1365986203</v>
      </c>
      <c r="Q55" s="7">
        <v>10.0</v>
      </c>
      <c r="R55" s="7">
        <f t="shared" ref="R55:R57" si="24">(T14-S14)/S14</f>
        <v>0.4591145111</v>
      </c>
      <c r="U55" s="7">
        <v>10.0</v>
      </c>
      <c r="V55" s="3">
        <f t="shared" si="8"/>
        <v>0.4591145111</v>
      </c>
    </row>
    <row r="56">
      <c r="H56" s="7">
        <v>11.0</v>
      </c>
      <c r="I56" s="7">
        <f t="shared" si="23"/>
        <v>0.482287361</v>
      </c>
      <c r="L56" s="7">
        <v>11.0</v>
      </c>
      <c r="M56" s="3">
        <f t="shared" si="6"/>
        <v>0.482287361</v>
      </c>
      <c r="Q56" s="7">
        <v>11.0</v>
      </c>
      <c r="R56" s="7">
        <f t="shared" si="24"/>
        <v>0.4462147767</v>
      </c>
      <c r="U56" s="7">
        <v>11.0</v>
      </c>
      <c r="V56" s="3">
        <f t="shared" si="8"/>
        <v>0.4462147767</v>
      </c>
    </row>
    <row r="57">
      <c r="H57" s="7">
        <v>12.0</v>
      </c>
      <c r="I57" s="7">
        <f t="shared" si="23"/>
        <v>0.5561929738</v>
      </c>
      <c r="L57" s="7">
        <v>12.0</v>
      </c>
      <c r="M57" s="3">
        <f t="shared" si="6"/>
        <v>0.5561929738</v>
      </c>
      <c r="Q57" s="7">
        <v>12.0</v>
      </c>
      <c r="R57" s="7">
        <f t="shared" si="24"/>
        <v>1.032242063</v>
      </c>
      <c r="U57" s="7">
        <v>12.0</v>
      </c>
      <c r="V57" s="3">
        <f t="shared" si="8"/>
        <v>1.032242063</v>
      </c>
    </row>
    <row r="80">
      <c r="H80" s="2" t="s">
        <v>5994</v>
      </c>
      <c r="Q80" s="2" t="s">
        <v>5994</v>
      </c>
    </row>
    <row r="81">
      <c r="H81" s="2" t="s">
        <v>65</v>
      </c>
      <c r="I81" s="2" t="s">
        <v>5995</v>
      </c>
      <c r="J81" s="2" t="s">
        <v>5996</v>
      </c>
      <c r="K81" s="2" t="s">
        <v>5997</v>
      </c>
      <c r="L81" s="2" t="s">
        <v>5998</v>
      </c>
      <c r="M81" s="2" t="s">
        <v>5999</v>
      </c>
      <c r="Q81" s="2" t="s">
        <v>65</v>
      </c>
      <c r="R81" s="2" t="s">
        <v>5995</v>
      </c>
      <c r="S81" s="2" t="s">
        <v>5996</v>
      </c>
      <c r="T81" s="2" t="s">
        <v>5997</v>
      </c>
      <c r="U81" s="2" t="s">
        <v>5998</v>
      </c>
      <c r="V81" s="2" t="s">
        <v>5999</v>
      </c>
    </row>
    <row r="82">
      <c r="H82" s="7">
        <v>1.0</v>
      </c>
      <c r="I82" s="7">
        <v>13457.0</v>
      </c>
      <c r="K82" s="7">
        <v>8022.2</v>
      </c>
      <c r="L82" s="7">
        <f t="shared" ref="L82:L93" si="25">J5+(J5*M46)</f>
        <v>9417.396652</v>
      </c>
      <c r="M82" s="7">
        <f t="shared" ref="M82:M93" si="26">(L82-K82)/K82</f>
        <v>0.1739169619</v>
      </c>
      <c r="Q82" s="7">
        <v>1.0</v>
      </c>
      <c r="R82" s="7">
        <v>7231.0</v>
      </c>
      <c r="T82" s="7">
        <v>4641.0</v>
      </c>
      <c r="U82" s="7">
        <f t="shared" ref="U82:U93" si="27">S5+(S5*V46)</f>
        <v>6137.614253</v>
      </c>
      <c r="V82" s="7">
        <f t="shared" ref="V82:V93" si="28">(U82-T82)/T82</f>
        <v>0.322476676</v>
      </c>
    </row>
    <row r="83">
      <c r="H83" s="7">
        <v>2.0</v>
      </c>
      <c r="I83" s="7">
        <v>15907.0</v>
      </c>
      <c r="K83" s="7">
        <v>5539.0</v>
      </c>
      <c r="L83" s="7">
        <f t="shared" si="25"/>
        <v>8549.233244</v>
      </c>
      <c r="M83" s="7">
        <f t="shared" si="26"/>
        <v>0.5434614992</v>
      </c>
      <c r="Q83" s="7">
        <v>2.0</v>
      </c>
      <c r="R83" s="7">
        <v>7109.5</v>
      </c>
      <c r="T83" s="7">
        <v>3426.5</v>
      </c>
      <c r="U83" s="7">
        <f t="shared" si="27"/>
        <v>9200.463483</v>
      </c>
      <c r="V83" s="7">
        <f t="shared" si="28"/>
        <v>1.685090758</v>
      </c>
    </row>
    <row r="84">
      <c r="H84" s="7">
        <v>3.0</v>
      </c>
      <c r="I84" s="7">
        <v>16290.6</v>
      </c>
      <c r="K84" s="7">
        <v>9331.8</v>
      </c>
      <c r="L84" s="7">
        <f t="shared" si="25"/>
        <v>16277.31601</v>
      </c>
      <c r="M84" s="7">
        <f t="shared" si="26"/>
        <v>0.744284705</v>
      </c>
      <c r="Q84" s="7">
        <v>3.0</v>
      </c>
      <c r="R84" s="7">
        <v>12605.5</v>
      </c>
      <c r="T84" s="7">
        <v>4682.5</v>
      </c>
      <c r="U84" s="7">
        <f t="shared" si="27"/>
        <v>14224.20782</v>
      </c>
      <c r="V84" s="7">
        <f t="shared" si="28"/>
        <v>2.037737922</v>
      </c>
    </row>
    <row r="85">
      <c r="H85" s="7">
        <v>4.0</v>
      </c>
      <c r="I85" s="7">
        <v>20106.8</v>
      </c>
      <c r="J85" s="7">
        <f t="shared" ref="J85:J93" si="29">(M49*M8)+M8</f>
        <v>20585.55064</v>
      </c>
      <c r="K85" s="7">
        <v>16795.0</v>
      </c>
      <c r="L85" s="7">
        <f t="shared" si="25"/>
        <v>17924.89303</v>
      </c>
      <c r="M85" s="7">
        <f t="shared" si="26"/>
        <v>0.0672755602</v>
      </c>
      <c r="Q85" s="7">
        <v>4.0</v>
      </c>
      <c r="R85" s="7">
        <v>17484.0</v>
      </c>
      <c r="S85" s="7">
        <f t="shared" ref="S85:S93" si="30">(V49*V8)+V8</f>
        <v>20349.85212</v>
      </c>
      <c r="T85" s="7">
        <v>12665.5</v>
      </c>
      <c r="U85" s="7">
        <f t="shared" si="27"/>
        <v>14781.66009</v>
      </c>
      <c r="V85" s="7">
        <f t="shared" si="28"/>
        <v>0.1670806593</v>
      </c>
    </row>
    <row r="86">
      <c r="H86" s="7">
        <v>5.0</v>
      </c>
      <c r="I86" s="7">
        <v>26341.6</v>
      </c>
      <c r="J86" s="7">
        <f t="shared" si="29"/>
        <v>29852.49686</v>
      </c>
      <c r="K86" s="7">
        <v>24839.0</v>
      </c>
      <c r="L86" s="7">
        <f t="shared" si="25"/>
        <v>22789.56137</v>
      </c>
      <c r="M86" s="7">
        <f t="shared" si="26"/>
        <v>-0.08250890261</v>
      </c>
      <c r="Q86" s="7">
        <v>5.0</v>
      </c>
      <c r="R86" s="7">
        <v>12452.5</v>
      </c>
      <c r="S86" s="7">
        <f t="shared" si="30"/>
        <v>16450.97497</v>
      </c>
      <c r="T86" s="7">
        <v>21137.5</v>
      </c>
      <c r="U86" s="7">
        <f t="shared" si="27"/>
        <v>17736.64113</v>
      </c>
      <c r="V86" s="7">
        <f t="shared" si="28"/>
        <v>-0.1608921997</v>
      </c>
    </row>
    <row r="87">
      <c r="H87" s="7">
        <v>6.0</v>
      </c>
      <c r="J87" s="7">
        <f t="shared" si="29"/>
        <v>37057.78877</v>
      </c>
      <c r="K87" s="7">
        <v>25750.0</v>
      </c>
      <c r="L87" s="7">
        <f t="shared" si="25"/>
        <v>25486.92585</v>
      </c>
      <c r="M87" s="7">
        <f t="shared" si="26"/>
        <v>-0.01021647172</v>
      </c>
      <c r="Q87" s="7">
        <v>6.0</v>
      </c>
      <c r="S87" s="7">
        <f t="shared" si="30"/>
        <v>20532.62927</v>
      </c>
      <c r="T87" s="7">
        <v>16098.5</v>
      </c>
      <c r="U87" s="7">
        <f t="shared" si="27"/>
        <v>20276.27964</v>
      </c>
      <c r="V87" s="7">
        <f t="shared" si="28"/>
        <v>0.2595135968</v>
      </c>
    </row>
    <row r="88">
      <c r="H88" s="7">
        <v>7.0</v>
      </c>
      <c r="J88" s="7">
        <f t="shared" si="29"/>
        <v>28417.92028</v>
      </c>
      <c r="K88" s="7">
        <v>29472.8</v>
      </c>
      <c r="L88" s="7">
        <f t="shared" si="25"/>
        <v>25165.09273</v>
      </c>
      <c r="M88" s="7">
        <f t="shared" si="26"/>
        <v>-0.1461587386</v>
      </c>
      <c r="Q88" s="7">
        <v>7.0</v>
      </c>
      <c r="S88" s="7">
        <f t="shared" si="30"/>
        <v>29633.0693</v>
      </c>
      <c r="T88" s="7">
        <v>17763.0</v>
      </c>
      <c r="U88" s="7">
        <f t="shared" si="27"/>
        <v>17900.02683</v>
      </c>
      <c r="V88" s="7">
        <f t="shared" si="28"/>
        <v>0.007714171335</v>
      </c>
    </row>
    <row r="89">
      <c r="H89" s="7">
        <v>8.0</v>
      </c>
      <c r="J89" s="7">
        <f t="shared" si="29"/>
        <v>36725.08687</v>
      </c>
      <c r="K89" s="7">
        <v>28333.4</v>
      </c>
      <c r="L89" s="7">
        <f t="shared" si="25"/>
        <v>25904.08631</v>
      </c>
      <c r="M89" s="7">
        <f t="shared" si="26"/>
        <v>-0.08574028143</v>
      </c>
      <c r="Q89" s="7">
        <v>8.0</v>
      </c>
      <c r="S89" s="7">
        <f t="shared" si="30"/>
        <v>26711.27589</v>
      </c>
      <c r="T89" s="7">
        <v>27171.5</v>
      </c>
      <c r="U89" s="7">
        <f t="shared" si="27"/>
        <v>20756.92299</v>
      </c>
      <c r="V89" s="7">
        <f t="shared" si="28"/>
        <v>-0.2360773975</v>
      </c>
    </row>
    <row r="90">
      <c r="H90" s="7">
        <v>9.0</v>
      </c>
      <c r="J90" s="7">
        <f t="shared" si="29"/>
        <v>35662.96029</v>
      </c>
      <c r="K90" s="7">
        <v>30417.8</v>
      </c>
      <c r="L90" s="7">
        <f t="shared" si="25"/>
        <v>26343.03541</v>
      </c>
      <c r="M90" s="7">
        <f t="shared" si="26"/>
        <v>-0.1339598719</v>
      </c>
      <c r="Q90" s="7">
        <v>9.0</v>
      </c>
      <c r="S90" s="7">
        <f t="shared" si="30"/>
        <v>27318.80721</v>
      </c>
      <c r="T90" s="7">
        <v>20280.5</v>
      </c>
      <c r="U90" s="7">
        <f t="shared" si="27"/>
        <v>18221.95225</v>
      </c>
      <c r="V90" s="7">
        <f t="shared" si="28"/>
        <v>-0.1015037967</v>
      </c>
    </row>
    <row r="91">
      <c r="H91" s="7">
        <v>10.0</v>
      </c>
      <c r="J91" s="7">
        <f t="shared" si="29"/>
        <v>38006.0393</v>
      </c>
      <c r="K91" s="7">
        <v>25767.6</v>
      </c>
      <c r="L91" s="7">
        <f t="shared" si="25"/>
        <v>25767.6</v>
      </c>
      <c r="M91" s="7">
        <f t="shared" si="26"/>
        <v>0</v>
      </c>
      <c r="Q91" s="7">
        <v>10.0</v>
      </c>
      <c r="S91" s="7">
        <f t="shared" si="30"/>
        <v>33693.14273</v>
      </c>
      <c r="T91" s="7">
        <v>18406.0</v>
      </c>
      <c r="U91" s="7">
        <f t="shared" si="27"/>
        <v>18406</v>
      </c>
      <c r="V91" s="7">
        <f t="shared" si="28"/>
        <v>0</v>
      </c>
    </row>
    <row r="92">
      <c r="H92" s="7">
        <v>11.0</v>
      </c>
      <c r="J92" s="7">
        <f t="shared" si="29"/>
        <v>36605.97575</v>
      </c>
      <c r="K92" s="7">
        <v>20369.0</v>
      </c>
      <c r="L92" s="7">
        <f t="shared" si="25"/>
        <v>20369</v>
      </c>
      <c r="M92" s="7">
        <f t="shared" si="26"/>
        <v>0</v>
      </c>
      <c r="Q92" s="7">
        <v>11.0</v>
      </c>
      <c r="S92" s="7">
        <f t="shared" si="30"/>
        <v>19386.50908</v>
      </c>
      <c r="T92" s="7">
        <v>15884.5</v>
      </c>
      <c r="U92" s="7">
        <f t="shared" si="27"/>
        <v>15884.5</v>
      </c>
      <c r="V92" s="7">
        <f t="shared" si="28"/>
        <v>0</v>
      </c>
    </row>
    <row r="93">
      <c r="H93" s="7">
        <v>12.0</v>
      </c>
      <c r="J93" s="7">
        <f t="shared" si="29"/>
        <v>25928.66485</v>
      </c>
      <c r="K93" s="7">
        <v>17089.8</v>
      </c>
      <c r="L93" s="15">
        <f t="shared" si="25"/>
        <v>17089.8</v>
      </c>
      <c r="M93" s="7">
        <f t="shared" si="26"/>
        <v>0</v>
      </c>
      <c r="Q93" s="7">
        <v>12.0</v>
      </c>
      <c r="S93" s="7">
        <f t="shared" si="30"/>
        <v>19385.55704</v>
      </c>
      <c r="T93" s="7">
        <v>12291.0</v>
      </c>
      <c r="U93" s="15">
        <f t="shared" si="27"/>
        <v>12291</v>
      </c>
      <c r="V93" s="7">
        <f t="shared" si="28"/>
        <v>0</v>
      </c>
    </row>
    <row r="96">
      <c r="L96" s="2" t="s">
        <v>6000</v>
      </c>
      <c r="M96" s="3">
        <f>average(M82:M93)</f>
        <v>0.089196205</v>
      </c>
      <c r="U96" s="2" t="s">
        <v>6000</v>
      </c>
      <c r="V96" s="3">
        <f>average(V82:V93)</f>
        <v>0.3317616992</v>
      </c>
    </row>
    <row r="97">
      <c r="I97" s="2" t="s">
        <v>6001</v>
      </c>
      <c r="J97" s="7">
        <f>sum(J87:J93,I82:I86)</f>
        <v>330507.4361</v>
      </c>
      <c r="K97" s="7">
        <f>(J97-J98)/J98</f>
        <v>0.3258194668</v>
      </c>
    </row>
    <row r="98">
      <c r="I98" s="2" t="s">
        <v>6002</v>
      </c>
      <c r="J98" s="7">
        <f>sum(M17)</f>
        <v>249285.4</v>
      </c>
    </row>
  </sheetData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</v>
      </c>
      <c r="B1" s="7" t="s">
        <v>89</v>
      </c>
    </row>
    <row r="2">
      <c r="A2" s="7" t="s">
        <v>95</v>
      </c>
      <c r="B2" s="7" t="s">
        <v>99</v>
      </c>
    </row>
    <row r="3">
      <c r="A3" s="7" t="s">
        <v>103</v>
      </c>
      <c r="B3" s="7" t="s">
        <v>91</v>
      </c>
    </row>
    <row r="4">
      <c r="A4" s="7" t="s">
        <v>109</v>
      </c>
      <c r="B4" s="7" t="s">
        <v>91</v>
      </c>
    </row>
    <row r="5">
      <c r="A5" s="7" t="s">
        <v>113</v>
      </c>
      <c r="B5" s="7" t="s">
        <v>91</v>
      </c>
    </row>
    <row r="6">
      <c r="A6" s="7" t="s">
        <v>55</v>
      </c>
      <c r="B6" s="7" t="s">
        <v>91</v>
      </c>
    </row>
    <row r="7">
      <c r="A7" s="7" t="s">
        <v>121</v>
      </c>
      <c r="B7" s="7" t="s">
        <v>91</v>
      </c>
    </row>
    <row r="8">
      <c r="A8" s="7" t="s">
        <v>125</v>
      </c>
      <c r="B8" s="7" t="s">
        <v>99</v>
      </c>
    </row>
    <row r="9">
      <c r="A9" s="7" t="s">
        <v>21</v>
      </c>
      <c r="B9" s="7" t="s">
        <v>91</v>
      </c>
    </row>
    <row r="10">
      <c r="A10" s="7" t="s">
        <v>132</v>
      </c>
      <c r="B10" s="7" t="s">
        <v>91</v>
      </c>
    </row>
    <row r="11">
      <c r="A11" s="7" t="s">
        <v>27</v>
      </c>
      <c r="B11" s="7" t="s">
        <v>91</v>
      </c>
    </row>
    <row r="12">
      <c r="A12" s="7" t="s">
        <v>139</v>
      </c>
      <c r="B12" s="7" t="s">
        <v>91</v>
      </c>
    </row>
    <row r="13">
      <c r="A13" s="7" t="s">
        <v>15</v>
      </c>
      <c r="B13" s="7" t="s">
        <v>91</v>
      </c>
    </row>
    <row r="14">
      <c r="A14" s="7" t="s">
        <v>39</v>
      </c>
      <c r="B14" s="7" t="s">
        <v>91</v>
      </c>
    </row>
    <row r="15">
      <c r="A15" s="7" t="s">
        <v>147</v>
      </c>
      <c r="B15" s="7" t="s">
        <v>91</v>
      </c>
    </row>
    <row r="16">
      <c r="A16" s="7" t="s">
        <v>151</v>
      </c>
      <c r="B16" s="7" t="s">
        <v>91</v>
      </c>
    </row>
    <row r="17">
      <c r="A17" s="7" t="s">
        <v>155</v>
      </c>
      <c r="B17" s="7" t="s">
        <v>99</v>
      </c>
    </row>
    <row r="18">
      <c r="A18" s="7" t="s">
        <v>159</v>
      </c>
      <c r="B18" s="7" t="s">
        <v>91</v>
      </c>
    </row>
    <row r="19">
      <c r="A19" s="7" t="s">
        <v>162</v>
      </c>
      <c r="B19" s="7" t="s">
        <v>91</v>
      </c>
    </row>
    <row r="20">
      <c r="A20" s="7" t="s">
        <v>165</v>
      </c>
      <c r="B20" s="7" t="s">
        <v>99</v>
      </c>
    </row>
    <row r="21">
      <c r="A21" s="7" t="s">
        <v>169</v>
      </c>
      <c r="B21" s="7" t="s">
        <v>91</v>
      </c>
    </row>
    <row r="22">
      <c r="A22" s="7" t="s">
        <v>172</v>
      </c>
      <c r="B22" s="7" t="s">
        <v>91</v>
      </c>
    </row>
    <row r="23">
      <c r="A23" s="7" t="s">
        <v>175</v>
      </c>
      <c r="B23" s="7" t="s">
        <v>91</v>
      </c>
    </row>
    <row r="24">
      <c r="A24" s="7" t="s">
        <v>178</v>
      </c>
      <c r="B24" s="7" t="s">
        <v>91</v>
      </c>
    </row>
    <row r="25">
      <c r="A25" s="7" t="s">
        <v>181</v>
      </c>
      <c r="B25" s="7" t="s">
        <v>91</v>
      </c>
    </row>
    <row r="26">
      <c r="A26" s="7" t="s">
        <v>184</v>
      </c>
      <c r="B26" s="7" t="s">
        <v>99</v>
      </c>
    </row>
    <row r="27">
      <c r="A27" s="7" t="s">
        <v>187</v>
      </c>
      <c r="B27" s="7" t="s">
        <v>91</v>
      </c>
    </row>
    <row r="28">
      <c r="A28" s="7" t="s">
        <v>191</v>
      </c>
      <c r="B28" s="7" t="s">
        <v>91</v>
      </c>
    </row>
    <row r="29">
      <c r="A29" s="7" t="s">
        <v>28</v>
      </c>
      <c r="B29" s="7" t="s">
        <v>91</v>
      </c>
    </row>
    <row r="30">
      <c r="A30" s="7" t="s">
        <v>196</v>
      </c>
      <c r="B30" s="7" t="s">
        <v>91</v>
      </c>
    </row>
    <row r="31">
      <c r="A31" s="7" t="s">
        <v>199</v>
      </c>
      <c r="B31" s="7" t="s">
        <v>91</v>
      </c>
    </row>
    <row r="32">
      <c r="A32" s="7" t="s">
        <v>203</v>
      </c>
      <c r="B32" s="7" t="s">
        <v>91</v>
      </c>
    </row>
    <row r="33">
      <c r="A33" s="7" t="s">
        <v>206</v>
      </c>
      <c r="B33" s="7" t="s">
        <v>91</v>
      </c>
    </row>
    <row r="34">
      <c r="A34" s="7" t="s">
        <v>25</v>
      </c>
      <c r="B34" s="7" t="s">
        <v>91</v>
      </c>
    </row>
    <row r="35">
      <c r="A35" s="7" t="s">
        <v>211</v>
      </c>
      <c r="B35" s="7" t="s">
        <v>91</v>
      </c>
    </row>
    <row r="36">
      <c r="A36" s="7" t="s">
        <v>214</v>
      </c>
      <c r="B36" s="7" t="s">
        <v>91</v>
      </c>
    </row>
    <row r="37">
      <c r="A37" s="7" t="s">
        <v>5</v>
      </c>
      <c r="B37" s="7" t="s">
        <v>91</v>
      </c>
    </row>
    <row r="38">
      <c r="A38" s="7" t="s">
        <v>221</v>
      </c>
      <c r="B38" s="7" t="s">
        <v>91</v>
      </c>
    </row>
    <row r="39">
      <c r="A39" s="7" t="s">
        <v>224</v>
      </c>
      <c r="B39" s="7" t="s">
        <v>91</v>
      </c>
    </row>
    <row r="40">
      <c r="A40" s="7" t="s">
        <v>228</v>
      </c>
      <c r="B40" s="7" t="s">
        <v>91</v>
      </c>
    </row>
    <row r="41">
      <c r="A41" s="7" t="s">
        <v>231</v>
      </c>
      <c r="B41" s="7" t="s">
        <v>91</v>
      </c>
    </row>
    <row r="42">
      <c r="A42" s="7" t="s">
        <v>234</v>
      </c>
      <c r="B42" s="7" t="s">
        <v>91</v>
      </c>
    </row>
    <row r="43">
      <c r="A43" s="7" t="s">
        <v>236</v>
      </c>
      <c r="B43" s="7" t="s">
        <v>91</v>
      </c>
    </row>
    <row r="44">
      <c r="A44" s="7" t="s">
        <v>240</v>
      </c>
      <c r="B44" s="7" t="s">
        <v>91</v>
      </c>
    </row>
    <row r="45">
      <c r="A45" s="7" t="s">
        <v>243</v>
      </c>
      <c r="B45" s="7" t="s">
        <v>91</v>
      </c>
    </row>
    <row r="46">
      <c r="A46" s="7" t="s">
        <v>247</v>
      </c>
      <c r="B46" s="7" t="s">
        <v>91</v>
      </c>
    </row>
    <row r="47">
      <c r="A47" s="7" t="s">
        <v>250</v>
      </c>
      <c r="B47" s="7" t="s">
        <v>91</v>
      </c>
    </row>
    <row r="48">
      <c r="A48" s="7" t="s">
        <v>253</v>
      </c>
      <c r="B48" s="7" t="s">
        <v>91</v>
      </c>
    </row>
    <row r="49">
      <c r="A49" s="7" t="s">
        <v>256</v>
      </c>
      <c r="B49" s="7" t="s">
        <v>91</v>
      </c>
    </row>
    <row r="50">
      <c r="A50" s="7" t="s">
        <v>259</v>
      </c>
      <c r="B50" s="7" t="s">
        <v>91</v>
      </c>
    </row>
    <row r="51">
      <c r="A51" s="7" t="s">
        <v>262</v>
      </c>
      <c r="B51" s="7" t="s">
        <v>91</v>
      </c>
    </row>
    <row r="52">
      <c r="A52" s="7" t="s">
        <v>56</v>
      </c>
      <c r="B52" s="7" t="s">
        <v>91</v>
      </c>
    </row>
    <row r="53">
      <c r="A53" s="7" t="s">
        <v>268</v>
      </c>
      <c r="B53" s="7" t="s">
        <v>99</v>
      </c>
    </row>
    <row r="54">
      <c r="A54" s="7" t="s">
        <v>272</v>
      </c>
      <c r="B54" s="7" t="s">
        <v>91</v>
      </c>
    </row>
    <row r="55">
      <c r="A55" s="7" t="s">
        <v>276</v>
      </c>
      <c r="B55" s="7" t="s">
        <v>91</v>
      </c>
    </row>
    <row r="56">
      <c r="A56" s="7" t="s">
        <v>278</v>
      </c>
      <c r="B56" s="7" t="s">
        <v>91</v>
      </c>
    </row>
    <row r="57">
      <c r="A57" s="7" t="s">
        <v>281</v>
      </c>
      <c r="B57" s="7" t="s">
        <v>99</v>
      </c>
    </row>
    <row r="58">
      <c r="A58" s="7" t="s">
        <v>285</v>
      </c>
      <c r="B58" s="7" t="s">
        <v>99</v>
      </c>
    </row>
    <row r="59">
      <c r="A59" s="7" t="s">
        <v>36</v>
      </c>
      <c r="B59" s="7" t="s">
        <v>91</v>
      </c>
    </row>
    <row r="60">
      <c r="A60" s="7" t="s">
        <v>290</v>
      </c>
      <c r="B60" s="7" t="s">
        <v>91</v>
      </c>
    </row>
    <row r="61">
      <c r="A61" s="7" t="s">
        <v>292</v>
      </c>
      <c r="B61" s="7" t="s">
        <v>91</v>
      </c>
    </row>
    <row r="62">
      <c r="A62" s="7" t="s">
        <v>295</v>
      </c>
      <c r="B62" s="7" t="s">
        <v>91</v>
      </c>
    </row>
    <row r="63">
      <c r="A63" s="7" t="s">
        <v>26</v>
      </c>
      <c r="B63" s="7" t="s">
        <v>91</v>
      </c>
    </row>
    <row r="64">
      <c r="A64" s="7" t="s">
        <v>301</v>
      </c>
      <c r="B64" s="7" t="s">
        <v>91</v>
      </c>
    </row>
    <row r="65">
      <c r="A65" s="7" t="s">
        <v>304</v>
      </c>
      <c r="B65" s="7" t="s">
        <v>99</v>
      </c>
    </row>
    <row r="66">
      <c r="A66" s="7" t="s">
        <v>16</v>
      </c>
      <c r="B66" s="7" t="s">
        <v>91</v>
      </c>
    </row>
    <row r="67">
      <c r="A67" s="7" t="s">
        <v>309</v>
      </c>
      <c r="B67" s="7" t="s">
        <v>91</v>
      </c>
    </row>
    <row r="68">
      <c r="A68" s="7" t="s">
        <v>311</v>
      </c>
      <c r="B68" s="7" t="s">
        <v>91</v>
      </c>
    </row>
    <row r="69">
      <c r="A69" s="7" t="s">
        <v>314</v>
      </c>
      <c r="B69" s="7" t="s">
        <v>99</v>
      </c>
    </row>
    <row r="70">
      <c r="A70" s="7" t="s">
        <v>317</v>
      </c>
      <c r="B70" s="7" t="s">
        <v>91</v>
      </c>
    </row>
    <row r="71">
      <c r="A71" s="7" t="s">
        <v>320</v>
      </c>
      <c r="B71" s="7" t="s">
        <v>91</v>
      </c>
    </row>
    <row r="72">
      <c r="A72" s="7" t="s">
        <v>323</v>
      </c>
      <c r="B72" s="7" t="s">
        <v>91</v>
      </c>
    </row>
    <row r="73">
      <c r="A73" s="7" t="s">
        <v>326</v>
      </c>
      <c r="B73" s="7" t="s">
        <v>91</v>
      </c>
    </row>
    <row r="74">
      <c r="A74" s="7" t="s">
        <v>326</v>
      </c>
      <c r="B74" s="7" t="s">
        <v>91</v>
      </c>
    </row>
    <row r="75">
      <c r="A75" s="7" t="s">
        <v>329</v>
      </c>
      <c r="B75" s="7" t="s">
        <v>91</v>
      </c>
    </row>
    <row r="76">
      <c r="A76" s="7" t="s">
        <v>332</v>
      </c>
      <c r="B76" s="7" t="s">
        <v>91</v>
      </c>
    </row>
    <row r="77">
      <c r="A77" s="7" t="s">
        <v>335</v>
      </c>
      <c r="B77" s="7" t="s">
        <v>99</v>
      </c>
    </row>
    <row r="78">
      <c r="A78" s="7" t="s">
        <v>339</v>
      </c>
      <c r="B78" s="7" t="s">
        <v>91</v>
      </c>
    </row>
    <row r="79">
      <c r="A79" s="7" t="s">
        <v>342</v>
      </c>
      <c r="B79" s="7" t="s">
        <v>91</v>
      </c>
    </row>
    <row r="80">
      <c r="A80" s="7" t="s">
        <v>344</v>
      </c>
      <c r="B80" s="7" t="s">
        <v>91</v>
      </c>
    </row>
    <row r="81">
      <c r="A81" s="7" t="s">
        <v>347</v>
      </c>
      <c r="B81" s="7" t="s">
        <v>91</v>
      </c>
    </row>
    <row r="82">
      <c r="A82" s="7" t="s">
        <v>350</v>
      </c>
      <c r="B82" s="7" t="s">
        <v>99</v>
      </c>
    </row>
    <row r="83">
      <c r="A83" s="7" t="s">
        <v>354</v>
      </c>
      <c r="B83" s="7" t="s">
        <v>91</v>
      </c>
    </row>
    <row r="84">
      <c r="A84" s="7" t="s">
        <v>356</v>
      </c>
      <c r="B84" s="7" t="s">
        <v>91</v>
      </c>
    </row>
    <row r="85">
      <c r="A85" s="7" t="s">
        <v>358</v>
      </c>
      <c r="B85" s="7" t="s">
        <v>91</v>
      </c>
    </row>
    <row r="86">
      <c r="A86" s="7" t="s">
        <v>361</v>
      </c>
      <c r="B86" s="7" t="s">
        <v>116</v>
      </c>
    </row>
    <row r="87">
      <c r="A87" s="7" t="s">
        <v>368</v>
      </c>
      <c r="B87" s="7" t="s">
        <v>91</v>
      </c>
    </row>
    <row r="88">
      <c r="A88" s="7" t="s">
        <v>38</v>
      </c>
      <c r="B88" s="7" t="s">
        <v>91</v>
      </c>
    </row>
    <row r="89">
      <c r="A89" s="7" t="s">
        <v>372</v>
      </c>
      <c r="B89" s="7" t="s">
        <v>91</v>
      </c>
    </row>
    <row r="90">
      <c r="A90" s="7" t="s">
        <v>48</v>
      </c>
      <c r="B90" s="7" t="s">
        <v>91</v>
      </c>
    </row>
    <row r="91">
      <c r="A91" s="7" t="s">
        <v>377</v>
      </c>
      <c r="B91" s="7" t="s">
        <v>99</v>
      </c>
    </row>
    <row r="92">
      <c r="A92" s="7" t="s">
        <v>380</v>
      </c>
      <c r="B92" s="7" t="s">
        <v>99</v>
      </c>
    </row>
    <row r="93">
      <c r="A93" s="7" t="s">
        <v>382</v>
      </c>
      <c r="B93" s="7" t="s">
        <v>99</v>
      </c>
    </row>
    <row r="94">
      <c r="A94" s="7" t="s">
        <v>54</v>
      </c>
      <c r="B94" s="7" t="s">
        <v>91</v>
      </c>
    </row>
    <row r="95">
      <c r="A95" s="7" t="s">
        <v>387</v>
      </c>
      <c r="B95" s="7" t="s">
        <v>99</v>
      </c>
    </row>
    <row r="96">
      <c r="A96" s="7" t="s">
        <v>390</v>
      </c>
      <c r="B96" s="7" t="s">
        <v>99</v>
      </c>
    </row>
    <row r="97">
      <c r="A97" s="7" t="s">
        <v>393</v>
      </c>
      <c r="B97" s="7" t="s">
        <v>91</v>
      </c>
    </row>
    <row r="98">
      <c r="A98" s="7" t="s">
        <v>395</v>
      </c>
      <c r="B98" s="7" t="s">
        <v>91</v>
      </c>
    </row>
    <row r="99">
      <c r="A99" s="7" t="s">
        <v>398</v>
      </c>
      <c r="B99" s="7" t="s">
        <v>91</v>
      </c>
    </row>
    <row r="100">
      <c r="A100" s="7" t="s">
        <v>45</v>
      </c>
      <c r="B100" s="7" t="s">
        <v>91</v>
      </c>
    </row>
    <row r="101">
      <c r="A101" s="7" t="s">
        <v>402</v>
      </c>
      <c r="B101" s="7" t="s">
        <v>99</v>
      </c>
    </row>
    <row r="102">
      <c r="A102" s="7" t="s">
        <v>40</v>
      </c>
      <c r="B102" s="7" t="s">
        <v>91</v>
      </c>
    </row>
    <row r="103">
      <c r="A103" s="7" t="s">
        <v>407</v>
      </c>
      <c r="B103" s="7" t="s">
        <v>91</v>
      </c>
    </row>
    <row r="104">
      <c r="A104" s="7" t="s">
        <v>410</v>
      </c>
      <c r="B104" s="7" t="s">
        <v>91</v>
      </c>
    </row>
    <row r="105">
      <c r="A105" s="7" t="s">
        <v>414</v>
      </c>
      <c r="B105" s="7" t="s">
        <v>91</v>
      </c>
    </row>
    <row r="106">
      <c r="A106" s="7" t="s">
        <v>417</v>
      </c>
      <c r="B106" s="7" t="s">
        <v>91</v>
      </c>
    </row>
    <row r="107">
      <c r="A107" s="7" t="s">
        <v>419</v>
      </c>
      <c r="B107" s="7" t="s">
        <v>91</v>
      </c>
    </row>
    <row r="108">
      <c r="A108" s="7" t="s">
        <v>422</v>
      </c>
      <c r="B108" s="7" t="s">
        <v>91</v>
      </c>
    </row>
    <row r="109">
      <c r="A109" s="7" t="s">
        <v>424</v>
      </c>
      <c r="B109" s="7" t="s">
        <v>91</v>
      </c>
    </row>
    <row r="110">
      <c r="A110" s="7" t="s">
        <v>427</v>
      </c>
      <c r="B110" s="7" t="s">
        <v>91</v>
      </c>
    </row>
    <row r="111">
      <c r="A111" s="7" t="s">
        <v>429</v>
      </c>
      <c r="B111" s="7" t="s">
        <v>99</v>
      </c>
    </row>
    <row r="112">
      <c r="A112" s="7" t="s">
        <v>432</v>
      </c>
      <c r="B112" s="7" t="s">
        <v>91</v>
      </c>
    </row>
    <row r="113">
      <c r="A113" s="7" t="s">
        <v>436</v>
      </c>
      <c r="B113" s="7" t="s">
        <v>99</v>
      </c>
    </row>
    <row r="114">
      <c r="A114" s="7" t="s">
        <v>439</v>
      </c>
      <c r="B114" s="7" t="s">
        <v>99</v>
      </c>
    </row>
    <row r="115">
      <c r="A115" s="7" t="s">
        <v>442</v>
      </c>
      <c r="B115" s="7" t="s">
        <v>91</v>
      </c>
    </row>
    <row r="116">
      <c r="A116" s="7" t="s">
        <v>43</v>
      </c>
      <c r="B116" s="7" t="s">
        <v>91</v>
      </c>
    </row>
    <row r="117">
      <c r="A117" s="7" t="s">
        <v>446</v>
      </c>
      <c r="B117" s="7" t="s">
        <v>99</v>
      </c>
    </row>
    <row r="118">
      <c r="A118" s="7" t="s">
        <v>448</v>
      </c>
      <c r="B118" s="7" t="s">
        <v>99</v>
      </c>
    </row>
    <row r="119">
      <c r="A119" s="7" t="s">
        <v>452</v>
      </c>
      <c r="B119" s="7" t="s">
        <v>99</v>
      </c>
    </row>
    <row r="120">
      <c r="A120" s="7" t="s">
        <v>455</v>
      </c>
      <c r="B120" s="7" t="s">
        <v>91</v>
      </c>
    </row>
    <row r="121">
      <c r="A121" s="7" t="s">
        <v>458</v>
      </c>
      <c r="B121" s="7" t="s">
        <v>116</v>
      </c>
    </row>
    <row r="122">
      <c r="A122" s="7" t="s">
        <v>464</v>
      </c>
      <c r="B122" s="7" t="s">
        <v>91</v>
      </c>
    </row>
    <row r="123">
      <c r="A123" s="7" t="s">
        <v>467</v>
      </c>
      <c r="B123" s="7" t="s">
        <v>91</v>
      </c>
    </row>
    <row r="124">
      <c r="A124" s="7" t="s">
        <v>470</v>
      </c>
      <c r="B124" s="7" t="s">
        <v>91</v>
      </c>
    </row>
    <row r="125">
      <c r="A125" s="7" t="s">
        <v>474</v>
      </c>
      <c r="B125" s="7" t="s">
        <v>91</v>
      </c>
    </row>
    <row r="126">
      <c r="A126" s="7" t="s">
        <v>476</v>
      </c>
      <c r="B126" s="7" t="s">
        <v>99</v>
      </c>
    </row>
    <row r="127">
      <c r="A127" s="7" t="s">
        <v>480</v>
      </c>
      <c r="B127" s="7" t="s">
        <v>99</v>
      </c>
    </row>
    <row r="128">
      <c r="A128" s="7" t="s">
        <v>482</v>
      </c>
      <c r="B128" s="7" t="s">
        <v>99</v>
      </c>
    </row>
    <row r="129">
      <c r="A129" s="7" t="s">
        <v>486</v>
      </c>
      <c r="B129" s="7" t="s">
        <v>91</v>
      </c>
    </row>
    <row r="130">
      <c r="A130" s="7" t="s">
        <v>489</v>
      </c>
      <c r="B130" s="7" t="s">
        <v>91</v>
      </c>
    </row>
    <row r="131">
      <c r="A131" s="7" t="s">
        <v>491</v>
      </c>
      <c r="B131" s="7" t="s">
        <v>99</v>
      </c>
    </row>
    <row r="132">
      <c r="A132" s="7" t="s">
        <v>22</v>
      </c>
      <c r="B132" s="7" t="s">
        <v>91</v>
      </c>
    </row>
    <row r="133">
      <c r="A133" s="7" t="s">
        <v>495</v>
      </c>
      <c r="B133" s="7" t="s">
        <v>99</v>
      </c>
    </row>
    <row r="134">
      <c r="A134" s="7" t="s">
        <v>498</v>
      </c>
      <c r="B134" s="7" t="s">
        <v>99</v>
      </c>
    </row>
    <row r="135">
      <c r="A135" s="7" t="s">
        <v>500</v>
      </c>
      <c r="B135" s="7" t="s">
        <v>99</v>
      </c>
    </row>
    <row r="136">
      <c r="A136" s="7" t="s">
        <v>503</v>
      </c>
      <c r="B136" s="7" t="s">
        <v>91</v>
      </c>
    </row>
    <row r="137">
      <c r="A137" s="7" t="s">
        <v>505</v>
      </c>
      <c r="B137" s="7" t="s">
        <v>91</v>
      </c>
    </row>
    <row r="138">
      <c r="A138" s="7" t="s">
        <v>508</v>
      </c>
      <c r="B138" s="7" t="s">
        <v>116</v>
      </c>
    </row>
    <row r="139">
      <c r="A139" s="7" t="s">
        <v>511</v>
      </c>
      <c r="B139" s="7" t="s">
        <v>99</v>
      </c>
    </row>
    <row r="140">
      <c r="A140" s="7" t="s">
        <v>514</v>
      </c>
      <c r="B140" s="7" t="s">
        <v>99</v>
      </c>
    </row>
    <row r="141">
      <c r="A141" s="7" t="s">
        <v>517</v>
      </c>
      <c r="B141" s="7" t="s">
        <v>91</v>
      </c>
    </row>
    <row r="142">
      <c r="A142" s="7" t="s">
        <v>519</v>
      </c>
      <c r="B142" s="7" t="s">
        <v>99</v>
      </c>
    </row>
    <row r="143">
      <c r="A143" s="7" t="s">
        <v>522</v>
      </c>
      <c r="B143" s="7" t="s">
        <v>91</v>
      </c>
    </row>
    <row r="144">
      <c r="A144" s="7" t="s">
        <v>525</v>
      </c>
      <c r="B144" s="7" t="s">
        <v>91</v>
      </c>
    </row>
    <row r="145">
      <c r="A145" s="7" t="s">
        <v>528</v>
      </c>
      <c r="B145" s="7" t="s">
        <v>91</v>
      </c>
    </row>
    <row r="146">
      <c r="A146" s="7" t="s">
        <v>24</v>
      </c>
      <c r="B146" s="7" t="s">
        <v>91</v>
      </c>
    </row>
    <row r="147">
      <c r="A147" s="7" t="s">
        <v>531</v>
      </c>
      <c r="B147" s="7" t="s">
        <v>116</v>
      </c>
    </row>
    <row r="148">
      <c r="A148" s="7" t="s">
        <v>535</v>
      </c>
      <c r="B148" s="7" t="s">
        <v>91</v>
      </c>
    </row>
    <row r="149">
      <c r="A149" s="7" t="s">
        <v>538</v>
      </c>
      <c r="B149" s="7" t="s">
        <v>91</v>
      </c>
    </row>
    <row r="150">
      <c r="A150" s="7" t="s">
        <v>541</v>
      </c>
      <c r="B150" s="7" t="s">
        <v>91</v>
      </c>
    </row>
    <row r="151">
      <c r="A151" s="7" t="s">
        <v>544</v>
      </c>
      <c r="B151" s="7" t="s">
        <v>91</v>
      </c>
    </row>
    <row r="152">
      <c r="A152" s="7" t="s">
        <v>547</v>
      </c>
      <c r="B152" s="7" t="s">
        <v>99</v>
      </c>
    </row>
    <row r="153">
      <c r="A153" s="7" t="s">
        <v>550</v>
      </c>
      <c r="B153" s="7" t="s">
        <v>91</v>
      </c>
    </row>
    <row r="154">
      <c r="A154" s="7" t="s">
        <v>553</v>
      </c>
      <c r="B154" s="7" t="s">
        <v>99</v>
      </c>
    </row>
    <row r="155">
      <c r="A155" s="7" t="s">
        <v>556</v>
      </c>
      <c r="B155" s="7" t="s">
        <v>91</v>
      </c>
    </row>
    <row r="156">
      <c r="A156" s="7" t="s">
        <v>558</v>
      </c>
      <c r="B156" s="7" t="s">
        <v>91</v>
      </c>
    </row>
    <row r="157">
      <c r="A157" s="7" t="s">
        <v>561</v>
      </c>
      <c r="B157" s="7" t="s">
        <v>99</v>
      </c>
    </row>
    <row r="158">
      <c r="A158" s="7" t="s">
        <v>14</v>
      </c>
      <c r="B158" s="7" t="s">
        <v>91</v>
      </c>
    </row>
    <row r="159">
      <c r="A159" s="7" t="s">
        <v>565</v>
      </c>
      <c r="B159" s="7" t="s">
        <v>91</v>
      </c>
    </row>
    <row r="160">
      <c r="A160" s="7" t="s">
        <v>568</v>
      </c>
      <c r="B160" s="7" t="s">
        <v>91</v>
      </c>
    </row>
    <row r="161">
      <c r="A161" s="7" t="s">
        <v>571</v>
      </c>
      <c r="B161" s="7" t="s">
        <v>91</v>
      </c>
    </row>
    <row r="162">
      <c r="A162" s="7" t="s">
        <v>573</v>
      </c>
      <c r="B162" s="7" t="s">
        <v>99</v>
      </c>
    </row>
    <row r="163">
      <c r="A163" s="7" t="s">
        <v>576</v>
      </c>
      <c r="B163" s="7" t="s">
        <v>91</v>
      </c>
    </row>
    <row r="164">
      <c r="A164" s="7" t="s">
        <v>579</v>
      </c>
      <c r="B164" s="7" t="s">
        <v>99</v>
      </c>
    </row>
    <row r="165">
      <c r="A165" s="7" t="s">
        <v>581</v>
      </c>
      <c r="B165" s="7" t="s">
        <v>91</v>
      </c>
    </row>
    <row r="166">
      <c r="A166" s="7" t="s">
        <v>584</v>
      </c>
      <c r="B166" s="7" t="s">
        <v>91</v>
      </c>
    </row>
    <row r="167">
      <c r="A167" s="7" t="s">
        <v>587</v>
      </c>
      <c r="B167" s="7" t="s">
        <v>99</v>
      </c>
    </row>
    <row r="168">
      <c r="A168" s="7" t="s">
        <v>590</v>
      </c>
      <c r="B168" s="7" t="s">
        <v>91</v>
      </c>
    </row>
    <row r="169">
      <c r="A169" s="7" t="s">
        <v>592</v>
      </c>
      <c r="B169" s="7" t="s">
        <v>91</v>
      </c>
    </row>
    <row r="170">
      <c r="A170" s="7" t="s">
        <v>594</v>
      </c>
      <c r="B170" s="7" t="s">
        <v>91</v>
      </c>
    </row>
    <row r="171">
      <c r="A171" s="7" t="s">
        <v>597</v>
      </c>
      <c r="B171" s="7" t="s">
        <v>91</v>
      </c>
    </row>
    <row r="172">
      <c r="A172" s="7" t="s">
        <v>600</v>
      </c>
      <c r="B172" s="7" t="s">
        <v>99</v>
      </c>
    </row>
    <row r="173">
      <c r="A173" s="7" t="s">
        <v>603</v>
      </c>
      <c r="B173" s="7" t="s">
        <v>99</v>
      </c>
    </row>
    <row r="174">
      <c r="A174" s="7" t="s">
        <v>606</v>
      </c>
      <c r="B174" s="7" t="s">
        <v>91</v>
      </c>
    </row>
    <row r="175">
      <c r="A175" s="7" t="s">
        <v>51</v>
      </c>
      <c r="B175" s="7" t="s">
        <v>91</v>
      </c>
    </row>
    <row r="176">
      <c r="A176" s="7" t="s">
        <v>610</v>
      </c>
      <c r="B176" s="7" t="s">
        <v>117</v>
      </c>
    </row>
    <row r="177">
      <c r="A177" s="7" t="s">
        <v>614</v>
      </c>
      <c r="B177" s="7" t="s">
        <v>99</v>
      </c>
    </row>
    <row r="178">
      <c r="A178" s="7" t="s">
        <v>617</v>
      </c>
      <c r="B178" s="7" t="s">
        <v>91</v>
      </c>
    </row>
    <row r="179">
      <c r="A179" s="7" t="s">
        <v>619</v>
      </c>
      <c r="B179" s="7" t="s">
        <v>99</v>
      </c>
    </row>
    <row r="180">
      <c r="A180" s="7" t="s">
        <v>622</v>
      </c>
      <c r="B180" s="7" t="s">
        <v>91</v>
      </c>
    </row>
    <row r="181">
      <c r="A181" s="7" t="s">
        <v>625</v>
      </c>
      <c r="B181" s="7" t="s">
        <v>99</v>
      </c>
    </row>
    <row r="182">
      <c r="A182" s="7" t="s">
        <v>627</v>
      </c>
      <c r="B182" s="7" t="s">
        <v>91</v>
      </c>
    </row>
    <row r="183">
      <c r="A183" s="7" t="s">
        <v>630</v>
      </c>
      <c r="B183" s="7" t="s">
        <v>91</v>
      </c>
    </row>
    <row r="184">
      <c r="A184" s="7" t="s">
        <v>633</v>
      </c>
      <c r="B184" s="7" t="s">
        <v>91</v>
      </c>
    </row>
    <row r="185">
      <c r="A185" s="7" t="s">
        <v>635</v>
      </c>
      <c r="B185" s="7" t="s">
        <v>99</v>
      </c>
    </row>
    <row r="186">
      <c r="A186" s="7" t="s">
        <v>638</v>
      </c>
      <c r="B186" s="7" t="s">
        <v>91</v>
      </c>
    </row>
    <row r="187">
      <c r="A187" s="7" t="s">
        <v>639</v>
      </c>
      <c r="B187" s="7" t="s">
        <v>99</v>
      </c>
    </row>
    <row r="188">
      <c r="A188" s="7" t="s">
        <v>642</v>
      </c>
      <c r="B188" s="7" t="s">
        <v>91</v>
      </c>
    </row>
    <row r="189">
      <c r="A189" s="7" t="s">
        <v>646</v>
      </c>
      <c r="B189" s="7" t="s">
        <v>116</v>
      </c>
    </row>
    <row r="190">
      <c r="A190" s="7" t="s">
        <v>650</v>
      </c>
      <c r="B190" s="7" t="s">
        <v>91</v>
      </c>
    </row>
    <row r="191">
      <c r="A191" s="7" t="s">
        <v>652</v>
      </c>
      <c r="B191" s="7" t="s">
        <v>99</v>
      </c>
    </row>
    <row r="192">
      <c r="A192" s="7" t="s">
        <v>655</v>
      </c>
      <c r="B192" s="7" t="s">
        <v>91</v>
      </c>
    </row>
    <row r="193">
      <c r="A193" s="7" t="s">
        <v>657</v>
      </c>
      <c r="B193" s="7" t="s">
        <v>91</v>
      </c>
    </row>
    <row r="194">
      <c r="A194" s="7" t="s">
        <v>44</v>
      </c>
      <c r="B194" s="7" t="s">
        <v>91</v>
      </c>
    </row>
    <row r="195">
      <c r="A195" s="7" t="s">
        <v>661</v>
      </c>
      <c r="B195" s="7" t="s">
        <v>99</v>
      </c>
    </row>
    <row r="196">
      <c r="A196" s="7" t="s">
        <v>663</v>
      </c>
      <c r="B196" s="7" t="s">
        <v>91</v>
      </c>
    </row>
    <row r="197">
      <c r="A197" s="7" t="s">
        <v>665</v>
      </c>
      <c r="B197" s="7" t="s">
        <v>99</v>
      </c>
    </row>
    <row r="198">
      <c r="A198" s="7" t="s">
        <v>667</v>
      </c>
      <c r="B198" s="7" t="s">
        <v>91</v>
      </c>
    </row>
    <row r="199">
      <c r="A199" s="7" t="s">
        <v>670</v>
      </c>
      <c r="B199" s="7" t="s">
        <v>91</v>
      </c>
    </row>
    <row r="200">
      <c r="A200" s="7" t="s">
        <v>673</v>
      </c>
      <c r="B200" s="7" t="s">
        <v>91</v>
      </c>
    </row>
    <row r="201">
      <c r="A201" s="7" t="s">
        <v>676</v>
      </c>
      <c r="B201" s="7" t="s">
        <v>91</v>
      </c>
    </row>
    <row r="202">
      <c r="A202" s="7" t="s">
        <v>678</v>
      </c>
      <c r="B202" s="7" t="s">
        <v>91</v>
      </c>
    </row>
    <row r="203">
      <c r="A203" s="7" t="s">
        <v>681</v>
      </c>
      <c r="B203" s="7" t="s">
        <v>99</v>
      </c>
    </row>
    <row r="204">
      <c r="A204" s="7" t="s">
        <v>684</v>
      </c>
      <c r="B204" s="7" t="s">
        <v>91</v>
      </c>
    </row>
    <row r="205">
      <c r="A205" s="7" t="s">
        <v>687</v>
      </c>
      <c r="B205" s="7" t="s">
        <v>91</v>
      </c>
    </row>
    <row r="206">
      <c r="A206" s="7" t="s">
        <v>689</v>
      </c>
      <c r="B206" s="7" t="s">
        <v>99</v>
      </c>
    </row>
    <row r="207">
      <c r="A207" s="7" t="s">
        <v>691</v>
      </c>
      <c r="B207" s="7" t="s">
        <v>91</v>
      </c>
    </row>
    <row r="208">
      <c r="A208" s="7" t="s">
        <v>47</v>
      </c>
      <c r="B208" s="7" t="s">
        <v>91</v>
      </c>
    </row>
    <row r="209">
      <c r="A209" s="7" t="s">
        <v>697</v>
      </c>
      <c r="B209" s="7" t="s">
        <v>99</v>
      </c>
    </row>
    <row r="210">
      <c r="A210" s="7" t="s">
        <v>700</v>
      </c>
      <c r="B210" s="7" t="s">
        <v>99</v>
      </c>
    </row>
    <row r="211">
      <c r="A211" s="7" t="s">
        <v>703</v>
      </c>
      <c r="B211" s="7" t="s">
        <v>91</v>
      </c>
    </row>
    <row r="212">
      <c r="A212" s="7" t="s">
        <v>705</v>
      </c>
      <c r="B212" s="7" t="s">
        <v>99</v>
      </c>
    </row>
    <row r="213">
      <c r="A213" s="7" t="s">
        <v>708</v>
      </c>
      <c r="B213" s="7" t="s">
        <v>91</v>
      </c>
    </row>
    <row r="214">
      <c r="A214" s="7" t="s">
        <v>712</v>
      </c>
      <c r="B214" s="7" t="s">
        <v>99</v>
      </c>
    </row>
    <row r="215">
      <c r="A215" s="7" t="s">
        <v>715</v>
      </c>
      <c r="B215" s="7" t="s">
        <v>91</v>
      </c>
    </row>
    <row r="216">
      <c r="A216" s="7" t="s">
        <v>717</v>
      </c>
      <c r="B216" s="7" t="s">
        <v>91</v>
      </c>
    </row>
    <row r="217">
      <c r="A217" s="7" t="s">
        <v>719</v>
      </c>
      <c r="B217" s="7" t="s">
        <v>99</v>
      </c>
    </row>
    <row r="218">
      <c r="A218" s="7" t="s">
        <v>722</v>
      </c>
      <c r="B218" s="7" t="s">
        <v>91</v>
      </c>
    </row>
    <row r="219">
      <c r="A219" s="7" t="s">
        <v>724</v>
      </c>
      <c r="B219" s="7" t="s">
        <v>99</v>
      </c>
    </row>
    <row r="220">
      <c r="A220" s="7" t="s">
        <v>12</v>
      </c>
      <c r="B220" s="7" t="s">
        <v>91</v>
      </c>
    </row>
    <row r="221">
      <c r="A221" s="7" t="s">
        <v>728</v>
      </c>
      <c r="B221" s="7" t="s">
        <v>91</v>
      </c>
    </row>
    <row r="222">
      <c r="A222" s="7" t="s">
        <v>731</v>
      </c>
      <c r="B222" s="7" t="s">
        <v>91</v>
      </c>
    </row>
    <row r="223">
      <c r="A223" s="7" t="s">
        <v>735</v>
      </c>
      <c r="B223" s="7" t="s">
        <v>91</v>
      </c>
    </row>
    <row r="224">
      <c r="A224" s="7" t="s">
        <v>37</v>
      </c>
      <c r="B224" s="7" t="s">
        <v>91</v>
      </c>
    </row>
    <row r="225">
      <c r="A225" s="7" t="s">
        <v>739</v>
      </c>
      <c r="B225" s="7" t="s">
        <v>99</v>
      </c>
    </row>
    <row r="226">
      <c r="A226" s="7" t="s">
        <v>35</v>
      </c>
      <c r="B226" s="7" t="s">
        <v>91</v>
      </c>
    </row>
    <row r="227">
      <c r="A227" s="7" t="s">
        <v>743</v>
      </c>
      <c r="B227" s="7" t="s">
        <v>91</v>
      </c>
    </row>
    <row r="228">
      <c r="A228" s="7" t="s">
        <v>58</v>
      </c>
      <c r="B228" s="7" t="s">
        <v>91</v>
      </c>
    </row>
    <row r="229">
      <c r="A229" s="7" t="s">
        <v>748</v>
      </c>
      <c r="B229" s="7" t="s">
        <v>99</v>
      </c>
    </row>
    <row r="230">
      <c r="A230" s="7" t="s">
        <v>750</v>
      </c>
      <c r="B230" s="7" t="s">
        <v>91</v>
      </c>
    </row>
    <row r="231">
      <c r="A231" s="7" t="s">
        <v>752</v>
      </c>
      <c r="B231" s="7" t="s">
        <v>99</v>
      </c>
    </row>
    <row r="232">
      <c r="A232" s="7" t="s">
        <v>754</v>
      </c>
      <c r="B232" s="7" t="s">
        <v>91</v>
      </c>
    </row>
    <row r="233">
      <c r="A233" s="7" t="s">
        <v>757</v>
      </c>
      <c r="B233" s="7" t="s">
        <v>99</v>
      </c>
    </row>
    <row r="234">
      <c r="A234" s="7" t="s">
        <v>760</v>
      </c>
      <c r="B234" s="7" t="s">
        <v>99</v>
      </c>
    </row>
    <row r="235">
      <c r="A235" s="7" t="s">
        <v>763</v>
      </c>
      <c r="B235" s="7" t="s">
        <v>91</v>
      </c>
    </row>
    <row r="236">
      <c r="A236" s="7" t="s">
        <v>766</v>
      </c>
      <c r="B236" s="7" t="s">
        <v>99</v>
      </c>
    </row>
    <row r="237">
      <c r="A237" s="7" t="s">
        <v>768</v>
      </c>
      <c r="B237" s="7" t="s">
        <v>91</v>
      </c>
    </row>
    <row r="238">
      <c r="A238" s="7" t="s">
        <v>771</v>
      </c>
      <c r="B238" s="7" t="s">
        <v>99</v>
      </c>
    </row>
    <row r="239">
      <c r="A239" s="7" t="s">
        <v>775</v>
      </c>
      <c r="B239" s="7" t="s">
        <v>99</v>
      </c>
    </row>
    <row r="240">
      <c r="A240" s="7" t="s">
        <v>778</v>
      </c>
      <c r="B240" s="7" t="s">
        <v>91</v>
      </c>
    </row>
    <row r="241">
      <c r="A241" s="7" t="s">
        <v>781</v>
      </c>
      <c r="B241" s="7" t="s">
        <v>99</v>
      </c>
    </row>
    <row r="242">
      <c r="A242" s="7" t="s">
        <v>784</v>
      </c>
      <c r="B242" s="7" t="s">
        <v>91</v>
      </c>
    </row>
    <row r="243">
      <c r="A243" s="7" t="s">
        <v>29</v>
      </c>
      <c r="B243" s="7" t="s">
        <v>91</v>
      </c>
    </row>
    <row r="244">
      <c r="A244" s="7" t="s">
        <v>788</v>
      </c>
      <c r="B244" s="7" t="s">
        <v>99</v>
      </c>
    </row>
    <row r="245">
      <c r="A245" s="7" t="s">
        <v>791</v>
      </c>
      <c r="B245" s="7" t="s">
        <v>91</v>
      </c>
    </row>
    <row r="246">
      <c r="A246" s="7" t="s">
        <v>794</v>
      </c>
      <c r="B246" s="7" t="s">
        <v>99</v>
      </c>
    </row>
    <row r="247">
      <c r="A247" s="7" t="s">
        <v>796</v>
      </c>
      <c r="B247" s="7" t="s">
        <v>91</v>
      </c>
    </row>
    <row r="248">
      <c r="A248" s="7" t="s">
        <v>798</v>
      </c>
      <c r="B248" s="7" t="s">
        <v>116</v>
      </c>
    </row>
    <row r="249">
      <c r="A249" s="7" t="s">
        <v>803</v>
      </c>
      <c r="B249" s="7" t="s">
        <v>99</v>
      </c>
    </row>
    <row r="250">
      <c r="A250" s="7" t="s">
        <v>805</v>
      </c>
      <c r="B250" s="7" t="s">
        <v>99</v>
      </c>
    </row>
    <row r="251">
      <c r="A251" s="7" t="s">
        <v>807</v>
      </c>
      <c r="B251" s="7" t="s">
        <v>91</v>
      </c>
    </row>
    <row r="252">
      <c r="A252" s="7" t="s">
        <v>23</v>
      </c>
      <c r="B252" s="7" t="s">
        <v>116</v>
      </c>
    </row>
    <row r="253">
      <c r="A253" s="7" t="s">
        <v>812</v>
      </c>
      <c r="B253" s="7" t="s">
        <v>99</v>
      </c>
    </row>
    <row r="254">
      <c r="A254" s="7" t="s">
        <v>815</v>
      </c>
      <c r="B254" s="7" t="s">
        <v>91</v>
      </c>
    </row>
    <row r="255">
      <c r="A255" s="7" t="s">
        <v>817</v>
      </c>
      <c r="B255" s="7" t="s">
        <v>91</v>
      </c>
    </row>
    <row r="256">
      <c r="A256" s="7" t="s">
        <v>18</v>
      </c>
      <c r="B256" s="7" t="s">
        <v>91</v>
      </c>
    </row>
    <row r="257">
      <c r="A257" s="7" t="s">
        <v>821</v>
      </c>
      <c r="B257" s="7" t="s">
        <v>91</v>
      </c>
    </row>
    <row r="258">
      <c r="A258" s="7" t="s">
        <v>824</v>
      </c>
      <c r="B258" s="7" t="s">
        <v>91</v>
      </c>
    </row>
    <row r="259">
      <c r="A259" s="7" t="s">
        <v>826</v>
      </c>
      <c r="B259" s="7" t="s">
        <v>99</v>
      </c>
    </row>
    <row r="260">
      <c r="A260" s="7" t="s">
        <v>828</v>
      </c>
      <c r="B260" s="7" t="s">
        <v>91</v>
      </c>
    </row>
    <row r="261">
      <c r="A261" s="7" t="s">
        <v>831</v>
      </c>
      <c r="B261" s="7" t="s">
        <v>99</v>
      </c>
    </row>
    <row r="262">
      <c r="A262" s="7" t="s">
        <v>833</v>
      </c>
      <c r="B262" s="7" t="s">
        <v>91</v>
      </c>
    </row>
    <row r="263">
      <c r="A263" s="7" t="s">
        <v>836</v>
      </c>
      <c r="B263" s="7" t="s">
        <v>99</v>
      </c>
    </row>
    <row r="264">
      <c r="A264" s="7" t="s">
        <v>839</v>
      </c>
      <c r="B264" s="7" t="s">
        <v>91</v>
      </c>
    </row>
    <row r="265">
      <c r="A265" s="7" t="s">
        <v>842</v>
      </c>
      <c r="B265" s="7" t="s">
        <v>99</v>
      </c>
    </row>
    <row r="266">
      <c r="A266" s="7" t="s">
        <v>844</v>
      </c>
      <c r="B266" s="7" t="s">
        <v>91</v>
      </c>
    </row>
    <row r="267">
      <c r="A267" s="7" t="s">
        <v>847</v>
      </c>
      <c r="B267" s="7" t="s">
        <v>91</v>
      </c>
    </row>
    <row r="268">
      <c r="A268" s="7" t="s">
        <v>850</v>
      </c>
      <c r="B268" s="7" t="s">
        <v>91</v>
      </c>
    </row>
    <row r="269">
      <c r="A269" s="7" t="s">
        <v>853</v>
      </c>
      <c r="B269" s="7" t="s">
        <v>99</v>
      </c>
    </row>
    <row r="270">
      <c r="A270" s="7" t="s">
        <v>856</v>
      </c>
      <c r="B270" s="7" t="s">
        <v>91</v>
      </c>
    </row>
    <row r="271">
      <c r="A271" s="7" t="s">
        <v>858</v>
      </c>
      <c r="B271" s="7" t="s">
        <v>99</v>
      </c>
    </row>
    <row r="272">
      <c r="A272" s="7" t="s">
        <v>860</v>
      </c>
      <c r="B272" s="7" t="s">
        <v>116</v>
      </c>
    </row>
    <row r="273">
      <c r="A273" s="7" t="s">
        <v>864</v>
      </c>
      <c r="B273" s="7" t="s">
        <v>99</v>
      </c>
    </row>
    <row r="274">
      <c r="A274" s="7" t="s">
        <v>867</v>
      </c>
      <c r="B274" s="7" t="s">
        <v>99</v>
      </c>
    </row>
    <row r="275">
      <c r="A275" s="7" t="s">
        <v>869</v>
      </c>
      <c r="B275" s="7" t="s">
        <v>91</v>
      </c>
    </row>
    <row r="276">
      <c r="A276" s="7" t="s">
        <v>871</v>
      </c>
      <c r="B276" s="7" t="s">
        <v>91</v>
      </c>
    </row>
    <row r="277">
      <c r="A277" s="7" t="s">
        <v>32</v>
      </c>
      <c r="B277" s="7" t="s">
        <v>91</v>
      </c>
    </row>
    <row r="278">
      <c r="A278" s="7" t="s">
        <v>875</v>
      </c>
      <c r="B278" s="7" t="s">
        <v>91</v>
      </c>
    </row>
    <row r="279">
      <c r="A279" s="7" t="s">
        <v>878</v>
      </c>
      <c r="B279" s="7" t="s">
        <v>91</v>
      </c>
    </row>
    <row r="280">
      <c r="A280" s="7" t="s">
        <v>881</v>
      </c>
      <c r="B280" s="7" t="s">
        <v>91</v>
      </c>
    </row>
    <row r="281">
      <c r="A281" s="7" t="s">
        <v>883</v>
      </c>
      <c r="B281" s="7" t="s">
        <v>99</v>
      </c>
    </row>
    <row r="282">
      <c r="A282" s="7" t="s">
        <v>886</v>
      </c>
      <c r="B282" s="7" t="s">
        <v>99</v>
      </c>
    </row>
    <row r="283">
      <c r="A283" s="7" t="s">
        <v>889</v>
      </c>
      <c r="B283" s="7" t="s">
        <v>116</v>
      </c>
    </row>
    <row r="284">
      <c r="A284" s="7" t="s">
        <v>892</v>
      </c>
      <c r="B284" s="7" t="s">
        <v>99</v>
      </c>
    </row>
    <row r="285">
      <c r="A285" s="7" t="s">
        <v>894</v>
      </c>
      <c r="B285" s="7" t="s">
        <v>99</v>
      </c>
    </row>
    <row r="286">
      <c r="A286" s="7" t="s">
        <v>897</v>
      </c>
      <c r="B286" s="7" t="s">
        <v>91</v>
      </c>
    </row>
    <row r="287">
      <c r="A287" s="7" t="s">
        <v>899</v>
      </c>
      <c r="B287" s="7" t="s">
        <v>91</v>
      </c>
    </row>
    <row r="288">
      <c r="A288" s="7" t="s">
        <v>902</v>
      </c>
      <c r="B288" s="7" t="s">
        <v>99</v>
      </c>
    </row>
    <row r="289">
      <c r="A289" s="7" t="s">
        <v>905</v>
      </c>
      <c r="B289" s="7" t="s">
        <v>91</v>
      </c>
    </row>
    <row r="290">
      <c r="A290" s="7" t="s">
        <v>908</v>
      </c>
      <c r="B290" s="7" t="s">
        <v>91</v>
      </c>
    </row>
    <row r="291">
      <c r="A291" s="7" t="s">
        <v>911</v>
      </c>
      <c r="B291" s="7" t="s">
        <v>99</v>
      </c>
    </row>
    <row r="292">
      <c r="A292" s="7" t="s">
        <v>914</v>
      </c>
      <c r="B292" s="7" t="s">
        <v>91</v>
      </c>
    </row>
    <row r="293">
      <c r="A293" s="7" t="s">
        <v>916</v>
      </c>
      <c r="B293" s="7" t="s">
        <v>99</v>
      </c>
    </row>
    <row r="294">
      <c r="A294" s="7" t="s">
        <v>919</v>
      </c>
      <c r="B294" s="7" t="s">
        <v>99</v>
      </c>
    </row>
    <row r="295">
      <c r="A295" s="7" t="s">
        <v>921</v>
      </c>
      <c r="B295" s="7" t="s">
        <v>99</v>
      </c>
    </row>
    <row r="296">
      <c r="A296" s="7" t="s">
        <v>924</v>
      </c>
      <c r="B296" s="7" t="s">
        <v>99</v>
      </c>
    </row>
    <row r="297">
      <c r="A297" s="7" t="s">
        <v>927</v>
      </c>
      <c r="B297" s="7" t="s">
        <v>91</v>
      </c>
    </row>
    <row r="298">
      <c r="A298" s="7" t="s">
        <v>930</v>
      </c>
      <c r="B298" s="7" t="s">
        <v>91</v>
      </c>
    </row>
    <row r="299">
      <c r="A299" s="7" t="s">
        <v>932</v>
      </c>
      <c r="B299" s="7" t="s">
        <v>99</v>
      </c>
    </row>
    <row r="300">
      <c r="A300" s="7" t="s">
        <v>934</v>
      </c>
      <c r="B300" s="7" t="s">
        <v>91</v>
      </c>
    </row>
    <row r="301">
      <c r="A301" s="7" t="s">
        <v>936</v>
      </c>
      <c r="B301" s="7" t="s">
        <v>99</v>
      </c>
    </row>
    <row r="302">
      <c r="A302" s="7" t="s">
        <v>938</v>
      </c>
      <c r="B302" s="7" t="s">
        <v>99</v>
      </c>
    </row>
    <row r="303">
      <c r="A303" s="7" t="s">
        <v>940</v>
      </c>
      <c r="B303" s="7" t="s">
        <v>99</v>
      </c>
    </row>
    <row r="304">
      <c r="A304" s="7" t="s">
        <v>942</v>
      </c>
      <c r="B304" s="7" t="s">
        <v>99</v>
      </c>
    </row>
    <row r="305">
      <c r="A305" s="7" t="s">
        <v>945</v>
      </c>
      <c r="B305" s="7" t="s">
        <v>91</v>
      </c>
    </row>
    <row r="306">
      <c r="A306" s="7" t="s">
        <v>949</v>
      </c>
      <c r="B306" s="7" t="s">
        <v>91</v>
      </c>
    </row>
    <row r="307">
      <c r="A307" s="7" t="s">
        <v>952</v>
      </c>
      <c r="B307" s="7" t="s">
        <v>99</v>
      </c>
    </row>
    <row r="308">
      <c r="A308" s="7" t="s">
        <v>954</v>
      </c>
      <c r="B308" s="7" t="s">
        <v>99</v>
      </c>
    </row>
    <row r="309">
      <c r="A309" s="7" t="s">
        <v>958</v>
      </c>
      <c r="B309" s="7" t="s">
        <v>99</v>
      </c>
    </row>
    <row r="310">
      <c r="A310" s="7" t="s">
        <v>961</v>
      </c>
      <c r="B310" s="7" t="s">
        <v>99</v>
      </c>
    </row>
    <row r="311">
      <c r="A311" s="7" t="s">
        <v>963</v>
      </c>
      <c r="B311" s="7" t="s">
        <v>116</v>
      </c>
    </row>
    <row r="312">
      <c r="A312" s="7" t="s">
        <v>967</v>
      </c>
      <c r="B312" s="7" t="s">
        <v>91</v>
      </c>
    </row>
    <row r="313">
      <c r="A313" s="7" t="s">
        <v>970</v>
      </c>
      <c r="B313" s="7" t="s">
        <v>91</v>
      </c>
    </row>
    <row r="314">
      <c r="A314" s="7" t="s">
        <v>973</v>
      </c>
      <c r="B314" s="7" t="s">
        <v>99</v>
      </c>
    </row>
    <row r="315">
      <c r="A315" s="7" t="s">
        <v>975</v>
      </c>
      <c r="B315" s="7" t="s">
        <v>116</v>
      </c>
    </row>
    <row r="316">
      <c r="A316" s="7" t="s">
        <v>979</v>
      </c>
      <c r="B316" s="7" t="s">
        <v>91</v>
      </c>
    </row>
    <row r="317">
      <c r="A317" s="7" t="s">
        <v>981</v>
      </c>
      <c r="B317" s="7" t="s">
        <v>91</v>
      </c>
    </row>
    <row r="318">
      <c r="A318" s="7" t="s">
        <v>983</v>
      </c>
      <c r="B318" s="7" t="s">
        <v>99</v>
      </c>
    </row>
    <row r="319">
      <c r="A319" s="7" t="s">
        <v>986</v>
      </c>
      <c r="B319" s="7" t="s">
        <v>91</v>
      </c>
    </row>
    <row r="320">
      <c r="A320" s="7" t="s">
        <v>988</v>
      </c>
      <c r="B320" s="7" t="s">
        <v>91</v>
      </c>
    </row>
    <row r="321">
      <c r="A321" s="7" t="s">
        <v>990</v>
      </c>
      <c r="B321" s="7" t="s">
        <v>91</v>
      </c>
    </row>
    <row r="322">
      <c r="A322" s="7" t="s">
        <v>992</v>
      </c>
      <c r="B322" s="7" t="s">
        <v>91</v>
      </c>
    </row>
    <row r="323">
      <c r="A323" s="7" t="s">
        <v>995</v>
      </c>
      <c r="B323" s="7" t="s">
        <v>91</v>
      </c>
    </row>
    <row r="324">
      <c r="A324" s="7" t="s">
        <v>41</v>
      </c>
      <c r="B324" s="7" t="s">
        <v>91</v>
      </c>
    </row>
    <row r="325">
      <c r="A325" s="7" t="s">
        <v>999</v>
      </c>
      <c r="B325" s="7" t="s">
        <v>99</v>
      </c>
    </row>
    <row r="326">
      <c r="A326" s="7" t="s">
        <v>1001</v>
      </c>
      <c r="B326" s="7" t="s">
        <v>91</v>
      </c>
    </row>
    <row r="327">
      <c r="A327" s="7" t="s">
        <v>1004</v>
      </c>
      <c r="B327" s="7" t="s">
        <v>91</v>
      </c>
    </row>
    <row r="328">
      <c r="A328" s="7" t="s">
        <v>1007</v>
      </c>
      <c r="B328" s="7" t="s">
        <v>91</v>
      </c>
    </row>
    <row r="329">
      <c r="A329" s="7" t="s">
        <v>1009</v>
      </c>
      <c r="B329" s="7" t="s">
        <v>91</v>
      </c>
    </row>
    <row r="330">
      <c r="A330" s="7" t="s">
        <v>1011</v>
      </c>
      <c r="B330" s="7" t="s">
        <v>91</v>
      </c>
    </row>
    <row r="331">
      <c r="A331" s="7" t="s">
        <v>1013</v>
      </c>
      <c r="B331" s="7" t="s">
        <v>99</v>
      </c>
    </row>
    <row r="332">
      <c r="A332" s="7" t="s">
        <v>1016</v>
      </c>
      <c r="B332" s="7" t="s">
        <v>91</v>
      </c>
    </row>
    <row r="333">
      <c r="A333" s="7" t="s">
        <v>53</v>
      </c>
      <c r="B333" s="7" t="s">
        <v>91</v>
      </c>
    </row>
    <row r="334">
      <c r="A334" s="7" t="s">
        <v>1020</v>
      </c>
      <c r="B334" s="7" t="s">
        <v>99</v>
      </c>
    </row>
    <row r="335">
      <c r="A335" s="7" t="s">
        <v>1022</v>
      </c>
      <c r="B335" s="7" t="s">
        <v>99</v>
      </c>
    </row>
    <row r="336">
      <c r="A336" s="7" t="s">
        <v>1025</v>
      </c>
      <c r="B336" s="7" t="s">
        <v>99</v>
      </c>
    </row>
    <row r="337">
      <c r="A337" s="7" t="s">
        <v>1027</v>
      </c>
      <c r="B337" s="7" t="s">
        <v>99</v>
      </c>
    </row>
    <row r="338">
      <c r="A338" s="7" t="s">
        <v>1029</v>
      </c>
      <c r="B338" s="7" t="s">
        <v>99</v>
      </c>
    </row>
    <row r="339">
      <c r="A339" s="7" t="s">
        <v>1031</v>
      </c>
      <c r="B339" s="7" t="s">
        <v>91</v>
      </c>
    </row>
    <row r="340">
      <c r="A340" s="7" t="s">
        <v>1033</v>
      </c>
      <c r="B340" s="7" t="s">
        <v>99</v>
      </c>
    </row>
    <row r="341">
      <c r="A341" s="7" t="s">
        <v>1035</v>
      </c>
      <c r="B341" s="7" t="s">
        <v>99</v>
      </c>
    </row>
    <row r="342">
      <c r="A342" s="7" t="s">
        <v>1038</v>
      </c>
      <c r="B342" s="7" t="s">
        <v>116</v>
      </c>
    </row>
    <row r="343">
      <c r="A343" s="7" t="s">
        <v>1042</v>
      </c>
      <c r="B343" s="7" t="s">
        <v>91</v>
      </c>
    </row>
    <row r="344">
      <c r="A344" s="7" t="s">
        <v>1044</v>
      </c>
      <c r="B344" s="7" t="s">
        <v>99</v>
      </c>
    </row>
    <row r="345">
      <c r="A345" s="7" t="s">
        <v>1046</v>
      </c>
      <c r="B345" s="7" t="s">
        <v>99</v>
      </c>
    </row>
    <row r="346">
      <c r="A346" s="7" t="s">
        <v>1049</v>
      </c>
      <c r="B346" s="7" t="s">
        <v>116</v>
      </c>
    </row>
    <row r="347">
      <c r="A347" s="7" t="s">
        <v>1052</v>
      </c>
      <c r="B347" s="7" t="s">
        <v>99</v>
      </c>
    </row>
    <row r="348">
      <c r="A348" s="7" t="s">
        <v>1055</v>
      </c>
      <c r="B348" s="7" t="s">
        <v>99</v>
      </c>
    </row>
    <row r="349">
      <c r="A349" s="7" t="s">
        <v>1058</v>
      </c>
      <c r="B349" s="7" t="s">
        <v>116</v>
      </c>
    </row>
    <row r="350">
      <c r="A350" s="7" t="s">
        <v>1063</v>
      </c>
      <c r="B350" s="7" t="s">
        <v>99</v>
      </c>
    </row>
    <row r="351">
      <c r="A351" s="7" t="s">
        <v>1065</v>
      </c>
      <c r="B351" s="7" t="s">
        <v>91</v>
      </c>
    </row>
    <row r="352">
      <c r="A352" s="7" t="s">
        <v>1068</v>
      </c>
      <c r="B352" s="7" t="s">
        <v>99</v>
      </c>
    </row>
    <row r="353">
      <c r="A353" s="7" t="s">
        <v>1071</v>
      </c>
      <c r="B353" s="7" t="s">
        <v>99</v>
      </c>
    </row>
    <row r="354">
      <c r="A354" s="7" t="s">
        <v>1073</v>
      </c>
      <c r="B354" s="7" t="s">
        <v>99</v>
      </c>
    </row>
    <row r="355">
      <c r="A355" s="7" t="s">
        <v>1075</v>
      </c>
      <c r="B355" s="7" t="s">
        <v>91</v>
      </c>
    </row>
    <row r="356">
      <c r="A356" s="7" t="s">
        <v>1077</v>
      </c>
      <c r="B356" s="7" t="s">
        <v>99</v>
      </c>
    </row>
    <row r="357">
      <c r="A357" s="7" t="s">
        <v>1080</v>
      </c>
      <c r="B357" s="7" t="s">
        <v>99</v>
      </c>
    </row>
    <row r="358">
      <c r="A358" s="7" t="s">
        <v>1082</v>
      </c>
      <c r="B358" s="7" t="s">
        <v>99</v>
      </c>
    </row>
    <row r="359">
      <c r="A359" s="7" t="s">
        <v>1084</v>
      </c>
      <c r="B359" s="7" t="s">
        <v>99</v>
      </c>
    </row>
    <row r="360">
      <c r="A360" s="7" t="s">
        <v>1086</v>
      </c>
      <c r="B360" s="7" t="s">
        <v>116</v>
      </c>
    </row>
    <row r="361">
      <c r="A361" s="7" t="s">
        <v>1088</v>
      </c>
      <c r="B361" s="7" t="s">
        <v>99</v>
      </c>
    </row>
    <row r="362">
      <c r="A362" s="7" t="s">
        <v>1090</v>
      </c>
      <c r="B362" s="7" t="s">
        <v>99</v>
      </c>
    </row>
    <row r="363">
      <c r="A363" s="7" t="s">
        <v>34</v>
      </c>
      <c r="B363" s="7" t="s">
        <v>91</v>
      </c>
    </row>
    <row r="364">
      <c r="A364" s="7" t="s">
        <v>1095</v>
      </c>
      <c r="B364" s="7" t="s">
        <v>91</v>
      </c>
    </row>
    <row r="365">
      <c r="A365" s="7" t="s">
        <v>1097</v>
      </c>
      <c r="B365" s="7" t="s">
        <v>91</v>
      </c>
    </row>
    <row r="366">
      <c r="A366" s="7" t="s">
        <v>1100</v>
      </c>
      <c r="B366" s="7" t="s">
        <v>99</v>
      </c>
    </row>
    <row r="367">
      <c r="A367" s="7" t="s">
        <v>1102</v>
      </c>
      <c r="B367" s="7" t="s">
        <v>91</v>
      </c>
    </row>
    <row r="368">
      <c r="A368" s="7" t="s">
        <v>1105</v>
      </c>
      <c r="B368" s="7" t="s">
        <v>99</v>
      </c>
    </row>
    <row r="369">
      <c r="A369" s="7" t="s">
        <v>1108</v>
      </c>
      <c r="B369" s="7" t="s">
        <v>99</v>
      </c>
    </row>
    <row r="370">
      <c r="A370" s="7" t="s">
        <v>1110</v>
      </c>
      <c r="B370" s="7" t="s">
        <v>116</v>
      </c>
    </row>
    <row r="371">
      <c r="A371" s="7" t="s">
        <v>1115</v>
      </c>
      <c r="B371" s="7" t="s">
        <v>116</v>
      </c>
    </row>
    <row r="372">
      <c r="A372" s="7" t="s">
        <v>1118</v>
      </c>
      <c r="B372" s="7" t="s">
        <v>91</v>
      </c>
    </row>
    <row r="373">
      <c r="A373" s="7" t="s">
        <v>1121</v>
      </c>
      <c r="B373" s="7" t="s">
        <v>116</v>
      </c>
    </row>
    <row r="374">
      <c r="A374" s="7" t="s">
        <v>1124</v>
      </c>
      <c r="B374" s="7" t="s">
        <v>99</v>
      </c>
    </row>
    <row r="375">
      <c r="A375" s="7" t="s">
        <v>1127</v>
      </c>
      <c r="B375" s="7" t="s">
        <v>99</v>
      </c>
    </row>
    <row r="376">
      <c r="A376" s="7" t="s">
        <v>1129</v>
      </c>
      <c r="B376" s="7" t="s">
        <v>91</v>
      </c>
    </row>
    <row r="377">
      <c r="A377" s="7" t="s">
        <v>1132</v>
      </c>
      <c r="B377" s="7" t="s">
        <v>91</v>
      </c>
    </row>
    <row r="378">
      <c r="A378" s="7" t="s">
        <v>1135</v>
      </c>
      <c r="B378" s="7" t="s">
        <v>99</v>
      </c>
    </row>
    <row r="379">
      <c r="A379" s="7" t="s">
        <v>1137</v>
      </c>
      <c r="B379" s="7" t="s">
        <v>91</v>
      </c>
    </row>
    <row r="380">
      <c r="A380" s="7" t="s">
        <v>1139</v>
      </c>
      <c r="B380" s="7" t="s">
        <v>91</v>
      </c>
    </row>
    <row r="381">
      <c r="A381" s="7" t="s">
        <v>1141</v>
      </c>
      <c r="B381" s="7" t="s">
        <v>116</v>
      </c>
    </row>
    <row r="382">
      <c r="A382" s="7" t="s">
        <v>1145</v>
      </c>
      <c r="B382" s="7" t="s">
        <v>99</v>
      </c>
    </row>
    <row r="383">
      <c r="A383" s="7" t="s">
        <v>1147</v>
      </c>
      <c r="B383" s="7" t="s">
        <v>99</v>
      </c>
    </row>
    <row r="384">
      <c r="A384" s="7" t="s">
        <v>1149</v>
      </c>
      <c r="B384" s="7" t="s">
        <v>91</v>
      </c>
    </row>
    <row r="385">
      <c r="A385" s="7" t="s">
        <v>1151</v>
      </c>
      <c r="B385" s="7" t="s">
        <v>99</v>
      </c>
    </row>
    <row r="386">
      <c r="A386" s="7" t="s">
        <v>1153</v>
      </c>
      <c r="B386" s="7" t="s">
        <v>91</v>
      </c>
    </row>
    <row r="387">
      <c r="A387" s="7" t="s">
        <v>1156</v>
      </c>
      <c r="B387" s="7" t="s">
        <v>99</v>
      </c>
    </row>
    <row r="388">
      <c r="A388" s="7" t="s">
        <v>1158</v>
      </c>
      <c r="B388" s="7" t="s">
        <v>99</v>
      </c>
    </row>
    <row r="389">
      <c r="A389" s="7" t="s">
        <v>1161</v>
      </c>
      <c r="B389" s="7" t="s">
        <v>91</v>
      </c>
    </row>
    <row r="390">
      <c r="A390" s="7" t="s">
        <v>1164</v>
      </c>
      <c r="B390" s="7" t="s">
        <v>99</v>
      </c>
    </row>
    <row r="391">
      <c r="A391" s="7" t="s">
        <v>1166</v>
      </c>
      <c r="B391" s="7" t="s">
        <v>91</v>
      </c>
    </row>
    <row r="392">
      <c r="A392" s="7" t="s">
        <v>19</v>
      </c>
      <c r="B392" s="7" t="s">
        <v>91</v>
      </c>
    </row>
    <row r="393">
      <c r="A393" s="7" t="s">
        <v>1170</v>
      </c>
      <c r="B393" s="7" t="s">
        <v>91</v>
      </c>
    </row>
    <row r="394">
      <c r="A394" s="7" t="s">
        <v>1173</v>
      </c>
      <c r="B394" s="7" t="s">
        <v>116</v>
      </c>
    </row>
    <row r="395">
      <c r="A395" s="7" t="s">
        <v>1176</v>
      </c>
      <c r="B395" s="7" t="s">
        <v>91</v>
      </c>
    </row>
    <row r="396">
      <c r="A396" s="7" t="s">
        <v>1179</v>
      </c>
      <c r="B396" s="7" t="s">
        <v>99</v>
      </c>
    </row>
    <row r="397">
      <c r="A397" s="7" t="s">
        <v>1181</v>
      </c>
      <c r="B397" s="7" t="s">
        <v>91</v>
      </c>
    </row>
    <row r="398">
      <c r="A398" s="7" t="s">
        <v>1184</v>
      </c>
      <c r="B398" s="7" t="s">
        <v>91</v>
      </c>
    </row>
    <row r="399">
      <c r="A399" s="7" t="s">
        <v>1187</v>
      </c>
      <c r="B399" s="7" t="s">
        <v>91</v>
      </c>
    </row>
    <row r="400">
      <c r="A400" s="7" t="s">
        <v>1190</v>
      </c>
      <c r="B400" s="7" t="s">
        <v>99</v>
      </c>
    </row>
    <row r="401">
      <c r="A401" s="7" t="s">
        <v>1193</v>
      </c>
      <c r="B401" s="7" t="s">
        <v>99</v>
      </c>
    </row>
    <row r="402">
      <c r="A402" s="7" t="s">
        <v>1195</v>
      </c>
      <c r="B402" s="7" t="s">
        <v>99</v>
      </c>
    </row>
    <row r="403">
      <c r="A403" s="7" t="s">
        <v>1197</v>
      </c>
      <c r="B403" s="7" t="s">
        <v>91</v>
      </c>
    </row>
    <row r="404">
      <c r="A404" s="7" t="s">
        <v>1199</v>
      </c>
      <c r="B404" s="7" t="s">
        <v>91</v>
      </c>
    </row>
    <row r="405">
      <c r="A405" s="7" t="s">
        <v>1202</v>
      </c>
      <c r="B405" s="7" t="s">
        <v>91</v>
      </c>
    </row>
    <row r="406">
      <c r="A406" s="7" t="s">
        <v>42</v>
      </c>
      <c r="B406" s="7" t="s">
        <v>91</v>
      </c>
    </row>
    <row r="407">
      <c r="A407" s="7" t="s">
        <v>1206</v>
      </c>
      <c r="B407" s="7" t="s">
        <v>99</v>
      </c>
    </row>
    <row r="408">
      <c r="A408" s="7" t="s">
        <v>1208</v>
      </c>
      <c r="B408" s="7" t="s">
        <v>116</v>
      </c>
    </row>
    <row r="409">
      <c r="A409" s="7" t="s">
        <v>1212</v>
      </c>
      <c r="B409" s="7" t="s">
        <v>91</v>
      </c>
    </row>
    <row r="410">
      <c r="A410" s="7" t="s">
        <v>1215</v>
      </c>
      <c r="B410" s="7" t="s">
        <v>99</v>
      </c>
    </row>
    <row r="411">
      <c r="A411" s="7" t="s">
        <v>1217</v>
      </c>
      <c r="B411" s="7" t="s">
        <v>116</v>
      </c>
    </row>
    <row r="412">
      <c r="A412" s="7" t="s">
        <v>49</v>
      </c>
      <c r="B412" s="7" t="s">
        <v>116</v>
      </c>
    </row>
    <row r="413">
      <c r="A413" s="7" t="s">
        <v>1222</v>
      </c>
      <c r="B413" s="7" t="s">
        <v>99</v>
      </c>
    </row>
    <row r="414">
      <c r="A414" s="7" t="s">
        <v>1225</v>
      </c>
      <c r="B414" s="7" t="s">
        <v>91</v>
      </c>
    </row>
    <row r="415">
      <c r="A415" s="7" t="s">
        <v>1227</v>
      </c>
      <c r="B415" s="7" t="s">
        <v>91</v>
      </c>
    </row>
    <row r="416">
      <c r="A416" s="7" t="s">
        <v>1230</v>
      </c>
      <c r="B416" s="7" t="s">
        <v>99</v>
      </c>
    </row>
    <row r="417">
      <c r="A417" s="7" t="s">
        <v>1233</v>
      </c>
      <c r="B417" s="7" t="s">
        <v>99</v>
      </c>
    </row>
    <row r="418">
      <c r="A418" s="7" t="s">
        <v>1235</v>
      </c>
      <c r="B418" s="7" t="s">
        <v>91</v>
      </c>
    </row>
    <row r="419">
      <c r="A419" s="7" t="s">
        <v>1238</v>
      </c>
      <c r="B419" s="7" t="s">
        <v>99</v>
      </c>
    </row>
    <row r="420">
      <c r="A420" s="7" t="s">
        <v>1241</v>
      </c>
      <c r="B420" s="7" t="s">
        <v>91</v>
      </c>
    </row>
    <row r="421">
      <c r="A421" s="7" t="s">
        <v>1244</v>
      </c>
      <c r="B421" s="7" t="s">
        <v>91</v>
      </c>
    </row>
    <row r="422">
      <c r="A422" s="7" t="s">
        <v>1246</v>
      </c>
      <c r="B422" s="7" t="s">
        <v>99</v>
      </c>
    </row>
    <row r="423">
      <c r="A423" s="7" t="s">
        <v>1249</v>
      </c>
      <c r="B423" s="7" t="s">
        <v>116</v>
      </c>
    </row>
    <row r="424">
      <c r="A424" s="7" t="s">
        <v>1253</v>
      </c>
      <c r="B424" s="7" t="s">
        <v>91</v>
      </c>
    </row>
    <row r="425">
      <c r="A425" s="7" t="s">
        <v>1255</v>
      </c>
      <c r="B425" s="7" t="s">
        <v>91</v>
      </c>
    </row>
    <row r="426">
      <c r="A426" s="7" t="s">
        <v>1258</v>
      </c>
      <c r="B426" s="7" t="s">
        <v>91</v>
      </c>
    </row>
    <row r="427">
      <c r="A427" s="7" t="s">
        <v>1261</v>
      </c>
      <c r="B427" s="7" t="s">
        <v>99</v>
      </c>
    </row>
    <row r="428">
      <c r="A428" s="7" t="s">
        <v>1264</v>
      </c>
      <c r="B428" s="7" t="s">
        <v>91</v>
      </c>
    </row>
    <row r="429">
      <c r="A429" s="7" t="s">
        <v>1267</v>
      </c>
      <c r="B429" s="7" t="s">
        <v>91</v>
      </c>
    </row>
    <row r="430">
      <c r="A430" s="7" t="s">
        <v>1269</v>
      </c>
      <c r="B430" s="7" t="s">
        <v>91</v>
      </c>
    </row>
    <row r="431">
      <c r="A431" s="7" t="s">
        <v>1271</v>
      </c>
      <c r="B431" s="7" t="s">
        <v>91</v>
      </c>
    </row>
    <row r="432">
      <c r="A432" s="7" t="s">
        <v>1273</v>
      </c>
      <c r="B432" s="7" t="s">
        <v>91</v>
      </c>
    </row>
    <row r="433">
      <c r="A433" s="7" t="s">
        <v>1276</v>
      </c>
      <c r="B433" s="7" t="s">
        <v>99</v>
      </c>
    </row>
    <row r="434">
      <c r="A434" s="7" t="s">
        <v>1279</v>
      </c>
      <c r="B434" s="7" t="s">
        <v>99</v>
      </c>
    </row>
    <row r="435">
      <c r="A435" s="7" t="s">
        <v>1282</v>
      </c>
      <c r="B435" s="7" t="s">
        <v>91</v>
      </c>
    </row>
    <row r="436">
      <c r="A436" s="7" t="s">
        <v>1284</v>
      </c>
      <c r="B436" s="7" t="s">
        <v>91</v>
      </c>
    </row>
    <row r="437">
      <c r="A437" s="7" t="s">
        <v>33</v>
      </c>
      <c r="B437" s="7" t="s">
        <v>91</v>
      </c>
    </row>
    <row r="438">
      <c r="A438" s="7" t="s">
        <v>1287</v>
      </c>
      <c r="B438" s="7" t="s">
        <v>91</v>
      </c>
    </row>
    <row r="439">
      <c r="A439" s="7" t="s">
        <v>1290</v>
      </c>
      <c r="B439" s="7" t="s">
        <v>99</v>
      </c>
    </row>
    <row r="440">
      <c r="A440" s="7" t="s">
        <v>1293</v>
      </c>
      <c r="B440" s="7" t="s">
        <v>91</v>
      </c>
    </row>
    <row r="441">
      <c r="A441" s="7" t="s">
        <v>1294</v>
      </c>
      <c r="B441" s="7" t="s">
        <v>99</v>
      </c>
    </row>
    <row r="442">
      <c r="A442" s="7" t="s">
        <v>1296</v>
      </c>
      <c r="B442" s="7" t="s">
        <v>91</v>
      </c>
    </row>
    <row r="443">
      <c r="A443" s="7" t="s">
        <v>1299</v>
      </c>
      <c r="B443" s="7" t="s">
        <v>91</v>
      </c>
    </row>
    <row r="444">
      <c r="A444" s="7" t="s">
        <v>1302</v>
      </c>
      <c r="B444" s="7" t="s">
        <v>99</v>
      </c>
    </row>
    <row r="445">
      <c r="A445" s="7" t="s">
        <v>1304</v>
      </c>
      <c r="B445" s="7" t="s">
        <v>91</v>
      </c>
    </row>
    <row r="446">
      <c r="A446" s="7" t="s">
        <v>1307</v>
      </c>
      <c r="B446" s="7" t="s">
        <v>116</v>
      </c>
    </row>
    <row r="447">
      <c r="A447" s="7" t="s">
        <v>1310</v>
      </c>
      <c r="B447" s="7" t="s">
        <v>99</v>
      </c>
    </row>
    <row r="448">
      <c r="A448" s="7" t="s">
        <v>1313</v>
      </c>
      <c r="B448" s="7" t="s">
        <v>116</v>
      </c>
    </row>
    <row r="449">
      <c r="A449" s="7" t="s">
        <v>1316</v>
      </c>
      <c r="B449" s="7" t="s">
        <v>91</v>
      </c>
    </row>
    <row r="450">
      <c r="A450" s="7" t="s">
        <v>1319</v>
      </c>
      <c r="B450" s="7" t="s">
        <v>116</v>
      </c>
    </row>
    <row r="451">
      <c r="A451" s="7" t="s">
        <v>1322</v>
      </c>
      <c r="B451" s="7" t="s">
        <v>91</v>
      </c>
    </row>
    <row r="452">
      <c r="A452" s="7" t="s">
        <v>50</v>
      </c>
      <c r="B452" s="7" t="s">
        <v>91</v>
      </c>
    </row>
    <row r="453">
      <c r="A453" s="7" t="s">
        <v>1325</v>
      </c>
      <c r="B453" s="7" t="s">
        <v>91</v>
      </c>
    </row>
    <row r="454">
      <c r="A454" s="7" t="s">
        <v>31</v>
      </c>
      <c r="B454" s="7" t="s">
        <v>91</v>
      </c>
    </row>
    <row r="455">
      <c r="A455" s="7" t="s">
        <v>1329</v>
      </c>
      <c r="B455" s="7" t="s">
        <v>91</v>
      </c>
    </row>
    <row r="456">
      <c r="A456" s="7" t="s">
        <v>1331</v>
      </c>
      <c r="B456" s="7" t="s">
        <v>91</v>
      </c>
    </row>
    <row r="457">
      <c r="A457" s="7" t="s">
        <v>1333</v>
      </c>
      <c r="B457" s="7" t="s">
        <v>91</v>
      </c>
    </row>
    <row r="458">
      <c r="A458" s="7" t="s">
        <v>1335</v>
      </c>
      <c r="B458" s="7" t="s">
        <v>99</v>
      </c>
    </row>
    <row r="459">
      <c r="A459" s="7" t="s">
        <v>1338</v>
      </c>
      <c r="B459" s="7" t="s">
        <v>91</v>
      </c>
    </row>
    <row r="460">
      <c r="A460" s="7" t="s">
        <v>1340</v>
      </c>
      <c r="B460" s="7" t="s">
        <v>91</v>
      </c>
    </row>
    <row r="461">
      <c r="A461" s="7" t="s">
        <v>1343</v>
      </c>
      <c r="B461" s="7" t="s">
        <v>91</v>
      </c>
    </row>
    <row r="462">
      <c r="A462" s="7" t="s">
        <v>1345</v>
      </c>
      <c r="B462" s="7" t="s">
        <v>91</v>
      </c>
    </row>
    <row r="463">
      <c r="A463" s="7" t="s">
        <v>1348</v>
      </c>
      <c r="B463" s="7" t="s">
        <v>99</v>
      </c>
    </row>
    <row r="464">
      <c r="A464" s="7" t="s">
        <v>1350</v>
      </c>
      <c r="B464" s="7" t="s">
        <v>91</v>
      </c>
    </row>
    <row r="465">
      <c r="A465" s="7" t="s">
        <v>1353</v>
      </c>
      <c r="B465" s="7" t="s">
        <v>91</v>
      </c>
    </row>
    <row r="466">
      <c r="A466" s="7" t="s">
        <v>1355</v>
      </c>
      <c r="B466" s="7" t="s">
        <v>99</v>
      </c>
    </row>
    <row r="467">
      <c r="A467" s="7" t="s">
        <v>1357</v>
      </c>
      <c r="B467" s="7" t="s">
        <v>91</v>
      </c>
    </row>
    <row r="468">
      <c r="A468" s="7" t="s">
        <v>1359</v>
      </c>
      <c r="B468" s="7" t="s">
        <v>116</v>
      </c>
    </row>
    <row r="469">
      <c r="A469" s="7" t="s">
        <v>1362</v>
      </c>
      <c r="B469" s="7" t="s">
        <v>91</v>
      </c>
    </row>
    <row r="470">
      <c r="A470" s="7" t="s">
        <v>1364</v>
      </c>
      <c r="B470" s="7" t="s">
        <v>99</v>
      </c>
    </row>
    <row r="471">
      <c r="A471" s="7" t="s">
        <v>1366</v>
      </c>
      <c r="B471" s="7" t="s">
        <v>99</v>
      </c>
    </row>
    <row r="472">
      <c r="A472" s="7" t="s">
        <v>1368</v>
      </c>
      <c r="B472" s="7" t="s">
        <v>99</v>
      </c>
    </row>
    <row r="473">
      <c r="A473" s="7" t="s">
        <v>1370</v>
      </c>
      <c r="B473" s="7" t="s">
        <v>91</v>
      </c>
    </row>
    <row r="474">
      <c r="A474" s="7" t="s">
        <v>1373</v>
      </c>
      <c r="B474" s="7" t="s">
        <v>99</v>
      </c>
    </row>
    <row r="475">
      <c r="A475" s="7" t="s">
        <v>1375</v>
      </c>
      <c r="B475" s="7" t="s">
        <v>99</v>
      </c>
    </row>
    <row r="476">
      <c r="A476" s="7" t="s">
        <v>1378</v>
      </c>
      <c r="B476" s="7" t="s">
        <v>99</v>
      </c>
    </row>
    <row r="477">
      <c r="A477" s="7" t="s">
        <v>1380</v>
      </c>
      <c r="B477" s="7" t="s">
        <v>91</v>
      </c>
    </row>
    <row r="478">
      <c r="A478" s="7" t="s">
        <v>52</v>
      </c>
      <c r="B478" s="7" t="s">
        <v>91</v>
      </c>
    </row>
    <row r="479">
      <c r="A479" s="7" t="s">
        <v>1384</v>
      </c>
      <c r="B479" s="7" t="s">
        <v>91</v>
      </c>
    </row>
    <row r="480">
      <c r="A480" s="7" t="s">
        <v>1386</v>
      </c>
      <c r="B480" s="7" t="s">
        <v>99</v>
      </c>
    </row>
    <row r="481">
      <c r="A481" s="7" t="s">
        <v>1388</v>
      </c>
      <c r="B481" s="7" t="s">
        <v>91</v>
      </c>
    </row>
    <row r="482">
      <c r="A482" s="7" t="s">
        <v>1390</v>
      </c>
      <c r="B482" s="7" t="s">
        <v>116</v>
      </c>
    </row>
    <row r="483">
      <c r="A483" s="7" t="s">
        <v>46</v>
      </c>
      <c r="B483" s="7" t="s">
        <v>91</v>
      </c>
    </row>
    <row r="484">
      <c r="A484" s="7" t="s">
        <v>1396</v>
      </c>
      <c r="B484" s="7" t="s">
        <v>91</v>
      </c>
    </row>
    <row r="485">
      <c r="A485" s="7" t="s">
        <v>1398</v>
      </c>
      <c r="B485" s="7" t="s">
        <v>91</v>
      </c>
    </row>
    <row r="486">
      <c r="A486" s="7" t="s">
        <v>1400</v>
      </c>
      <c r="B486" s="7" t="s">
        <v>116</v>
      </c>
    </row>
    <row r="487">
      <c r="A487" s="7" t="s">
        <v>1403</v>
      </c>
      <c r="B487" s="7" t="s">
        <v>91</v>
      </c>
    </row>
    <row r="488">
      <c r="A488" s="7" t="s">
        <v>1405</v>
      </c>
      <c r="B488" s="7" t="s">
        <v>99</v>
      </c>
    </row>
    <row r="489">
      <c r="A489" s="7" t="s">
        <v>1408</v>
      </c>
      <c r="B489" s="7" t="s">
        <v>91</v>
      </c>
    </row>
    <row r="490">
      <c r="A490" s="7" t="s">
        <v>1410</v>
      </c>
      <c r="B490" s="7" t="s">
        <v>99</v>
      </c>
    </row>
    <row r="491">
      <c r="A491" s="7" t="s">
        <v>1412</v>
      </c>
      <c r="B491" s="7" t="s">
        <v>91</v>
      </c>
    </row>
    <row r="492">
      <c r="A492" s="7" t="s">
        <v>1415</v>
      </c>
      <c r="B492" s="7" t="s">
        <v>91</v>
      </c>
    </row>
    <row r="493">
      <c r="A493" s="7" t="s">
        <v>1417</v>
      </c>
      <c r="B493" s="7" t="s">
        <v>91</v>
      </c>
    </row>
    <row r="494">
      <c r="A494" s="7" t="s">
        <v>1419</v>
      </c>
      <c r="B494" s="7" t="s">
        <v>99</v>
      </c>
    </row>
    <row r="495">
      <c r="A495" s="7" t="s">
        <v>1421</v>
      </c>
      <c r="B495" s="7" t="s">
        <v>91</v>
      </c>
    </row>
    <row r="496">
      <c r="A496" s="7" t="s">
        <v>1423</v>
      </c>
      <c r="B496" s="7" t="s">
        <v>91</v>
      </c>
    </row>
    <row r="497">
      <c r="A497" s="7" t="s">
        <v>1425</v>
      </c>
      <c r="B497" s="7" t="s">
        <v>116</v>
      </c>
    </row>
    <row r="498">
      <c r="A498" s="7" t="s">
        <v>1428</v>
      </c>
      <c r="B498" s="7" t="s">
        <v>116</v>
      </c>
    </row>
    <row r="499">
      <c r="A499" s="7" t="s">
        <v>1431</v>
      </c>
      <c r="B499" s="7" t="s">
        <v>117</v>
      </c>
    </row>
    <row r="500">
      <c r="A500" s="7" t="s">
        <v>1438</v>
      </c>
      <c r="B500" s="7" t="s">
        <v>91</v>
      </c>
    </row>
    <row r="501">
      <c r="A501" s="7" t="s">
        <v>1441</v>
      </c>
      <c r="B501" s="7" t="s">
        <v>116</v>
      </c>
    </row>
    <row r="502">
      <c r="A502" s="7" t="s">
        <v>1444</v>
      </c>
      <c r="B502" s="7" t="s">
        <v>99</v>
      </c>
    </row>
    <row r="503">
      <c r="A503" s="7" t="s">
        <v>1447</v>
      </c>
      <c r="B503" s="7" t="s">
        <v>116</v>
      </c>
    </row>
    <row r="504">
      <c r="A504" s="7" t="s">
        <v>1451</v>
      </c>
      <c r="B504" s="7" t="s">
        <v>99</v>
      </c>
    </row>
    <row r="505">
      <c r="A505" s="7" t="s">
        <v>1453</v>
      </c>
      <c r="B505" s="7" t="s">
        <v>91</v>
      </c>
    </row>
    <row r="506">
      <c r="A506" s="7" t="s">
        <v>1455</v>
      </c>
      <c r="B506" s="7" t="s">
        <v>91</v>
      </c>
    </row>
    <row r="507">
      <c r="A507" s="7" t="s">
        <v>1457</v>
      </c>
      <c r="B507" s="7" t="s">
        <v>91</v>
      </c>
    </row>
    <row r="508">
      <c r="A508" s="7" t="s">
        <v>1459</v>
      </c>
      <c r="B508" s="7" t="s">
        <v>99</v>
      </c>
    </row>
    <row r="509">
      <c r="A509" s="7" t="s">
        <v>1462</v>
      </c>
      <c r="B509" s="7" t="s">
        <v>99</v>
      </c>
    </row>
    <row r="510">
      <c r="A510" s="7" t="s">
        <v>1464</v>
      </c>
      <c r="B510" s="7" t="s">
        <v>99</v>
      </c>
    </row>
    <row r="511">
      <c r="A511" s="7" t="s">
        <v>1466</v>
      </c>
      <c r="B511" s="7" t="s">
        <v>91</v>
      </c>
    </row>
    <row r="512">
      <c r="A512" s="7" t="s">
        <v>1469</v>
      </c>
      <c r="B512" s="7" t="s">
        <v>99</v>
      </c>
    </row>
    <row r="513">
      <c r="A513" s="7" t="s">
        <v>1472</v>
      </c>
      <c r="B513" s="7" t="s">
        <v>91</v>
      </c>
    </row>
    <row r="514">
      <c r="A514" s="7" t="s">
        <v>1474</v>
      </c>
      <c r="B514" s="7" t="s">
        <v>99</v>
      </c>
    </row>
    <row r="515">
      <c r="A515" s="7" t="s">
        <v>1477</v>
      </c>
      <c r="B515" s="7" t="s">
        <v>91</v>
      </c>
    </row>
    <row r="516">
      <c r="A516" s="7" t="s">
        <v>1480</v>
      </c>
      <c r="B516" s="7" t="s">
        <v>99</v>
      </c>
    </row>
    <row r="517">
      <c r="A517" s="7" t="s">
        <v>1482</v>
      </c>
      <c r="B517" s="7" t="s">
        <v>116</v>
      </c>
    </row>
    <row r="518">
      <c r="A518" s="7" t="s">
        <v>1484</v>
      </c>
      <c r="B518" s="7" t="s">
        <v>91</v>
      </c>
    </row>
    <row r="519">
      <c r="A519" s="7" t="s">
        <v>1486</v>
      </c>
      <c r="B519" s="7" t="s">
        <v>91</v>
      </c>
    </row>
    <row r="520">
      <c r="A520" s="7" t="s">
        <v>1489</v>
      </c>
      <c r="B520" s="7" t="s">
        <v>91</v>
      </c>
    </row>
    <row r="521">
      <c r="A521" s="7" t="s">
        <v>1492</v>
      </c>
      <c r="B521" s="7" t="s">
        <v>99</v>
      </c>
    </row>
    <row r="522">
      <c r="A522" s="7" t="s">
        <v>1494</v>
      </c>
      <c r="B522" s="7" t="s">
        <v>99</v>
      </c>
    </row>
    <row r="523">
      <c r="A523" s="7" t="s">
        <v>1496</v>
      </c>
      <c r="B523" s="7" t="s">
        <v>99</v>
      </c>
    </row>
    <row r="524">
      <c r="A524" s="7" t="s">
        <v>1498</v>
      </c>
      <c r="B524" s="7" t="s">
        <v>91</v>
      </c>
    </row>
    <row r="525">
      <c r="A525" s="7" t="s">
        <v>1501</v>
      </c>
      <c r="B525" s="7" t="s">
        <v>99</v>
      </c>
    </row>
    <row r="526">
      <c r="A526" s="7" t="s">
        <v>1504</v>
      </c>
      <c r="B526" s="7" t="s">
        <v>99</v>
      </c>
    </row>
    <row r="527">
      <c r="A527" s="7" t="s">
        <v>1507</v>
      </c>
      <c r="B527" s="7" t="s">
        <v>116</v>
      </c>
    </row>
    <row r="528">
      <c r="A528" s="7" t="s">
        <v>1511</v>
      </c>
      <c r="B528" s="7" t="s">
        <v>99</v>
      </c>
    </row>
    <row r="529">
      <c r="A529" s="7" t="s">
        <v>1514</v>
      </c>
      <c r="B529" s="7" t="s">
        <v>91</v>
      </c>
    </row>
    <row r="530">
      <c r="A530" s="7" t="s">
        <v>1517</v>
      </c>
      <c r="B530" s="7" t="s">
        <v>99</v>
      </c>
    </row>
    <row r="531">
      <c r="A531" s="7" t="s">
        <v>1519</v>
      </c>
      <c r="B531" s="7" t="s">
        <v>116</v>
      </c>
    </row>
    <row r="532">
      <c r="A532" s="7" t="s">
        <v>1522</v>
      </c>
      <c r="B532" s="7" t="s">
        <v>116</v>
      </c>
    </row>
    <row r="533">
      <c r="A533" s="7" t="s">
        <v>1525</v>
      </c>
      <c r="B533" s="7" t="s">
        <v>91</v>
      </c>
    </row>
    <row r="534">
      <c r="A534" s="7" t="s">
        <v>1528</v>
      </c>
      <c r="B534" s="7" t="s">
        <v>99</v>
      </c>
    </row>
    <row r="535">
      <c r="A535" s="7" t="s">
        <v>1531</v>
      </c>
      <c r="B535" s="7" t="s">
        <v>116</v>
      </c>
    </row>
    <row r="536">
      <c r="A536" s="7" t="s">
        <v>1534</v>
      </c>
      <c r="B536" s="7" t="s">
        <v>91</v>
      </c>
    </row>
    <row r="537">
      <c r="A537" s="7" t="s">
        <v>30</v>
      </c>
      <c r="B537" s="7" t="s">
        <v>91</v>
      </c>
    </row>
    <row r="538">
      <c r="A538" s="7" t="s">
        <v>1539</v>
      </c>
      <c r="B538" s="7" t="s">
        <v>99</v>
      </c>
    </row>
    <row r="539">
      <c r="A539" s="7" t="s">
        <v>1541</v>
      </c>
      <c r="B539" s="7" t="s">
        <v>91</v>
      </c>
    </row>
    <row r="540">
      <c r="A540" s="7" t="s">
        <v>1544</v>
      </c>
      <c r="B540" s="7" t="s">
        <v>99</v>
      </c>
    </row>
    <row r="541">
      <c r="A541" s="7" t="s">
        <v>1546</v>
      </c>
      <c r="B541" s="7" t="s">
        <v>99</v>
      </c>
    </row>
    <row r="542">
      <c r="A542" s="7" t="s">
        <v>1549</v>
      </c>
      <c r="B542" s="7" t="s">
        <v>99</v>
      </c>
    </row>
    <row r="543">
      <c r="A543" s="7" t="s">
        <v>1552</v>
      </c>
      <c r="B543" s="7" t="s">
        <v>99</v>
      </c>
    </row>
    <row r="544">
      <c r="A544" s="7" t="s">
        <v>1554</v>
      </c>
      <c r="B544" s="7" t="s">
        <v>116</v>
      </c>
    </row>
    <row r="545">
      <c r="A545" s="7" t="s">
        <v>1558</v>
      </c>
      <c r="B545" s="7" t="s">
        <v>91</v>
      </c>
    </row>
    <row r="546">
      <c r="A546" s="7" t="s">
        <v>1561</v>
      </c>
      <c r="B546" s="7" t="s">
        <v>91</v>
      </c>
    </row>
    <row r="547">
      <c r="A547" s="7" t="s">
        <v>13</v>
      </c>
      <c r="B547" s="7" t="s">
        <v>91</v>
      </c>
    </row>
    <row r="548">
      <c r="A548" s="7" t="s">
        <v>1565</v>
      </c>
      <c r="B548" s="7" t="s">
        <v>91</v>
      </c>
    </row>
    <row r="549">
      <c r="A549" s="7" t="s">
        <v>1567</v>
      </c>
      <c r="B549" s="7" t="s">
        <v>91</v>
      </c>
    </row>
    <row r="550">
      <c r="A550" s="7" t="s">
        <v>1569</v>
      </c>
      <c r="B550" s="7" t="s">
        <v>91</v>
      </c>
    </row>
    <row r="551">
      <c r="A551" s="7" t="s">
        <v>1572</v>
      </c>
      <c r="B551" s="7" t="s">
        <v>99</v>
      </c>
    </row>
    <row r="552">
      <c r="A552" s="7" t="s">
        <v>57</v>
      </c>
      <c r="B552" s="7" t="s">
        <v>91</v>
      </c>
    </row>
    <row r="553">
      <c r="A553" s="7" t="s">
        <v>1576</v>
      </c>
      <c r="B553" s="7" t="s">
        <v>91</v>
      </c>
    </row>
    <row r="554">
      <c r="A554" s="7" t="s">
        <v>1579</v>
      </c>
      <c r="B554" s="7" t="s">
        <v>91</v>
      </c>
    </row>
    <row r="555">
      <c r="A555" s="7" t="s">
        <v>1582</v>
      </c>
      <c r="B555" s="7" t="s">
        <v>99</v>
      </c>
    </row>
    <row r="556">
      <c r="A556" s="7" t="s">
        <v>1584</v>
      </c>
      <c r="B556" s="7" t="s">
        <v>91</v>
      </c>
    </row>
    <row r="557">
      <c r="A557" s="7" t="s">
        <v>1587</v>
      </c>
      <c r="B557" s="7" t="s">
        <v>116</v>
      </c>
    </row>
    <row r="558">
      <c r="A558" s="7" t="s">
        <v>1590</v>
      </c>
      <c r="B558" s="7" t="s">
        <v>99</v>
      </c>
    </row>
    <row r="559">
      <c r="A559" s="7" t="s">
        <v>1593</v>
      </c>
      <c r="B559" s="7" t="s">
        <v>99</v>
      </c>
    </row>
    <row r="560">
      <c r="A560" s="7" t="s">
        <v>1596</v>
      </c>
      <c r="B560" s="7" t="s">
        <v>116</v>
      </c>
    </row>
    <row r="561">
      <c r="A561" s="7" t="s">
        <v>1600</v>
      </c>
      <c r="B561" s="7" t="s">
        <v>99</v>
      </c>
    </row>
    <row r="562">
      <c r="A562" s="7" t="s">
        <v>1602</v>
      </c>
      <c r="B562" s="7" t="s">
        <v>99</v>
      </c>
    </row>
    <row r="563">
      <c r="A563" s="7" t="s">
        <v>1605</v>
      </c>
      <c r="B563" s="7" t="s">
        <v>99</v>
      </c>
    </row>
    <row r="564">
      <c r="A564" s="7" t="s">
        <v>1608</v>
      </c>
      <c r="B564" s="7" t="s">
        <v>99</v>
      </c>
    </row>
    <row r="565">
      <c r="A565" s="7" t="s">
        <v>20</v>
      </c>
      <c r="B565" s="7" t="s">
        <v>91</v>
      </c>
    </row>
    <row r="566">
      <c r="A566" s="7" t="s">
        <v>1612</v>
      </c>
      <c r="B566" s="7" t="s">
        <v>99</v>
      </c>
    </row>
    <row r="567">
      <c r="A567" s="7" t="s">
        <v>1615</v>
      </c>
      <c r="B567" s="7" t="s">
        <v>99</v>
      </c>
    </row>
    <row r="568">
      <c r="A568" s="7" t="s">
        <v>1617</v>
      </c>
      <c r="B568" s="7" t="s">
        <v>99</v>
      </c>
    </row>
    <row r="569">
      <c r="A569" s="7" t="s">
        <v>1619</v>
      </c>
      <c r="B569" s="7" t="s">
        <v>91</v>
      </c>
    </row>
    <row r="570">
      <c r="A570" s="7" t="s">
        <v>1622</v>
      </c>
      <c r="B570" s="7" t="s">
        <v>99</v>
      </c>
    </row>
    <row r="571">
      <c r="A571" s="7" t="s">
        <v>1624</v>
      </c>
      <c r="B571" s="7" t="s">
        <v>91</v>
      </c>
    </row>
    <row r="572">
      <c r="A572" s="7" t="s">
        <v>1627</v>
      </c>
      <c r="B572" s="7" t="s">
        <v>99</v>
      </c>
    </row>
    <row r="573">
      <c r="A573" s="7" t="s">
        <v>1630</v>
      </c>
      <c r="B573" s="7" t="s">
        <v>99</v>
      </c>
    </row>
    <row r="574">
      <c r="A574" s="7" t="s">
        <v>1632</v>
      </c>
      <c r="B574" s="7" t="s">
        <v>91</v>
      </c>
    </row>
    <row r="575">
      <c r="A575" s="7" t="s">
        <v>1634</v>
      </c>
      <c r="B575" s="7" t="s">
        <v>91</v>
      </c>
    </row>
    <row r="576">
      <c r="A576" s="7" t="s">
        <v>1636</v>
      </c>
      <c r="B576" s="7" t="s">
        <v>99</v>
      </c>
    </row>
    <row r="577">
      <c r="A577" s="7" t="s">
        <v>1639</v>
      </c>
      <c r="B577" s="7" t="s">
        <v>99</v>
      </c>
    </row>
    <row r="578">
      <c r="A578" s="7" t="s">
        <v>1642</v>
      </c>
      <c r="B578" s="7" t="s">
        <v>99</v>
      </c>
    </row>
    <row r="579">
      <c r="A579" s="7" t="s">
        <v>1644</v>
      </c>
      <c r="B579" s="7" t="s">
        <v>99</v>
      </c>
    </row>
    <row r="580">
      <c r="A580" s="7" t="s">
        <v>1646</v>
      </c>
      <c r="B580" s="7" t="s">
        <v>99</v>
      </c>
    </row>
    <row r="581">
      <c r="A581" s="7" t="s">
        <v>1648</v>
      </c>
      <c r="B581" s="7" t="s">
        <v>99</v>
      </c>
    </row>
    <row r="582">
      <c r="A582" s="7" t="s">
        <v>1651</v>
      </c>
      <c r="B582" s="7" t="s">
        <v>116</v>
      </c>
    </row>
    <row r="583">
      <c r="A583" s="7" t="s">
        <v>1654</v>
      </c>
      <c r="B583" s="7" t="s">
        <v>91</v>
      </c>
    </row>
    <row r="584">
      <c r="A584" s="7" t="s">
        <v>1657</v>
      </c>
      <c r="B584" s="7" t="s">
        <v>99</v>
      </c>
    </row>
    <row r="585">
      <c r="A585" s="7" t="s">
        <v>1661</v>
      </c>
      <c r="B585" s="7" t="s">
        <v>99</v>
      </c>
    </row>
    <row r="586">
      <c r="A586" s="7" t="s">
        <v>1664</v>
      </c>
      <c r="B586" s="7" t="s">
        <v>116</v>
      </c>
    </row>
    <row r="587">
      <c r="A587" s="7" t="s">
        <v>1667</v>
      </c>
      <c r="B587" s="7" t="s">
        <v>99</v>
      </c>
    </row>
    <row r="588">
      <c r="A588" s="7" t="s">
        <v>1670</v>
      </c>
      <c r="B588" s="7" t="s">
        <v>117</v>
      </c>
    </row>
    <row r="589">
      <c r="A589" s="7" t="s">
        <v>1675</v>
      </c>
      <c r="B589" s="7" t="s">
        <v>116</v>
      </c>
    </row>
    <row r="590">
      <c r="A590" s="7" t="s">
        <v>1678</v>
      </c>
      <c r="B590" s="7" t="s">
        <v>99</v>
      </c>
    </row>
    <row r="591">
      <c r="A591" s="7" t="s">
        <v>1680</v>
      </c>
      <c r="B591" s="7" t="s">
        <v>91</v>
      </c>
    </row>
    <row r="592">
      <c r="A592" s="7" t="s">
        <v>1682</v>
      </c>
      <c r="B592" s="7" t="s">
        <v>116</v>
      </c>
    </row>
    <row r="593">
      <c r="A593" s="7" t="s">
        <v>1685</v>
      </c>
      <c r="B593" s="7" t="s">
        <v>91</v>
      </c>
    </row>
    <row r="594">
      <c r="A594" s="7" t="s">
        <v>1687</v>
      </c>
      <c r="B594" s="7" t="s">
        <v>99</v>
      </c>
    </row>
    <row r="595">
      <c r="A595" s="7" t="s">
        <v>1689</v>
      </c>
      <c r="B595" s="7" t="s">
        <v>91</v>
      </c>
    </row>
    <row r="596">
      <c r="A596" s="7" t="s">
        <v>1692</v>
      </c>
      <c r="B596" s="7" t="s">
        <v>116</v>
      </c>
    </row>
    <row r="597">
      <c r="A597" s="7" t="s">
        <v>1695</v>
      </c>
      <c r="B597" s="7" t="s">
        <v>116</v>
      </c>
    </row>
    <row r="598">
      <c r="A598" s="7" t="s">
        <v>1698</v>
      </c>
      <c r="B598" s="7" t="s">
        <v>91</v>
      </c>
    </row>
    <row r="599">
      <c r="A599" s="7" t="s">
        <v>1701</v>
      </c>
      <c r="B599" s="7" t="s">
        <v>99</v>
      </c>
    </row>
    <row r="600">
      <c r="A600" s="7" t="s">
        <v>1703</v>
      </c>
      <c r="B600" s="7" t="s">
        <v>91</v>
      </c>
    </row>
    <row r="601">
      <c r="A601" s="7" t="s">
        <v>1706</v>
      </c>
      <c r="B601" s="7" t="s">
        <v>91</v>
      </c>
    </row>
    <row r="602">
      <c r="A602" s="7" t="s">
        <v>1708</v>
      </c>
      <c r="B602" s="7" t="s">
        <v>99</v>
      </c>
    </row>
    <row r="603">
      <c r="A603" s="7" t="s">
        <v>1710</v>
      </c>
      <c r="B603" s="7" t="s">
        <v>116</v>
      </c>
    </row>
    <row r="604">
      <c r="A604" s="7" t="s">
        <v>1714</v>
      </c>
      <c r="B604" s="7" t="s">
        <v>116</v>
      </c>
    </row>
    <row r="605">
      <c r="A605" s="7" t="s">
        <v>1717</v>
      </c>
      <c r="B605" s="7" t="s">
        <v>91</v>
      </c>
    </row>
    <row r="606">
      <c r="A606" s="7" t="s">
        <v>1720</v>
      </c>
      <c r="B606" s="7" t="s">
        <v>99</v>
      </c>
    </row>
    <row r="607">
      <c r="A607" s="7" t="s">
        <v>1723</v>
      </c>
      <c r="B607" s="7" t="s">
        <v>99</v>
      </c>
    </row>
    <row r="608">
      <c r="A608" s="7" t="s">
        <v>1725</v>
      </c>
      <c r="B608" s="7" t="s">
        <v>91</v>
      </c>
    </row>
    <row r="609">
      <c r="A609" s="7" t="s">
        <v>1727</v>
      </c>
      <c r="B609" s="7" t="s">
        <v>99</v>
      </c>
    </row>
    <row r="610">
      <c r="A610" s="7" t="s">
        <v>1730</v>
      </c>
      <c r="B610" s="7" t="s">
        <v>91</v>
      </c>
    </row>
    <row r="611">
      <c r="A611" s="7" t="s">
        <v>1732</v>
      </c>
      <c r="B611" s="7" t="s">
        <v>116</v>
      </c>
    </row>
    <row r="612">
      <c r="A612" s="7" t="s">
        <v>1735</v>
      </c>
      <c r="B612" s="7" t="s">
        <v>99</v>
      </c>
    </row>
    <row r="613">
      <c r="A613" s="7" t="s">
        <v>1737</v>
      </c>
      <c r="B613" s="7" t="s">
        <v>116</v>
      </c>
    </row>
    <row r="614">
      <c r="A614" s="7" t="s">
        <v>1740</v>
      </c>
      <c r="B614" s="7" t="s">
        <v>91</v>
      </c>
    </row>
    <row r="615">
      <c r="A615" s="7" t="s">
        <v>1742</v>
      </c>
      <c r="B615" s="7" t="s">
        <v>91</v>
      </c>
    </row>
    <row r="616">
      <c r="A616" s="7" t="s">
        <v>1745</v>
      </c>
      <c r="B616" s="7" t="s">
        <v>99</v>
      </c>
    </row>
    <row r="617">
      <c r="A617" s="7" t="s">
        <v>1747</v>
      </c>
      <c r="B617" s="7" t="s">
        <v>91</v>
      </c>
    </row>
    <row r="618">
      <c r="A618" s="7" t="s">
        <v>1750</v>
      </c>
      <c r="B618" s="7" t="s">
        <v>116</v>
      </c>
    </row>
    <row r="619">
      <c r="A619" s="7" t="s">
        <v>10</v>
      </c>
      <c r="B619" s="7" t="s">
        <v>99</v>
      </c>
    </row>
    <row r="620">
      <c r="A620" s="7" t="s">
        <v>1754</v>
      </c>
      <c r="B620" s="7" t="s">
        <v>91</v>
      </c>
    </row>
    <row r="621">
      <c r="A621" s="7" t="s">
        <v>1756</v>
      </c>
      <c r="B621" s="7" t="s">
        <v>116</v>
      </c>
    </row>
    <row r="622">
      <c r="A622" s="7" t="s">
        <v>1760</v>
      </c>
      <c r="B622" s="7" t="s">
        <v>116</v>
      </c>
    </row>
    <row r="623">
      <c r="A623" s="7" t="s">
        <v>1763</v>
      </c>
      <c r="B623" s="7" t="s">
        <v>99</v>
      </c>
    </row>
    <row r="624">
      <c r="A624" s="7" t="s">
        <v>1766</v>
      </c>
      <c r="B624" s="7" t="s">
        <v>116</v>
      </c>
    </row>
    <row r="625">
      <c r="A625" s="7" t="s">
        <v>1770</v>
      </c>
      <c r="B625" s="7" t="s">
        <v>116</v>
      </c>
    </row>
    <row r="626">
      <c r="A626" s="7" t="s">
        <v>1773</v>
      </c>
      <c r="B626" s="7" t="s">
        <v>102</v>
      </c>
    </row>
    <row r="627">
      <c r="A627" s="7" t="s">
        <v>1778</v>
      </c>
      <c r="B627" s="7" t="s">
        <v>99</v>
      </c>
    </row>
    <row r="628">
      <c r="A628" s="7" t="s">
        <v>11</v>
      </c>
      <c r="B628" s="7" t="s">
        <v>116</v>
      </c>
    </row>
    <row r="629">
      <c r="A629" s="7" t="s">
        <v>1784</v>
      </c>
      <c r="B629" s="7" t="s">
        <v>116</v>
      </c>
    </row>
    <row r="630">
      <c r="A630" s="7" t="s">
        <v>1788</v>
      </c>
      <c r="B630" s="7" t="s">
        <v>99</v>
      </c>
    </row>
    <row r="631">
      <c r="A631" s="7" t="s">
        <v>1791</v>
      </c>
      <c r="B631" s="7" t="s">
        <v>99</v>
      </c>
    </row>
    <row r="632">
      <c r="A632" s="7" t="s">
        <v>1794</v>
      </c>
      <c r="B632" s="7" t="s">
        <v>116</v>
      </c>
    </row>
    <row r="633">
      <c r="A633" s="7" t="s">
        <v>1797</v>
      </c>
      <c r="B633" s="7" t="s">
        <v>91</v>
      </c>
    </row>
    <row r="634">
      <c r="A634" s="7" t="s">
        <v>1800</v>
      </c>
      <c r="B634" s="7" t="s">
        <v>99</v>
      </c>
    </row>
    <row r="635">
      <c r="A635" s="7" t="s">
        <v>1803</v>
      </c>
      <c r="B635" s="7" t="s">
        <v>99</v>
      </c>
    </row>
    <row r="636">
      <c r="A636" s="7" t="s">
        <v>1806</v>
      </c>
      <c r="B636" s="7" t="s">
        <v>99</v>
      </c>
    </row>
    <row r="637">
      <c r="A637" s="7" t="s">
        <v>1809</v>
      </c>
      <c r="B637" s="7" t="s">
        <v>91</v>
      </c>
    </row>
    <row r="638">
      <c r="A638" s="7" t="s">
        <v>1812</v>
      </c>
      <c r="B638" s="7" t="s">
        <v>116</v>
      </c>
    </row>
    <row r="639">
      <c r="A639" s="7" t="s">
        <v>1816</v>
      </c>
      <c r="B639" s="7" t="s">
        <v>91</v>
      </c>
    </row>
    <row r="640">
      <c r="A640" s="7" t="s">
        <v>1818</v>
      </c>
      <c r="B640" s="7" t="s">
        <v>99</v>
      </c>
    </row>
    <row r="641">
      <c r="A641" s="7" t="s">
        <v>1821</v>
      </c>
      <c r="B641" s="7" t="s">
        <v>99</v>
      </c>
    </row>
    <row r="642">
      <c r="A642" s="7" t="s">
        <v>1824</v>
      </c>
      <c r="B642" s="7" t="s">
        <v>99</v>
      </c>
    </row>
    <row r="643">
      <c r="A643" s="7" t="s">
        <v>1826</v>
      </c>
      <c r="B643" s="7" t="s">
        <v>99</v>
      </c>
    </row>
    <row r="644">
      <c r="A644" s="7" t="s">
        <v>1830</v>
      </c>
      <c r="B644" s="7" t="s">
        <v>91</v>
      </c>
    </row>
    <row r="645">
      <c r="A645" s="7" t="s">
        <v>1832</v>
      </c>
      <c r="B645" s="7" t="s">
        <v>116</v>
      </c>
    </row>
    <row r="646">
      <c r="A646" s="7" t="s">
        <v>1838</v>
      </c>
      <c r="B646" s="7" t="s">
        <v>116</v>
      </c>
    </row>
    <row r="647">
      <c r="A647" s="7" t="s">
        <v>1841</v>
      </c>
      <c r="B647" s="7" t="s">
        <v>102</v>
      </c>
    </row>
    <row r="648">
      <c r="A648" s="7" t="s">
        <v>1845</v>
      </c>
      <c r="B648" s="7" t="s">
        <v>116</v>
      </c>
    </row>
    <row r="649">
      <c r="A649" s="7" t="s">
        <v>1849</v>
      </c>
      <c r="B649" s="7" t="s">
        <v>99</v>
      </c>
    </row>
    <row r="650">
      <c r="A650" s="7" t="s">
        <v>1853</v>
      </c>
      <c r="B650" s="7" t="s">
        <v>102</v>
      </c>
    </row>
    <row r="651">
      <c r="A651" s="7" t="s">
        <v>1856</v>
      </c>
      <c r="B651" s="7" t="s">
        <v>116</v>
      </c>
    </row>
    <row r="652">
      <c r="A652" s="7" t="s">
        <v>1862</v>
      </c>
      <c r="B652" s="7" t="s">
        <v>91</v>
      </c>
    </row>
    <row r="653">
      <c r="A653" s="7" t="s">
        <v>1865</v>
      </c>
      <c r="B653" s="7" t="s">
        <v>116</v>
      </c>
    </row>
    <row r="654">
      <c r="A654" s="7" t="s">
        <v>1870</v>
      </c>
      <c r="B654" s="7" t="s">
        <v>116</v>
      </c>
    </row>
    <row r="655">
      <c r="A655" s="7" t="s">
        <v>1874</v>
      </c>
      <c r="B655" s="7" t="s">
        <v>99</v>
      </c>
    </row>
    <row r="656">
      <c r="A656" s="7" t="s">
        <v>1877</v>
      </c>
      <c r="B656" s="7" t="s">
        <v>99</v>
      </c>
    </row>
    <row r="657">
      <c r="A657" s="7" t="s">
        <v>1881</v>
      </c>
      <c r="B657" s="7" t="s">
        <v>117</v>
      </c>
    </row>
    <row r="658">
      <c r="A658" s="7" t="s">
        <v>1884</v>
      </c>
      <c r="B658" s="7" t="s">
        <v>116</v>
      </c>
    </row>
    <row r="659">
      <c r="A659" s="7" t="s">
        <v>1889</v>
      </c>
      <c r="B659" s="7" t="s">
        <v>91</v>
      </c>
    </row>
    <row r="660">
      <c r="A660" s="7" t="s">
        <v>1893</v>
      </c>
      <c r="B660" s="7" t="s">
        <v>102</v>
      </c>
    </row>
    <row r="661">
      <c r="A661" s="7" t="s">
        <v>1896</v>
      </c>
      <c r="B661" s="7" t="s">
        <v>116</v>
      </c>
    </row>
    <row r="662">
      <c r="A662" s="7" t="s">
        <v>1902</v>
      </c>
      <c r="B662" s="7" t="s">
        <v>99</v>
      </c>
    </row>
    <row r="663">
      <c r="A663" s="7" t="s">
        <v>1906</v>
      </c>
      <c r="B663" s="7" t="s">
        <v>99</v>
      </c>
    </row>
    <row r="664">
      <c r="A664" s="7" t="s">
        <v>1910</v>
      </c>
      <c r="B664" s="7" t="s">
        <v>99</v>
      </c>
    </row>
    <row r="665">
      <c r="A665" s="7" t="s">
        <v>1912</v>
      </c>
      <c r="B665" s="7" t="s">
        <v>116</v>
      </c>
    </row>
    <row r="666">
      <c r="A666" s="7" t="s">
        <v>1916</v>
      </c>
      <c r="B666" s="7" t="s">
        <v>99</v>
      </c>
    </row>
    <row r="667">
      <c r="A667" s="7" t="s">
        <v>1918</v>
      </c>
      <c r="B667" s="7" t="s">
        <v>99</v>
      </c>
    </row>
    <row r="668">
      <c r="A668" s="7" t="s">
        <v>1922</v>
      </c>
      <c r="B668" s="7" t="s">
        <v>116</v>
      </c>
    </row>
    <row r="669">
      <c r="A669" s="7" t="s">
        <v>1926</v>
      </c>
      <c r="B669" s="7" t="s">
        <v>116</v>
      </c>
    </row>
    <row r="670">
      <c r="A670" s="7" t="s">
        <v>1931</v>
      </c>
      <c r="B670" s="7" t="s">
        <v>116</v>
      </c>
    </row>
    <row r="671">
      <c r="A671" s="7" t="s">
        <v>1934</v>
      </c>
      <c r="B671" s="7" t="s">
        <v>99</v>
      </c>
    </row>
    <row r="672">
      <c r="A672" s="7" t="s">
        <v>1938</v>
      </c>
      <c r="B672" s="7" t="s">
        <v>91</v>
      </c>
    </row>
    <row r="673">
      <c r="A673" s="7" t="s">
        <v>1941</v>
      </c>
      <c r="B673" s="7" t="s">
        <v>102</v>
      </c>
    </row>
    <row r="674">
      <c r="A674" s="7" t="s">
        <v>1945</v>
      </c>
      <c r="B674" s="7" t="s">
        <v>99</v>
      </c>
    </row>
    <row r="675">
      <c r="A675" s="7" t="s">
        <v>1948</v>
      </c>
      <c r="B675" s="7" t="s">
        <v>91</v>
      </c>
    </row>
    <row r="676">
      <c r="A676" s="7" t="s">
        <v>1950</v>
      </c>
      <c r="B676" s="7" t="s">
        <v>91</v>
      </c>
    </row>
    <row r="677">
      <c r="A677" s="7" t="s">
        <v>1952</v>
      </c>
      <c r="B677" s="7" t="s">
        <v>91</v>
      </c>
    </row>
    <row r="678">
      <c r="A678" s="7" t="s">
        <v>1954</v>
      </c>
      <c r="B678" s="7" t="s">
        <v>116</v>
      </c>
    </row>
    <row r="679">
      <c r="A679" s="7" t="s">
        <v>1957</v>
      </c>
      <c r="B679" s="7" t="s">
        <v>102</v>
      </c>
    </row>
    <row r="680">
      <c r="A680" s="7" t="s">
        <v>1961</v>
      </c>
      <c r="B680" s="7" t="s">
        <v>99</v>
      </c>
    </row>
    <row r="681">
      <c r="A681" s="7" t="s">
        <v>1963</v>
      </c>
      <c r="B681" s="7" t="s">
        <v>116</v>
      </c>
    </row>
    <row r="682">
      <c r="A682" s="7" t="s">
        <v>1967</v>
      </c>
      <c r="B682" s="7" t="s">
        <v>99</v>
      </c>
    </row>
    <row r="683">
      <c r="A683" s="7" t="s">
        <v>1969</v>
      </c>
      <c r="B683" s="7" t="s">
        <v>116</v>
      </c>
    </row>
    <row r="684">
      <c r="A684" s="7" t="s">
        <v>1972</v>
      </c>
      <c r="B684" s="7" t="s">
        <v>91</v>
      </c>
    </row>
    <row r="685">
      <c r="A685" s="7" t="s">
        <v>1974</v>
      </c>
      <c r="B685" s="7" t="s">
        <v>116</v>
      </c>
    </row>
    <row r="686">
      <c r="A686" s="7" t="s">
        <v>1976</v>
      </c>
      <c r="B686" s="7" t="s">
        <v>91</v>
      </c>
    </row>
    <row r="687">
      <c r="A687" s="7" t="s">
        <v>1979</v>
      </c>
      <c r="B687" s="7" t="s">
        <v>91</v>
      </c>
    </row>
    <row r="688">
      <c r="A688" s="7" t="s">
        <v>1981</v>
      </c>
      <c r="B688" s="7" t="s">
        <v>116</v>
      </c>
    </row>
    <row r="689">
      <c r="A689" s="7" t="s">
        <v>1983</v>
      </c>
      <c r="B689" s="7" t="s">
        <v>102</v>
      </c>
    </row>
    <row r="690">
      <c r="A690" s="7" t="s">
        <v>1986</v>
      </c>
      <c r="B690" s="7" t="s">
        <v>99</v>
      </c>
    </row>
    <row r="691">
      <c r="A691" s="7" t="s">
        <v>1988</v>
      </c>
      <c r="B691" s="7" t="s">
        <v>91</v>
      </c>
    </row>
    <row r="692">
      <c r="A692" s="7" t="s">
        <v>1991</v>
      </c>
      <c r="B692" s="7" t="s">
        <v>102</v>
      </c>
    </row>
    <row r="693">
      <c r="A693" s="7" t="s">
        <v>1995</v>
      </c>
      <c r="B693" s="7" t="s">
        <v>116</v>
      </c>
    </row>
    <row r="694">
      <c r="A694" s="7" t="s">
        <v>1999</v>
      </c>
      <c r="B694" s="7" t="s">
        <v>91</v>
      </c>
    </row>
    <row r="695">
      <c r="A695" s="7" t="s">
        <v>2002</v>
      </c>
      <c r="B695" s="7" t="s">
        <v>116</v>
      </c>
    </row>
    <row r="696">
      <c r="A696" s="7" t="s">
        <v>2005</v>
      </c>
      <c r="B696" s="7" t="s">
        <v>99</v>
      </c>
    </row>
    <row r="697">
      <c r="A697" s="7" t="s">
        <v>2008</v>
      </c>
      <c r="B697" s="7" t="s">
        <v>117</v>
      </c>
    </row>
    <row r="698">
      <c r="A698" s="7" t="s">
        <v>2010</v>
      </c>
      <c r="B698" s="7" t="s">
        <v>99</v>
      </c>
    </row>
    <row r="699">
      <c r="A699" s="7" t="s">
        <v>2012</v>
      </c>
      <c r="B699" s="7" t="s">
        <v>116</v>
      </c>
    </row>
    <row r="700">
      <c r="A700" s="7" t="s">
        <v>2015</v>
      </c>
      <c r="B700" s="7" t="s">
        <v>99</v>
      </c>
    </row>
    <row r="701">
      <c r="A701" s="7" t="s">
        <v>2017</v>
      </c>
      <c r="B701" s="7" t="s">
        <v>102</v>
      </c>
    </row>
    <row r="702">
      <c r="A702" s="7" t="s">
        <v>2020</v>
      </c>
      <c r="B702" s="7" t="s">
        <v>99</v>
      </c>
    </row>
    <row r="703">
      <c r="A703" s="7" t="s">
        <v>2023</v>
      </c>
      <c r="B703" s="7" t="s">
        <v>117</v>
      </c>
    </row>
    <row r="704">
      <c r="A704" s="7" t="s">
        <v>2026</v>
      </c>
      <c r="B704" s="7" t="s">
        <v>117</v>
      </c>
    </row>
    <row r="705">
      <c r="A705" s="7" t="s">
        <v>2029</v>
      </c>
      <c r="B705" s="7" t="s">
        <v>102</v>
      </c>
    </row>
    <row r="706">
      <c r="A706" s="7" t="s">
        <v>2032</v>
      </c>
      <c r="B706" s="7" t="s">
        <v>99</v>
      </c>
    </row>
    <row r="707">
      <c r="A707" s="7" t="s">
        <v>2035</v>
      </c>
      <c r="B707" s="7" t="s">
        <v>99</v>
      </c>
    </row>
    <row r="708">
      <c r="A708" s="7" t="s">
        <v>2038</v>
      </c>
      <c r="B708" s="7" t="s">
        <v>91</v>
      </c>
    </row>
    <row r="709">
      <c r="A709" s="7" t="s">
        <v>2041</v>
      </c>
      <c r="B709" s="7" t="s">
        <v>99</v>
      </c>
    </row>
    <row r="710">
      <c r="A710" s="7" t="s">
        <v>2043</v>
      </c>
      <c r="B710" s="7" t="s">
        <v>116</v>
      </c>
    </row>
    <row r="711">
      <c r="A711" s="7" t="s">
        <v>2047</v>
      </c>
      <c r="B711" s="7" t="s">
        <v>116</v>
      </c>
    </row>
    <row r="712">
      <c r="A712" s="7" t="s">
        <v>2053</v>
      </c>
      <c r="B712" s="7" t="s">
        <v>99</v>
      </c>
    </row>
    <row r="713">
      <c r="A713" s="7" t="s">
        <v>2055</v>
      </c>
      <c r="B713" s="7" t="s">
        <v>91</v>
      </c>
    </row>
    <row r="714">
      <c r="A714" s="7" t="s">
        <v>2058</v>
      </c>
      <c r="B714" s="7" t="s">
        <v>116</v>
      </c>
    </row>
    <row r="715">
      <c r="A715" s="7" t="s">
        <v>2061</v>
      </c>
      <c r="B715" s="7" t="s">
        <v>116</v>
      </c>
    </row>
    <row r="716">
      <c r="A716" s="7" t="s">
        <v>2067</v>
      </c>
      <c r="B716" s="7" t="s">
        <v>99</v>
      </c>
    </row>
    <row r="717">
      <c r="A717" s="7" t="s">
        <v>2069</v>
      </c>
      <c r="B717" s="7" t="s">
        <v>99</v>
      </c>
    </row>
    <row r="718">
      <c r="A718" s="7" t="s">
        <v>2071</v>
      </c>
      <c r="B718" s="7" t="s">
        <v>99</v>
      </c>
    </row>
    <row r="719">
      <c r="A719" s="7" t="s">
        <v>2073</v>
      </c>
      <c r="B719" s="7" t="s">
        <v>117</v>
      </c>
    </row>
    <row r="720">
      <c r="A720" s="7" t="s">
        <v>2077</v>
      </c>
      <c r="B720" s="7" t="s">
        <v>91</v>
      </c>
    </row>
    <row r="721">
      <c r="A721" s="7" t="s">
        <v>2080</v>
      </c>
      <c r="B721" s="7" t="s">
        <v>116</v>
      </c>
    </row>
    <row r="722">
      <c r="A722" s="7" t="s">
        <v>2084</v>
      </c>
      <c r="B722" s="7" t="s">
        <v>91</v>
      </c>
    </row>
    <row r="723">
      <c r="A723" s="7" t="s">
        <v>2087</v>
      </c>
      <c r="B723" s="7" t="s">
        <v>91</v>
      </c>
    </row>
    <row r="724">
      <c r="A724" s="7" t="s">
        <v>2090</v>
      </c>
      <c r="B724" s="7" t="s">
        <v>102</v>
      </c>
    </row>
    <row r="725">
      <c r="A725" s="7" t="s">
        <v>2094</v>
      </c>
      <c r="B725" s="7" t="s">
        <v>99</v>
      </c>
    </row>
    <row r="726">
      <c r="A726" s="7" t="s">
        <v>2096</v>
      </c>
      <c r="B726" s="7" t="s">
        <v>99</v>
      </c>
    </row>
    <row r="727">
      <c r="A727" s="7" t="s">
        <v>2098</v>
      </c>
      <c r="B727" s="7" t="s">
        <v>91</v>
      </c>
    </row>
    <row r="728">
      <c r="A728" s="7" t="s">
        <v>2100</v>
      </c>
      <c r="B728" s="7" t="s">
        <v>117</v>
      </c>
    </row>
    <row r="729">
      <c r="A729" s="7" t="s">
        <v>2103</v>
      </c>
      <c r="B729" s="7" t="s">
        <v>117</v>
      </c>
    </row>
    <row r="730">
      <c r="A730" s="7" t="s">
        <v>2106</v>
      </c>
      <c r="B730" s="7" t="s">
        <v>91</v>
      </c>
    </row>
    <row r="731">
      <c r="A731" s="7" t="s">
        <v>2108</v>
      </c>
      <c r="B731" s="7" t="s">
        <v>102</v>
      </c>
    </row>
    <row r="732">
      <c r="A732" s="7" t="s">
        <v>2111</v>
      </c>
      <c r="B732" s="7" t="s">
        <v>91</v>
      </c>
    </row>
    <row r="733">
      <c r="A733" s="7" t="s">
        <v>2115</v>
      </c>
      <c r="B733" s="7" t="s">
        <v>102</v>
      </c>
    </row>
    <row r="734">
      <c r="A734" s="7" t="s">
        <v>2118</v>
      </c>
      <c r="B734" s="7" t="s">
        <v>116</v>
      </c>
    </row>
    <row r="735">
      <c r="A735" s="7" t="s">
        <v>2122</v>
      </c>
      <c r="B735" s="7" t="s">
        <v>99</v>
      </c>
    </row>
    <row r="736">
      <c r="A736" s="7" t="s">
        <v>2124</v>
      </c>
      <c r="B736" s="7" t="s">
        <v>116</v>
      </c>
    </row>
    <row r="737">
      <c r="A737" s="7" t="s">
        <v>2128</v>
      </c>
      <c r="B737" s="7" t="s">
        <v>116</v>
      </c>
    </row>
    <row r="738">
      <c r="A738" s="7" t="s">
        <v>2132</v>
      </c>
      <c r="B738" s="7" t="s">
        <v>99</v>
      </c>
    </row>
    <row r="739">
      <c r="A739" s="7" t="s">
        <v>2135</v>
      </c>
      <c r="B739" s="7" t="s">
        <v>116</v>
      </c>
    </row>
    <row r="740">
      <c r="A740" s="7" t="s">
        <v>2139</v>
      </c>
      <c r="B740" s="7" t="s">
        <v>99</v>
      </c>
    </row>
    <row r="741">
      <c r="A741" s="7" t="s">
        <v>2141</v>
      </c>
      <c r="B741" s="7" t="s">
        <v>116</v>
      </c>
    </row>
    <row r="742">
      <c r="A742" s="7" t="s">
        <v>2144</v>
      </c>
      <c r="B742" s="7" t="s">
        <v>99</v>
      </c>
    </row>
    <row r="743">
      <c r="A743" s="7" t="s">
        <v>2147</v>
      </c>
      <c r="B743" s="7" t="s">
        <v>102</v>
      </c>
    </row>
    <row r="744">
      <c r="A744" s="7" t="s">
        <v>2150</v>
      </c>
      <c r="B744" s="7" t="s">
        <v>102</v>
      </c>
    </row>
    <row r="745">
      <c r="A745" s="7" t="s">
        <v>2153</v>
      </c>
      <c r="B745" s="7" t="s">
        <v>102</v>
      </c>
    </row>
    <row r="746">
      <c r="A746" s="7" t="s">
        <v>2156</v>
      </c>
      <c r="B746" s="7" t="s">
        <v>102</v>
      </c>
    </row>
    <row r="747">
      <c r="A747" s="7" t="s">
        <v>2159</v>
      </c>
      <c r="B747" s="7" t="s">
        <v>99</v>
      </c>
    </row>
    <row r="748">
      <c r="A748" s="7" t="s">
        <v>2162</v>
      </c>
      <c r="B748" s="7" t="s">
        <v>99</v>
      </c>
    </row>
    <row r="749">
      <c r="A749" s="7" t="s">
        <v>2164</v>
      </c>
      <c r="B749" s="7" t="s">
        <v>116</v>
      </c>
    </row>
    <row r="750">
      <c r="A750" s="7" t="s">
        <v>2167</v>
      </c>
      <c r="B750" s="7" t="s">
        <v>116</v>
      </c>
    </row>
    <row r="751">
      <c r="A751" s="7" t="s">
        <v>2171</v>
      </c>
      <c r="B751" s="7" t="s">
        <v>99</v>
      </c>
    </row>
    <row r="752">
      <c r="A752" s="7" t="s">
        <v>2173</v>
      </c>
      <c r="B752" s="7" t="s">
        <v>102</v>
      </c>
    </row>
    <row r="753">
      <c r="A753" s="7" t="s">
        <v>2176</v>
      </c>
      <c r="B753" s="7" t="s">
        <v>102</v>
      </c>
    </row>
    <row r="754">
      <c r="A754" s="7" t="s">
        <v>2180</v>
      </c>
      <c r="B754" s="7" t="s">
        <v>102</v>
      </c>
    </row>
    <row r="755">
      <c r="A755" s="7" t="s">
        <v>2183</v>
      </c>
      <c r="B755" s="7" t="s">
        <v>102</v>
      </c>
    </row>
    <row r="756">
      <c r="A756" s="7" t="s">
        <v>2186</v>
      </c>
      <c r="B756" s="7" t="s">
        <v>116</v>
      </c>
    </row>
    <row r="757">
      <c r="A757" s="7" t="s">
        <v>2190</v>
      </c>
      <c r="B757" s="7" t="s">
        <v>102</v>
      </c>
    </row>
    <row r="758">
      <c r="A758" s="7" t="s">
        <v>2194</v>
      </c>
      <c r="B758" s="7" t="s">
        <v>99</v>
      </c>
    </row>
    <row r="759">
      <c r="A759" s="7" t="s">
        <v>2197</v>
      </c>
      <c r="B759" s="7" t="s">
        <v>102</v>
      </c>
    </row>
    <row r="760">
      <c r="A760" s="7" t="s">
        <v>2200</v>
      </c>
      <c r="B760" s="7" t="s">
        <v>102</v>
      </c>
    </row>
    <row r="761">
      <c r="A761" s="7" t="s">
        <v>2203</v>
      </c>
      <c r="B761" s="7" t="s">
        <v>99</v>
      </c>
    </row>
    <row r="762">
      <c r="A762" s="7" t="s">
        <v>2206</v>
      </c>
      <c r="B762" s="7" t="s">
        <v>99</v>
      </c>
    </row>
    <row r="763">
      <c r="A763" s="7" t="s">
        <v>2208</v>
      </c>
      <c r="B763" s="7" t="s">
        <v>116</v>
      </c>
    </row>
    <row r="764">
      <c r="A764" s="7" t="s">
        <v>2212</v>
      </c>
      <c r="B764" s="7" t="s">
        <v>102</v>
      </c>
    </row>
    <row r="765">
      <c r="A765" s="7" t="s">
        <v>2215</v>
      </c>
      <c r="B765" s="7" t="s">
        <v>116</v>
      </c>
    </row>
    <row r="766">
      <c r="A766" s="7" t="s">
        <v>2219</v>
      </c>
      <c r="B766" s="7" t="s">
        <v>99</v>
      </c>
    </row>
    <row r="767">
      <c r="A767" s="7" t="s">
        <v>2222</v>
      </c>
      <c r="B767" s="7" t="s">
        <v>117</v>
      </c>
    </row>
    <row r="768">
      <c r="A768" s="7" t="s">
        <v>2224</v>
      </c>
      <c r="B768" s="7" t="s">
        <v>91</v>
      </c>
    </row>
    <row r="769">
      <c r="A769" s="7" t="s">
        <v>2227</v>
      </c>
      <c r="B769" s="7" t="s">
        <v>117</v>
      </c>
    </row>
    <row r="770">
      <c r="A770" s="7" t="s">
        <v>2230</v>
      </c>
      <c r="B770" s="7" t="s">
        <v>99</v>
      </c>
    </row>
    <row r="771">
      <c r="A771" s="7" t="s">
        <v>2232</v>
      </c>
      <c r="B771" s="7" t="s">
        <v>116</v>
      </c>
    </row>
    <row r="772">
      <c r="A772" s="7" t="s">
        <v>2235</v>
      </c>
      <c r="B772" s="7" t="s">
        <v>99</v>
      </c>
    </row>
    <row r="773">
      <c r="A773" s="7" t="s">
        <v>2237</v>
      </c>
      <c r="B773" s="7" t="s">
        <v>99</v>
      </c>
    </row>
    <row r="774">
      <c r="A774" s="7" t="s">
        <v>2240</v>
      </c>
      <c r="B774" s="7" t="s">
        <v>102</v>
      </c>
    </row>
    <row r="775">
      <c r="A775" s="7" t="s">
        <v>2243</v>
      </c>
      <c r="B775" s="7" t="s">
        <v>116</v>
      </c>
    </row>
    <row r="776">
      <c r="A776" s="7" t="s">
        <v>2247</v>
      </c>
      <c r="B776" s="7" t="s">
        <v>99</v>
      </c>
    </row>
    <row r="777">
      <c r="A777" s="7" t="s">
        <v>2250</v>
      </c>
      <c r="B777" s="7" t="s">
        <v>99</v>
      </c>
    </row>
    <row r="778">
      <c r="A778" s="7" t="s">
        <v>2253</v>
      </c>
      <c r="B778" s="7" t="s">
        <v>117</v>
      </c>
    </row>
    <row r="779">
      <c r="A779" s="7" t="s">
        <v>2256</v>
      </c>
      <c r="B779" s="7" t="s">
        <v>91</v>
      </c>
    </row>
    <row r="780">
      <c r="A780" s="7" t="s">
        <v>2259</v>
      </c>
      <c r="B780" s="7" t="s">
        <v>102</v>
      </c>
    </row>
    <row r="781">
      <c r="A781" s="7" t="s">
        <v>2262</v>
      </c>
      <c r="B781" s="7" t="s">
        <v>117</v>
      </c>
    </row>
    <row r="782">
      <c r="A782" s="7" t="s">
        <v>2265</v>
      </c>
      <c r="B782" s="7" t="s">
        <v>116</v>
      </c>
    </row>
    <row r="783">
      <c r="A783" s="7" t="s">
        <v>2269</v>
      </c>
      <c r="B783" s="7" t="s">
        <v>102</v>
      </c>
    </row>
    <row r="784">
      <c r="A784" s="7" t="s">
        <v>2272</v>
      </c>
      <c r="B784" s="7" t="s">
        <v>102</v>
      </c>
    </row>
    <row r="785">
      <c r="A785" s="7" t="s">
        <v>2275</v>
      </c>
      <c r="B785" s="7" t="s">
        <v>102</v>
      </c>
    </row>
    <row r="786">
      <c r="A786" s="7" t="s">
        <v>2277</v>
      </c>
      <c r="B786" s="7" t="s">
        <v>102</v>
      </c>
    </row>
    <row r="787">
      <c r="A787" s="7" t="s">
        <v>2280</v>
      </c>
      <c r="B787" s="7" t="s">
        <v>99</v>
      </c>
    </row>
    <row r="788">
      <c r="A788" s="7" t="s">
        <v>2283</v>
      </c>
      <c r="B788" s="7" t="s">
        <v>116</v>
      </c>
    </row>
    <row r="789">
      <c r="A789" s="7" t="s">
        <v>2286</v>
      </c>
      <c r="B789" s="7" t="s">
        <v>99</v>
      </c>
    </row>
    <row r="790">
      <c r="A790" s="7" t="s">
        <v>2288</v>
      </c>
      <c r="B790" s="7" t="s">
        <v>116</v>
      </c>
    </row>
    <row r="791">
      <c r="A791" s="7" t="s">
        <v>2292</v>
      </c>
      <c r="B791" s="7" t="s">
        <v>116</v>
      </c>
    </row>
    <row r="792">
      <c r="A792" s="7" t="s">
        <v>2295</v>
      </c>
      <c r="B792" s="7" t="s">
        <v>99</v>
      </c>
    </row>
    <row r="793">
      <c r="A793" s="7" t="s">
        <v>2297</v>
      </c>
      <c r="B793" s="7" t="s">
        <v>116</v>
      </c>
    </row>
    <row r="794">
      <c r="A794" s="7" t="s">
        <v>17</v>
      </c>
      <c r="B794" s="7" t="s">
        <v>117</v>
      </c>
    </row>
    <row r="795">
      <c r="A795" s="7" t="s">
        <v>2303</v>
      </c>
      <c r="B795" s="7" t="s">
        <v>116</v>
      </c>
    </row>
    <row r="796">
      <c r="A796" s="7" t="s">
        <v>2307</v>
      </c>
      <c r="B796" s="7" t="s">
        <v>116</v>
      </c>
    </row>
    <row r="797">
      <c r="A797" s="7" t="s">
        <v>2312</v>
      </c>
      <c r="B797" s="7" t="s">
        <v>99</v>
      </c>
    </row>
    <row r="798">
      <c r="A798" s="7" t="s">
        <v>2314</v>
      </c>
      <c r="B798" s="7" t="s">
        <v>91</v>
      </c>
    </row>
    <row r="799">
      <c r="A799" s="7" t="s">
        <v>2317</v>
      </c>
      <c r="B799" s="7" t="s">
        <v>116</v>
      </c>
    </row>
    <row r="800">
      <c r="A800" s="7" t="s">
        <v>2320</v>
      </c>
      <c r="B800" s="7" t="s">
        <v>116</v>
      </c>
    </row>
    <row r="801">
      <c r="A801" s="7" t="s">
        <v>2324</v>
      </c>
      <c r="B801" s="7" t="s">
        <v>102</v>
      </c>
    </row>
    <row r="802">
      <c r="A802" s="7" t="s">
        <v>2326</v>
      </c>
      <c r="B802" s="7" t="s">
        <v>116</v>
      </c>
    </row>
    <row r="803">
      <c r="A803" s="7" t="s">
        <v>2329</v>
      </c>
      <c r="B803" s="7" t="s">
        <v>102</v>
      </c>
    </row>
    <row r="804">
      <c r="A804" s="7" t="s">
        <v>2331</v>
      </c>
      <c r="B804" s="7" t="s">
        <v>116</v>
      </c>
    </row>
    <row r="805">
      <c r="A805" s="7" t="s">
        <v>2335</v>
      </c>
      <c r="B805" s="7" t="s">
        <v>99</v>
      </c>
    </row>
    <row r="806">
      <c r="A806" s="7" t="s">
        <v>2338</v>
      </c>
      <c r="B806" s="7" t="s">
        <v>116</v>
      </c>
    </row>
    <row r="807">
      <c r="A807" s="7" t="s">
        <v>2341</v>
      </c>
      <c r="B807" s="7" t="s">
        <v>116</v>
      </c>
    </row>
    <row r="808">
      <c r="A808" s="7" t="s">
        <v>2344</v>
      </c>
      <c r="B808" s="7" t="s">
        <v>99</v>
      </c>
    </row>
    <row r="809">
      <c r="A809" s="7" t="s">
        <v>2346</v>
      </c>
      <c r="B809" s="7" t="s">
        <v>102</v>
      </c>
    </row>
    <row r="810">
      <c r="A810" s="7" t="s">
        <v>2349</v>
      </c>
      <c r="B810" s="7" t="s">
        <v>116</v>
      </c>
    </row>
    <row r="811">
      <c r="A811" s="7" t="s">
        <v>2353</v>
      </c>
      <c r="B811" s="7" t="s">
        <v>116</v>
      </c>
    </row>
    <row r="812">
      <c r="A812" s="7" t="s">
        <v>2357</v>
      </c>
      <c r="B812" s="7" t="s">
        <v>99</v>
      </c>
    </row>
    <row r="813">
      <c r="A813" s="7" t="s">
        <v>2360</v>
      </c>
      <c r="B813" s="7" t="s">
        <v>102</v>
      </c>
    </row>
    <row r="814">
      <c r="A814" s="7" t="s">
        <v>2362</v>
      </c>
      <c r="B814" s="7" t="s">
        <v>102</v>
      </c>
    </row>
    <row r="815">
      <c r="A815" s="7" t="s">
        <v>2365</v>
      </c>
      <c r="B815" s="7" t="s">
        <v>99</v>
      </c>
    </row>
    <row r="816">
      <c r="A816" s="7" t="s">
        <v>2368</v>
      </c>
      <c r="B816" s="7" t="s">
        <v>116</v>
      </c>
    </row>
    <row r="817">
      <c r="A817" s="7" t="s">
        <v>2371</v>
      </c>
      <c r="B817" s="7" t="s">
        <v>99</v>
      </c>
    </row>
    <row r="818">
      <c r="A818" s="7" t="s">
        <v>2374</v>
      </c>
      <c r="B818" s="7" t="s">
        <v>99</v>
      </c>
    </row>
    <row r="819">
      <c r="A819" s="7" t="s">
        <v>2377</v>
      </c>
      <c r="B819" s="7" t="s">
        <v>99</v>
      </c>
    </row>
    <row r="820">
      <c r="A820" s="7" t="s">
        <v>2380</v>
      </c>
      <c r="B820" s="7" t="s">
        <v>116</v>
      </c>
    </row>
    <row r="821">
      <c r="A821" s="7" t="s">
        <v>2384</v>
      </c>
      <c r="B821" s="7" t="s">
        <v>117</v>
      </c>
    </row>
    <row r="822">
      <c r="A822" s="7" t="s">
        <v>2388</v>
      </c>
      <c r="B822" s="7" t="s">
        <v>116</v>
      </c>
    </row>
    <row r="823">
      <c r="A823" s="7" t="s">
        <v>2392</v>
      </c>
      <c r="B823" s="7" t="s">
        <v>91</v>
      </c>
    </row>
    <row r="824">
      <c r="A824" s="7" t="s">
        <v>2394</v>
      </c>
      <c r="B824" s="7" t="s">
        <v>91</v>
      </c>
    </row>
    <row r="825">
      <c r="A825" s="7" t="s">
        <v>2396</v>
      </c>
      <c r="B825" s="7" t="s">
        <v>116</v>
      </c>
    </row>
    <row r="826">
      <c r="A826" s="7" t="s">
        <v>2399</v>
      </c>
      <c r="B826" s="7" t="s">
        <v>91</v>
      </c>
    </row>
    <row r="827">
      <c r="A827" s="7" t="s">
        <v>2402</v>
      </c>
      <c r="B827" s="7" t="s">
        <v>102</v>
      </c>
    </row>
    <row r="828">
      <c r="A828" s="7" t="s">
        <v>2404</v>
      </c>
      <c r="B828" s="7" t="s">
        <v>99</v>
      </c>
    </row>
    <row r="829">
      <c r="A829" s="7" t="s">
        <v>2407</v>
      </c>
      <c r="B829" s="7" t="s">
        <v>117</v>
      </c>
    </row>
    <row r="830">
      <c r="A830" s="7" t="s">
        <v>2410</v>
      </c>
      <c r="B830" s="7" t="s">
        <v>91</v>
      </c>
    </row>
    <row r="831">
      <c r="A831" s="7" t="s">
        <v>2412</v>
      </c>
      <c r="B831" s="7" t="s">
        <v>117</v>
      </c>
    </row>
    <row r="832">
      <c r="A832" s="7" t="s">
        <v>2415</v>
      </c>
      <c r="B832" s="7" t="s">
        <v>99</v>
      </c>
    </row>
    <row r="833">
      <c r="A833" s="7" t="s">
        <v>2417</v>
      </c>
      <c r="B833" s="7" t="s">
        <v>117</v>
      </c>
    </row>
    <row r="834">
      <c r="A834" s="7" t="s">
        <v>2420</v>
      </c>
      <c r="B834" s="7" t="s">
        <v>99</v>
      </c>
    </row>
    <row r="835">
      <c r="A835" s="7" t="s">
        <v>2422</v>
      </c>
      <c r="B835" s="7" t="s">
        <v>116</v>
      </c>
    </row>
    <row r="836">
      <c r="A836" s="7" t="s">
        <v>2426</v>
      </c>
      <c r="B836" s="7" t="s">
        <v>102</v>
      </c>
    </row>
    <row r="837">
      <c r="A837" s="7" t="s">
        <v>2429</v>
      </c>
      <c r="B837" s="7" t="s">
        <v>99</v>
      </c>
    </row>
    <row r="838">
      <c r="A838" s="7" t="s">
        <v>2431</v>
      </c>
      <c r="B838" s="7" t="s">
        <v>91</v>
      </c>
    </row>
    <row r="839">
      <c r="A839" s="7" t="s">
        <v>2433</v>
      </c>
      <c r="B839" s="7" t="s">
        <v>117</v>
      </c>
    </row>
    <row r="840">
      <c r="A840" s="7" t="s">
        <v>2436</v>
      </c>
      <c r="B840" s="7" t="s">
        <v>99</v>
      </c>
    </row>
    <row r="841">
      <c r="A841" s="7" t="s">
        <v>2438</v>
      </c>
      <c r="B841" s="7" t="s">
        <v>91</v>
      </c>
    </row>
    <row r="842">
      <c r="A842" s="7" t="s">
        <v>2440</v>
      </c>
      <c r="B842" s="7" t="s">
        <v>99</v>
      </c>
    </row>
    <row r="843">
      <c r="A843" s="7" t="s">
        <v>2442</v>
      </c>
      <c r="B843" s="7" t="s">
        <v>102</v>
      </c>
    </row>
    <row r="844">
      <c r="A844" s="7" t="s">
        <v>2445</v>
      </c>
      <c r="B844" s="7" t="s">
        <v>91</v>
      </c>
    </row>
    <row r="845">
      <c r="A845" s="7" t="s">
        <v>2449</v>
      </c>
      <c r="B845" s="7" t="s">
        <v>91</v>
      </c>
    </row>
    <row r="846">
      <c r="A846" s="7" t="s">
        <v>2452</v>
      </c>
      <c r="B846" s="7" t="s">
        <v>99</v>
      </c>
    </row>
    <row r="847">
      <c r="A847" s="7" t="s">
        <v>2455</v>
      </c>
      <c r="B847" s="7" t="s">
        <v>102</v>
      </c>
    </row>
    <row r="848">
      <c r="A848" s="7" t="s">
        <v>2459</v>
      </c>
      <c r="B848" s="7" t="s">
        <v>102</v>
      </c>
    </row>
    <row r="849">
      <c r="A849" s="7" t="s">
        <v>2462</v>
      </c>
      <c r="B849" s="7" t="s">
        <v>117</v>
      </c>
    </row>
    <row r="850">
      <c r="A850" s="7" t="s">
        <v>2465</v>
      </c>
      <c r="B850" s="7" t="s">
        <v>116</v>
      </c>
    </row>
    <row r="851">
      <c r="A851" s="7" t="s">
        <v>2469</v>
      </c>
      <c r="B851" s="7" t="s">
        <v>116</v>
      </c>
    </row>
    <row r="852">
      <c r="A852" s="7" t="s">
        <v>2473</v>
      </c>
      <c r="B852" s="7" t="s">
        <v>102</v>
      </c>
    </row>
    <row r="853">
      <c r="A853" s="7" t="s">
        <v>2475</v>
      </c>
      <c r="B853" s="7" t="s">
        <v>102</v>
      </c>
    </row>
    <row r="854">
      <c r="A854" s="7" t="s">
        <v>2477</v>
      </c>
      <c r="B854" s="7" t="s">
        <v>116</v>
      </c>
    </row>
    <row r="855">
      <c r="A855" s="7" t="s">
        <v>2481</v>
      </c>
      <c r="B855" s="7" t="s">
        <v>99</v>
      </c>
    </row>
    <row r="856">
      <c r="A856" s="7" t="s">
        <v>2483</v>
      </c>
      <c r="B856" s="7" t="s">
        <v>102</v>
      </c>
    </row>
    <row r="857">
      <c r="A857" s="7" t="s">
        <v>2486</v>
      </c>
      <c r="B857" s="7" t="s">
        <v>99</v>
      </c>
    </row>
    <row r="858">
      <c r="A858" s="7" t="s">
        <v>2489</v>
      </c>
      <c r="B858" s="7" t="s">
        <v>102</v>
      </c>
    </row>
    <row r="859">
      <c r="A859" s="7" t="s">
        <v>2492</v>
      </c>
      <c r="B859" s="7" t="s">
        <v>116</v>
      </c>
    </row>
    <row r="860">
      <c r="A860" s="7" t="s">
        <v>2495</v>
      </c>
      <c r="B860" s="7" t="s">
        <v>102</v>
      </c>
    </row>
    <row r="861">
      <c r="A861" s="7" t="s">
        <v>2498</v>
      </c>
      <c r="B861" s="7" t="s">
        <v>102</v>
      </c>
    </row>
    <row r="862">
      <c r="A862" s="7" t="s">
        <v>2501</v>
      </c>
      <c r="B862" s="7" t="s">
        <v>91</v>
      </c>
    </row>
    <row r="863">
      <c r="A863" s="7" t="s">
        <v>2503</v>
      </c>
      <c r="B863" s="7" t="s">
        <v>102</v>
      </c>
    </row>
    <row r="864">
      <c r="A864" s="7" t="s">
        <v>2506</v>
      </c>
      <c r="B864" s="7" t="s">
        <v>116</v>
      </c>
    </row>
    <row r="865">
      <c r="A865" s="7" t="s">
        <v>2510</v>
      </c>
      <c r="B865" s="7" t="s">
        <v>116</v>
      </c>
    </row>
    <row r="866">
      <c r="A866" s="7" t="s">
        <v>2512</v>
      </c>
      <c r="B866" s="7" t="s">
        <v>102</v>
      </c>
    </row>
    <row r="867">
      <c r="A867" s="7" t="s">
        <v>2515</v>
      </c>
      <c r="B867" s="7" t="s">
        <v>99</v>
      </c>
    </row>
    <row r="868">
      <c r="A868" s="7" t="s">
        <v>2518</v>
      </c>
      <c r="B868" s="7" t="s">
        <v>99</v>
      </c>
    </row>
    <row r="869">
      <c r="A869" s="7" t="s">
        <v>2520</v>
      </c>
      <c r="B869" s="7" t="s">
        <v>117</v>
      </c>
    </row>
    <row r="870">
      <c r="A870" s="7" t="s">
        <v>2523</v>
      </c>
      <c r="B870" s="7" t="s">
        <v>91</v>
      </c>
    </row>
    <row r="871">
      <c r="A871" s="7" t="s">
        <v>2526</v>
      </c>
      <c r="B871" s="7" t="s">
        <v>99</v>
      </c>
    </row>
    <row r="872">
      <c r="A872" s="7" t="s">
        <v>2528</v>
      </c>
      <c r="B872" s="7" t="s">
        <v>116</v>
      </c>
    </row>
    <row r="873">
      <c r="A873" s="7" t="s">
        <v>2533</v>
      </c>
      <c r="B873" s="7" t="s">
        <v>102</v>
      </c>
    </row>
    <row r="874">
      <c r="A874" s="7" t="s">
        <v>2536</v>
      </c>
      <c r="B874" s="7" t="s">
        <v>99</v>
      </c>
    </row>
    <row r="875">
      <c r="A875" s="7" t="s">
        <v>2539</v>
      </c>
      <c r="B875" s="7" t="s">
        <v>102</v>
      </c>
    </row>
    <row r="876">
      <c r="A876" s="7" t="s">
        <v>2542</v>
      </c>
      <c r="B876" s="7" t="s">
        <v>91</v>
      </c>
    </row>
    <row r="877">
      <c r="A877" s="7" t="s">
        <v>2544</v>
      </c>
      <c r="B877" s="7" t="s">
        <v>117</v>
      </c>
    </row>
    <row r="878">
      <c r="A878" s="7" t="s">
        <v>2547</v>
      </c>
      <c r="B878" s="7" t="s">
        <v>116</v>
      </c>
    </row>
    <row r="879">
      <c r="A879" s="7" t="s">
        <v>2550</v>
      </c>
      <c r="B879" s="7" t="s">
        <v>102</v>
      </c>
    </row>
    <row r="880">
      <c r="A880" s="7" t="s">
        <v>2553</v>
      </c>
      <c r="B880" s="7" t="s">
        <v>99</v>
      </c>
    </row>
    <row r="881">
      <c r="A881" s="7" t="s">
        <v>2556</v>
      </c>
      <c r="B881" s="7" t="s">
        <v>116</v>
      </c>
    </row>
    <row r="882">
      <c r="A882" s="7" t="s">
        <v>2559</v>
      </c>
      <c r="B882" s="7" t="s">
        <v>116</v>
      </c>
    </row>
    <row r="883">
      <c r="A883" s="7" t="s">
        <v>2562</v>
      </c>
      <c r="B883" s="7" t="s">
        <v>102</v>
      </c>
    </row>
    <row r="884">
      <c r="A884" s="7" t="s">
        <v>2565</v>
      </c>
      <c r="B884" s="7" t="s">
        <v>117</v>
      </c>
    </row>
    <row r="885">
      <c r="A885" s="7" t="s">
        <v>2567</v>
      </c>
      <c r="B885" s="7" t="s">
        <v>91</v>
      </c>
    </row>
    <row r="886">
      <c r="A886" s="7" t="s">
        <v>2570</v>
      </c>
      <c r="B886" s="7" t="s">
        <v>117</v>
      </c>
    </row>
    <row r="887">
      <c r="A887" s="7" t="s">
        <v>2573</v>
      </c>
      <c r="B887" s="7" t="s">
        <v>116</v>
      </c>
    </row>
    <row r="888">
      <c r="A888" s="7" t="s">
        <v>2577</v>
      </c>
      <c r="B888" s="7" t="s">
        <v>99</v>
      </c>
    </row>
    <row r="889">
      <c r="A889" s="7" t="s">
        <v>2580</v>
      </c>
      <c r="B889" s="7" t="s">
        <v>116</v>
      </c>
    </row>
    <row r="890">
      <c r="A890" s="7" t="s">
        <v>2583</v>
      </c>
      <c r="B890" s="7" t="s">
        <v>117</v>
      </c>
    </row>
    <row r="891">
      <c r="A891" s="7" t="s">
        <v>2587</v>
      </c>
      <c r="B891" s="7" t="s">
        <v>116</v>
      </c>
    </row>
    <row r="892">
      <c r="A892" s="7" t="s">
        <v>2589</v>
      </c>
      <c r="B892" s="7" t="s">
        <v>102</v>
      </c>
    </row>
    <row r="893">
      <c r="A893" s="7" t="s">
        <v>2592</v>
      </c>
      <c r="B893" s="7" t="s">
        <v>116</v>
      </c>
    </row>
    <row r="894">
      <c r="A894" s="7" t="s">
        <v>2595</v>
      </c>
      <c r="B894" s="7" t="s">
        <v>102</v>
      </c>
    </row>
    <row r="895">
      <c r="A895" s="7" t="s">
        <v>2597</v>
      </c>
      <c r="B895" s="7" t="s">
        <v>116</v>
      </c>
    </row>
    <row r="896">
      <c r="A896" s="7" t="s">
        <v>2601</v>
      </c>
      <c r="B896" s="7" t="s">
        <v>99</v>
      </c>
    </row>
    <row r="897">
      <c r="A897" s="7" t="s">
        <v>2604</v>
      </c>
      <c r="B897" s="7" t="s">
        <v>99</v>
      </c>
    </row>
    <row r="898">
      <c r="A898" s="7" t="s">
        <v>877</v>
      </c>
      <c r="B898" s="7" t="s">
        <v>117</v>
      </c>
    </row>
    <row r="899">
      <c r="A899" s="7" t="s">
        <v>2608</v>
      </c>
      <c r="B899" s="7" t="s">
        <v>102</v>
      </c>
    </row>
    <row r="900">
      <c r="A900" s="7" t="s">
        <v>2610</v>
      </c>
      <c r="B900" s="7" t="s">
        <v>117</v>
      </c>
    </row>
    <row r="901">
      <c r="A901" s="7" t="s">
        <v>2612</v>
      </c>
      <c r="B901" s="7" t="s">
        <v>91</v>
      </c>
    </row>
    <row r="902">
      <c r="A902" s="7" t="s">
        <v>2615</v>
      </c>
      <c r="B902" s="7" t="s">
        <v>99</v>
      </c>
    </row>
    <row r="903">
      <c r="A903" s="7" t="s">
        <v>2618</v>
      </c>
      <c r="B903" s="7" t="s">
        <v>99</v>
      </c>
    </row>
    <row r="904">
      <c r="A904" s="7" t="s">
        <v>2620</v>
      </c>
      <c r="B904" s="7" t="s">
        <v>102</v>
      </c>
    </row>
    <row r="905">
      <c r="A905" s="7" t="s">
        <v>2623</v>
      </c>
      <c r="B905" s="7" t="s">
        <v>102</v>
      </c>
    </row>
    <row r="906">
      <c r="A906" s="7" t="s">
        <v>2626</v>
      </c>
      <c r="B906" s="7" t="s">
        <v>99</v>
      </c>
    </row>
    <row r="907">
      <c r="A907" s="7" t="s">
        <v>2629</v>
      </c>
      <c r="B907" s="7" t="s">
        <v>102</v>
      </c>
    </row>
    <row r="908">
      <c r="A908" s="7" t="s">
        <v>2632</v>
      </c>
      <c r="B908" s="7" t="s">
        <v>116</v>
      </c>
    </row>
    <row r="909">
      <c r="A909" s="7" t="s">
        <v>2635</v>
      </c>
      <c r="B909" s="7" t="s">
        <v>102</v>
      </c>
    </row>
    <row r="910">
      <c r="A910" s="7" t="s">
        <v>2638</v>
      </c>
      <c r="B910" s="7" t="s">
        <v>91</v>
      </c>
    </row>
    <row r="911">
      <c r="A911" s="7" t="s">
        <v>2640</v>
      </c>
      <c r="B911" s="7" t="s">
        <v>99</v>
      </c>
    </row>
    <row r="912">
      <c r="A912" s="7" t="s">
        <v>2642</v>
      </c>
      <c r="B912" s="7" t="s">
        <v>116</v>
      </c>
    </row>
    <row r="913">
      <c r="A913" s="7" t="s">
        <v>2646</v>
      </c>
      <c r="B913" s="7" t="s">
        <v>99</v>
      </c>
    </row>
    <row r="914">
      <c r="A914" s="7" t="s">
        <v>2649</v>
      </c>
      <c r="B914" s="7" t="s">
        <v>91</v>
      </c>
    </row>
    <row r="915">
      <c r="A915" s="7" t="s">
        <v>2651</v>
      </c>
      <c r="B915" s="7" t="s">
        <v>91</v>
      </c>
    </row>
    <row r="916">
      <c r="A916" s="7" t="s">
        <v>2654</v>
      </c>
      <c r="B916" s="7" t="s">
        <v>99</v>
      </c>
    </row>
    <row r="917">
      <c r="A917" s="7" t="s">
        <v>2657</v>
      </c>
      <c r="B917" s="7" t="s">
        <v>91</v>
      </c>
    </row>
    <row r="918">
      <c r="A918" s="7" t="s">
        <v>2660</v>
      </c>
      <c r="B918" s="7" t="s">
        <v>116</v>
      </c>
    </row>
    <row r="919">
      <c r="A919" s="7" t="s">
        <v>2664</v>
      </c>
      <c r="B919" s="7" t="s">
        <v>117</v>
      </c>
    </row>
    <row r="920">
      <c r="A920" s="7" t="s">
        <v>2667</v>
      </c>
      <c r="B920" s="7" t="s">
        <v>102</v>
      </c>
    </row>
    <row r="921">
      <c r="A921" s="7" t="s">
        <v>2669</v>
      </c>
      <c r="B921" s="7" t="s">
        <v>99</v>
      </c>
    </row>
    <row r="922">
      <c r="A922" s="7" t="s">
        <v>2672</v>
      </c>
      <c r="B922" s="7" t="s">
        <v>91</v>
      </c>
    </row>
    <row r="923">
      <c r="A923" s="7" t="s">
        <v>2674</v>
      </c>
      <c r="B923" s="7" t="s">
        <v>116</v>
      </c>
    </row>
    <row r="924">
      <c r="A924" s="7" t="s">
        <v>2677</v>
      </c>
      <c r="B924" s="7" t="s">
        <v>116</v>
      </c>
    </row>
    <row r="925">
      <c r="A925" s="7" t="s">
        <v>2680</v>
      </c>
      <c r="B925" s="7" t="s">
        <v>99</v>
      </c>
    </row>
    <row r="926">
      <c r="A926" s="7" t="s">
        <v>2682</v>
      </c>
      <c r="B926" s="7" t="s">
        <v>91</v>
      </c>
    </row>
    <row r="927">
      <c r="A927" s="7" t="s">
        <v>2684</v>
      </c>
      <c r="B927" s="7" t="s">
        <v>99</v>
      </c>
    </row>
    <row r="928">
      <c r="A928" s="7" t="s">
        <v>2687</v>
      </c>
      <c r="B928" s="7" t="s">
        <v>91</v>
      </c>
    </row>
    <row r="929">
      <c r="A929" s="7" t="s">
        <v>2690</v>
      </c>
      <c r="B929" s="7" t="s">
        <v>99</v>
      </c>
    </row>
    <row r="930">
      <c r="A930" s="7" t="s">
        <v>2692</v>
      </c>
      <c r="B930" s="7" t="s">
        <v>99</v>
      </c>
    </row>
    <row r="931">
      <c r="A931" s="7" t="s">
        <v>2694</v>
      </c>
      <c r="B931" s="7" t="s">
        <v>99</v>
      </c>
    </row>
    <row r="932">
      <c r="A932" s="7" t="s">
        <v>2696</v>
      </c>
      <c r="B932" s="7" t="s">
        <v>102</v>
      </c>
    </row>
    <row r="933">
      <c r="A933" s="7" t="s">
        <v>2699</v>
      </c>
      <c r="B933" s="7" t="s">
        <v>116</v>
      </c>
    </row>
    <row r="934">
      <c r="A934" s="7" t="s">
        <v>2703</v>
      </c>
      <c r="B934" s="7" t="s">
        <v>99</v>
      </c>
    </row>
    <row r="935">
      <c r="A935" s="7" t="s">
        <v>2706</v>
      </c>
      <c r="B935" s="7" t="s">
        <v>91</v>
      </c>
    </row>
    <row r="936">
      <c r="A936" s="7" t="s">
        <v>2708</v>
      </c>
      <c r="B936" s="7" t="s">
        <v>102</v>
      </c>
    </row>
    <row r="937">
      <c r="A937" s="7" t="s">
        <v>2711</v>
      </c>
      <c r="B937" s="7" t="s">
        <v>116</v>
      </c>
    </row>
    <row r="938">
      <c r="A938" s="7" t="s">
        <v>2714</v>
      </c>
      <c r="B938" s="7" t="s">
        <v>116</v>
      </c>
    </row>
    <row r="939">
      <c r="A939" s="7" t="s">
        <v>2718</v>
      </c>
      <c r="B939" s="7" t="s">
        <v>116</v>
      </c>
    </row>
    <row r="940">
      <c r="A940" s="7" t="s">
        <v>2721</v>
      </c>
      <c r="B940" s="7" t="s">
        <v>91</v>
      </c>
    </row>
    <row r="941">
      <c r="A941" s="7" t="s">
        <v>2723</v>
      </c>
      <c r="B941" s="7" t="s">
        <v>116</v>
      </c>
    </row>
    <row r="942">
      <c r="A942" s="7" t="s">
        <v>2726</v>
      </c>
      <c r="B942" s="7" t="s">
        <v>116</v>
      </c>
    </row>
    <row r="943">
      <c r="A943" s="7" t="s">
        <v>2729</v>
      </c>
      <c r="B943" s="7" t="s">
        <v>99</v>
      </c>
    </row>
    <row r="944">
      <c r="A944" s="7" t="s">
        <v>2732</v>
      </c>
      <c r="B944" s="7" t="s">
        <v>91</v>
      </c>
    </row>
    <row r="945">
      <c r="A945" s="7" t="s">
        <v>2734</v>
      </c>
      <c r="B945" s="7" t="s">
        <v>99</v>
      </c>
    </row>
    <row r="946">
      <c r="A946" s="7" t="s">
        <v>2737</v>
      </c>
      <c r="B946" s="7" t="s">
        <v>99</v>
      </c>
    </row>
    <row r="947">
      <c r="A947" s="7" t="s">
        <v>2739</v>
      </c>
      <c r="B947" s="7" t="s">
        <v>116</v>
      </c>
    </row>
    <row r="948">
      <c r="A948" s="7" t="s">
        <v>2741</v>
      </c>
      <c r="B948" s="7" t="s">
        <v>102</v>
      </c>
    </row>
    <row r="949">
      <c r="A949" s="7" t="s">
        <v>2743</v>
      </c>
      <c r="B949" s="7" t="s">
        <v>99</v>
      </c>
    </row>
    <row r="950">
      <c r="A950" s="7" t="s">
        <v>2745</v>
      </c>
      <c r="B950" s="7" t="s">
        <v>102</v>
      </c>
    </row>
    <row r="951">
      <c r="A951" s="7" t="s">
        <v>2748</v>
      </c>
      <c r="B951" s="7" t="s">
        <v>116</v>
      </c>
    </row>
    <row r="952">
      <c r="A952" s="7" t="s">
        <v>2752</v>
      </c>
      <c r="B952" s="7" t="s">
        <v>102</v>
      </c>
    </row>
    <row r="953">
      <c r="A953" s="7" t="s">
        <v>2755</v>
      </c>
      <c r="B953" s="7" t="s">
        <v>91</v>
      </c>
    </row>
    <row r="954">
      <c r="A954" s="7" t="s">
        <v>2757</v>
      </c>
      <c r="B954" s="7" t="s">
        <v>99</v>
      </c>
    </row>
    <row r="955">
      <c r="A955" s="7" t="s">
        <v>2760</v>
      </c>
      <c r="B955" s="7" t="s">
        <v>99</v>
      </c>
    </row>
    <row r="956">
      <c r="A956" s="7" t="s">
        <v>2762</v>
      </c>
      <c r="B956" s="7" t="s">
        <v>116</v>
      </c>
    </row>
    <row r="957">
      <c r="A957" s="7" t="s">
        <v>2765</v>
      </c>
      <c r="B957" s="7" t="s">
        <v>91</v>
      </c>
    </row>
    <row r="958">
      <c r="A958" s="7" t="s">
        <v>2767</v>
      </c>
      <c r="B958" s="7" t="s">
        <v>99</v>
      </c>
    </row>
    <row r="959">
      <c r="A959" s="7" t="s">
        <v>2769</v>
      </c>
      <c r="B959" s="7" t="s">
        <v>116</v>
      </c>
    </row>
    <row r="960">
      <c r="A960" s="7" t="s">
        <v>2773</v>
      </c>
      <c r="B960" s="7" t="s">
        <v>102</v>
      </c>
    </row>
    <row r="961">
      <c r="A961" s="7" t="s">
        <v>2776</v>
      </c>
      <c r="B961" s="7" t="s">
        <v>99</v>
      </c>
    </row>
    <row r="962">
      <c r="A962" s="7" t="s">
        <v>2778</v>
      </c>
      <c r="B962" s="7" t="s">
        <v>102</v>
      </c>
    </row>
    <row r="963">
      <c r="A963" s="7" t="s">
        <v>2781</v>
      </c>
      <c r="B963" s="7" t="s">
        <v>116</v>
      </c>
    </row>
    <row r="964">
      <c r="A964" s="7" t="s">
        <v>2784</v>
      </c>
      <c r="B964" s="7" t="s">
        <v>99</v>
      </c>
    </row>
    <row r="965">
      <c r="A965" s="7" t="s">
        <v>2787</v>
      </c>
      <c r="B965" s="7" t="s">
        <v>116</v>
      </c>
    </row>
    <row r="966">
      <c r="A966" s="7" t="s">
        <v>2790</v>
      </c>
      <c r="B966" s="7" t="s">
        <v>116</v>
      </c>
    </row>
    <row r="967">
      <c r="A967" s="7" t="s">
        <v>2793</v>
      </c>
      <c r="B967" s="7" t="s">
        <v>102</v>
      </c>
    </row>
    <row r="968">
      <c r="A968" s="7" t="s">
        <v>2796</v>
      </c>
      <c r="B968" s="7" t="s">
        <v>102</v>
      </c>
    </row>
    <row r="969">
      <c r="A969" s="7" t="s">
        <v>2798</v>
      </c>
      <c r="B969" s="7" t="s">
        <v>99</v>
      </c>
    </row>
    <row r="970">
      <c r="A970" s="7" t="s">
        <v>2800</v>
      </c>
      <c r="B970" s="7" t="s">
        <v>116</v>
      </c>
    </row>
    <row r="971">
      <c r="A971" s="7" t="s">
        <v>2804</v>
      </c>
      <c r="B971" s="7" t="s">
        <v>91</v>
      </c>
    </row>
    <row r="972">
      <c r="A972" s="7" t="s">
        <v>2806</v>
      </c>
      <c r="B972" s="7" t="s">
        <v>91</v>
      </c>
    </row>
    <row r="973">
      <c r="A973" s="7" t="s">
        <v>2808</v>
      </c>
      <c r="B973" s="7" t="s">
        <v>99</v>
      </c>
    </row>
    <row r="974">
      <c r="A974" s="7" t="s">
        <v>2810</v>
      </c>
      <c r="B974" s="7" t="s">
        <v>91</v>
      </c>
    </row>
    <row r="975">
      <c r="A975" s="7" t="s">
        <v>2812</v>
      </c>
      <c r="B975" s="7" t="s">
        <v>99</v>
      </c>
    </row>
    <row r="976">
      <c r="A976" s="7" t="s">
        <v>2814</v>
      </c>
      <c r="B976" s="7" t="s">
        <v>102</v>
      </c>
    </row>
    <row r="977">
      <c r="A977" s="7" t="s">
        <v>2816</v>
      </c>
      <c r="B977" s="7" t="s">
        <v>99</v>
      </c>
    </row>
    <row r="978">
      <c r="A978" s="7" t="s">
        <v>2819</v>
      </c>
      <c r="B978" s="7" t="s">
        <v>91</v>
      </c>
    </row>
    <row r="979">
      <c r="A979" s="7" t="s">
        <v>2822</v>
      </c>
      <c r="B979" s="7" t="s">
        <v>99</v>
      </c>
    </row>
    <row r="980">
      <c r="A980" s="7" t="s">
        <v>2825</v>
      </c>
      <c r="B980" s="7" t="s">
        <v>116</v>
      </c>
    </row>
    <row r="981">
      <c r="A981" s="7" t="s">
        <v>2829</v>
      </c>
      <c r="B981" s="7" t="s">
        <v>91</v>
      </c>
    </row>
    <row r="982">
      <c r="A982" s="7" t="s">
        <v>2831</v>
      </c>
      <c r="B982" s="7" t="s">
        <v>116</v>
      </c>
    </row>
    <row r="983">
      <c r="A983" s="7" t="s">
        <v>2834</v>
      </c>
      <c r="B983" s="7" t="s">
        <v>91</v>
      </c>
    </row>
    <row r="984">
      <c r="A984" s="7" t="s">
        <v>2837</v>
      </c>
      <c r="B984" s="7" t="s">
        <v>117</v>
      </c>
    </row>
    <row r="985">
      <c r="A985" s="7" t="s">
        <v>2840</v>
      </c>
      <c r="B985" s="7" t="s">
        <v>102</v>
      </c>
    </row>
    <row r="986">
      <c r="A986" s="7" t="s">
        <v>2842</v>
      </c>
      <c r="B986" s="7" t="s">
        <v>99</v>
      </c>
    </row>
    <row r="987">
      <c r="A987" s="7" t="s">
        <v>2844</v>
      </c>
      <c r="B987" s="7" t="s">
        <v>91</v>
      </c>
    </row>
    <row r="988">
      <c r="A988" s="7" t="s">
        <v>2847</v>
      </c>
      <c r="B988" s="7" t="s">
        <v>116</v>
      </c>
    </row>
    <row r="989">
      <c r="A989" s="7" t="s">
        <v>2850</v>
      </c>
      <c r="B989" s="7" t="s">
        <v>99</v>
      </c>
    </row>
    <row r="990">
      <c r="A990" s="7" t="s">
        <v>2852</v>
      </c>
      <c r="B990" s="7" t="s">
        <v>91</v>
      </c>
    </row>
    <row r="991">
      <c r="A991" s="7" t="s">
        <v>2854</v>
      </c>
      <c r="B991" s="7" t="s">
        <v>102</v>
      </c>
    </row>
    <row r="992">
      <c r="A992" s="7" t="s">
        <v>2856</v>
      </c>
      <c r="B992" s="7" t="s">
        <v>99</v>
      </c>
    </row>
    <row r="993">
      <c r="A993" s="7" t="s">
        <v>2858</v>
      </c>
      <c r="B993" s="7" t="s">
        <v>91</v>
      </c>
    </row>
    <row r="994">
      <c r="A994" s="7" t="s">
        <v>2862</v>
      </c>
      <c r="B994" s="7" t="s">
        <v>91</v>
      </c>
    </row>
    <row r="995">
      <c r="A995" s="7" t="s">
        <v>2864</v>
      </c>
      <c r="B995" s="7" t="s">
        <v>99</v>
      </c>
    </row>
    <row r="996">
      <c r="A996" s="7" t="s">
        <v>2866</v>
      </c>
      <c r="B996" s="7" t="s">
        <v>91</v>
      </c>
    </row>
    <row r="997">
      <c r="A997" s="7" t="s">
        <v>2868</v>
      </c>
      <c r="B997" s="7" t="s">
        <v>102</v>
      </c>
    </row>
    <row r="998">
      <c r="A998" s="7" t="s">
        <v>2871</v>
      </c>
      <c r="B998" s="7" t="s">
        <v>102</v>
      </c>
    </row>
    <row r="999">
      <c r="A999" s="7" t="s">
        <v>2022</v>
      </c>
      <c r="B999" s="7" t="s">
        <v>117</v>
      </c>
    </row>
    <row r="1000">
      <c r="A1000" s="7" t="s">
        <v>2876</v>
      </c>
      <c r="B1000" s="7" t="s">
        <v>116</v>
      </c>
    </row>
    <row r="1001">
      <c r="A1001" s="7" t="s">
        <v>2878</v>
      </c>
      <c r="B1001" s="7" t="s">
        <v>99</v>
      </c>
    </row>
    <row r="1002">
      <c r="A1002" s="7" t="s">
        <v>2881</v>
      </c>
      <c r="B1002" s="7" t="s">
        <v>91</v>
      </c>
    </row>
    <row r="1003">
      <c r="A1003" s="7" t="s">
        <v>2883</v>
      </c>
      <c r="B1003" s="7" t="s">
        <v>99</v>
      </c>
    </row>
    <row r="1004">
      <c r="A1004" s="7" t="s">
        <v>2885</v>
      </c>
      <c r="B1004" s="7" t="s">
        <v>116</v>
      </c>
    </row>
    <row r="1005">
      <c r="A1005" s="7" t="s">
        <v>2889</v>
      </c>
      <c r="B1005" s="7" t="s">
        <v>91</v>
      </c>
    </row>
    <row r="1006">
      <c r="A1006" s="7" t="s">
        <v>2892</v>
      </c>
      <c r="B1006" s="7" t="s">
        <v>99</v>
      </c>
    </row>
    <row r="1007">
      <c r="A1007" s="7" t="s">
        <v>2895</v>
      </c>
      <c r="B1007" s="7" t="s">
        <v>99</v>
      </c>
    </row>
    <row r="1008">
      <c r="A1008" s="7" t="s">
        <v>2897</v>
      </c>
      <c r="B1008" s="7" t="s">
        <v>116</v>
      </c>
    </row>
    <row r="1009">
      <c r="A1009" s="7" t="s">
        <v>2901</v>
      </c>
      <c r="B1009" s="7" t="s">
        <v>91</v>
      </c>
    </row>
    <row r="1010">
      <c r="A1010" s="7" t="s">
        <v>2903</v>
      </c>
      <c r="B1010" s="7" t="s">
        <v>116</v>
      </c>
    </row>
    <row r="1011">
      <c r="A1011" s="7" t="s">
        <v>2907</v>
      </c>
      <c r="B1011" s="7" t="s">
        <v>116</v>
      </c>
    </row>
    <row r="1012">
      <c r="A1012" s="7" t="s">
        <v>2910</v>
      </c>
      <c r="B1012" s="7" t="s">
        <v>102</v>
      </c>
    </row>
    <row r="1013">
      <c r="A1013" s="7" t="s">
        <v>2913</v>
      </c>
      <c r="B1013" s="7" t="s">
        <v>91</v>
      </c>
    </row>
    <row r="1014">
      <c r="A1014" s="7" t="s">
        <v>2915</v>
      </c>
      <c r="B1014" s="7" t="s">
        <v>91</v>
      </c>
    </row>
    <row r="1015">
      <c r="A1015" s="7" t="s">
        <v>2917</v>
      </c>
      <c r="B1015" s="7" t="s">
        <v>91</v>
      </c>
    </row>
    <row r="1016">
      <c r="A1016" s="7" t="s">
        <v>2919</v>
      </c>
      <c r="B1016" s="7" t="s">
        <v>99</v>
      </c>
    </row>
    <row r="1017">
      <c r="A1017" s="7" t="s">
        <v>2921</v>
      </c>
      <c r="B1017" s="7" t="s">
        <v>102</v>
      </c>
    </row>
    <row r="1018">
      <c r="A1018" s="7" t="s">
        <v>2923</v>
      </c>
      <c r="B1018" s="7" t="s">
        <v>91</v>
      </c>
    </row>
    <row r="1019">
      <c r="A1019" s="7" t="s">
        <v>2925</v>
      </c>
      <c r="B1019" s="7" t="s">
        <v>116</v>
      </c>
    </row>
    <row r="1020">
      <c r="A1020" s="7" t="s">
        <v>2928</v>
      </c>
      <c r="B1020" s="7" t="s">
        <v>91</v>
      </c>
    </row>
    <row r="1021">
      <c r="A1021" s="7" t="s">
        <v>2931</v>
      </c>
      <c r="B1021" s="7" t="s">
        <v>91</v>
      </c>
    </row>
    <row r="1022">
      <c r="A1022" s="7" t="s">
        <v>2933</v>
      </c>
      <c r="B1022" s="7" t="s">
        <v>99</v>
      </c>
    </row>
    <row r="1023">
      <c r="A1023" s="7" t="s">
        <v>2935</v>
      </c>
      <c r="B1023" s="7" t="s">
        <v>102</v>
      </c>
    </row>
    <row r="1024">
      <c r="A1024" s="7" t="s">
        <v>2938</v>
      </c>
      <c r="B1024" s="7" t="s">
        <v>99</v>
      </c>
    </row>
    <row r="1025">
      <c r="A1025" s="7" t="s">
        <v>2941</v>
      </c>
      <c r="B1025" s="7" t="s">
        <v>102</v>
      </c>
    </row>
    <row r="1026">
      <c r="A1026" s="7" t="s">
        <v>2943</v>
      </c>
      <c r="B1026" s="7" t="s">
        <v>91</v>
      </c>
    </row>
    <row r="1027">
      <c r="A1027" s="7" t="s">
        <v>2945</v>
      </c>
      <c r="B1027" s="7" t="s">
        <v>116</v>
      </c>
    </row>
    <row r="1028">
      <c r="A1028" s="7" t="s">
        <v>2947</v>
      </c>
      <c r="B1028" s="7" t="s">
        <v>91</v>
      </c>
    </row>
    <row r="1029">
      <c r="A1029" s="7" t="s">
        <v>2949</v>
      </c>
      <c r="B1029" s="7" t="s">
        <v>99</v>
      </c>
    </row>
    <row r="1030">
      <c r="A1030" s="7" t="s">
        <v>2952</v>
      </c>
      <c r="B1030" s="7" t="s">
        <v>102</v>
      </c>
    </row>
    <row r="1031">
      <c r="A1031" s="7" t="s">
        <v>2955</v>
      </c>
      <c r="B1031" s="7" t="s">
        <v>99</v>
      </c>
    </row>
    <row r="1032">
      <c r="A1032" s="7" t="s">
        <v>2957</v>
      </c>
      <c r="B1032" s="7" t="s">
        <v>116</v>
      </c>
    </row>
    <row r="1033">
      <c r="A1033" s="7" t="s">
        <v>2960</v>
      </c>
      <c r="B1033" s="7" t="s">
        <v>116</v>
      </c>
    </row>
    <row r="1034">
      <c r="A1034" s="7" t="s">
        <v>2964</v>
      </c>
      <c r="B1034" s="7" t="s">
        <v>116</v>
      </c>
    </row>
    <row r="1035">
      <c r="A1035" s="7" t="s">
        <v>2967</v>
      </c>
      <c r="B1035" s="7" t="s">
        <v>99</v>
      </c>
    </row>
    <row r="1036">
      <c r="A1036" s="7" t="s">
        <v>2970</v>
      </c>
      <c r="B1036" s="7" t="s">
        <v>102</v>
      </c>
    </row>
    <row r="1037">
      <c r="A1037" s="7" t="s">
        <v>2972</v>
      </c>
      <c r="B1037" s="7" t="s">
        <v>99</v>
      </c>
    </row>
    <row r="1038">
      <c r="A1038" s="7" t="s">
        <v>2975</v>
      </c>
      <c r="B1038" s="7" t="s">
        <v>91</v>
      </c>
    </row>
    <row r="1039">
      <c r="A1039" s="7" t="s">
        <v>2977</v>
      </c>
      <c r="B1039" s="7" t="s">
        <v>91</v>
      </c>
    </row>
    <row r="1040">
      <c r="A1040" s="7" t="s">
        <v>2979</v>
      </c>
      <c r="B1040" s="7" t="s">
        <v>91</v>
      </c>
    </row>
    <row r="1041">
      <c r="A1041" s="7" t="s">
        <v>2981</v>
      </c>
      <c r="B1041" s="7" t="s">
        <v>91</v>
      </c>
    </row>
    <row r="1042">
      <c r="A1042" s="7" t="s">
        <v>2983</v>
      </c>
      <c r="B1042" s="7" t="s">
        <v>91</v>
      </c>
    </row>
    <row r="1043">
      <c r="A1043" s="7" t="s">
        <v>2985</v>
      </c>
      <c r="B1043" s="7" t="s">
        <v>91</v>
      </c>
    </row>
    <row r="1044">
      <c r="A1044" s="7" t="s">
        <v>2988</v>
      </c>
      <c r="B1044" s="7" t="s">
        <v>102</v>
      </c>
    </row>
    <row r="1045">
      <c r="A1045" s="7" t="s">
        <v>2991</v>
      </c>
      <c r="B1045" s="7" t="s">
        <v>102</v>
      </c>
    </row>
    <row r="1046">
      <c r="A1046" s="7" t="s">
        <v>2993</v>
      </c>
      <c r="B1046" s="7" t="s">
        <v>116</v>
      </c>
    </row>
    <row r="1047">
      <c r="A1047" s="7" t="s">
        <v>2996</v>
      </c>
      <c r="B1047" s="7" t="s">
        <v>102</v>
      </c>
    </row>
    <row r="1048">
      <c r="A1048" s="7" t="s">
        <v>2999</v>
      </c>
      <c r="B1048" s="7" t="s">
        <v>99</v>
      </c>
    </row>
    <row r="1049">
      <c r="A1049" s="7" t="s">
        <v>3001</v>
      </c>
      <c r="B1049" s="7" t="s">
        <v>91</v>
      </c>
    </row>
    <row r="1050">
      <c r="A1050" s="7" t="s">
        <v>3003</v>
      </c>
      <c r="B1050" s="7" t="s">
        <v>99</v>
      </c>
    </row>
    <row r="1051">
      <c r="A1051" s="7" t="s">
        <v>3005</v>
      </c>
      <c r="B1051" s="7" t="s">
        <v>91</v>
      </c>
    </row>
    <row r="1052">
      <c r="A1052" s="7" t="s">
        <v>3007</v>
      </c>
      <c r="B1052" s="7" t="s">
        <v>116</v>
      </c>
    </row>
    <row r="1053">
      <c r="A1053" s="7" t="s">
        <v>3009</v>
      </c>
      <c r="B1053" s="7" t="s">
        <v>99</v>
      </c>
    </row>
    <row r="1054">
      <c r="A1054" s="7" t="s">
        <v>3012</v>
      </c>
      <c r="B1054" s="7" t="s">
        <v>99</v>
      </c>
    </row>
    <row r="1055">
      <c r="A1055" s="7" t="s">
        <v>3014</v>
      </c>
      <c r="B1055" s="7" t="s">
        <v>116</v>
      </c>
    </row>
    <row r="1056">
      <c r="A1056" s="7" t="s">
        <v>3018</v>
      </c>
      <c r="B1056" s="7" t="s">
        <v>99</v>
      </c>
    </row>
    <row r="1057">
      <c r="A1057" s="7" t="s">
        <v>3020</v>
      </c>
      <c r="B1057" s="7" t="s">
        <v>102</v>
      </c>
    </row>
    <row r="1058">
      <c r="A1058" s="7" t="s">
        <v>3023</v>
      </c>
      <c r="B1058" s="7" t="s">
        <v>91</v>
      </c>
    </row>
    <row r="1059">
      <c r="A1059" s="7" t="s">
        <v>3026</v>
      </c>
      <c r="B1059" s="7" t="s">
        <v>102</v>
      </c>
    </row>
    <row r="1060">
      <c r="A1060" s="7" t="s">
        <v>3029</v>
      </c>
      <c r="B1060" s="7" t="s">
        <v>99</v>
      </c>
    </row>
    <row r="1061">
      <c r="A1061" s="7" t="s">
        <v>3031</v>
      </c>
      <c r="B1061" s="7" t="s">
        <v>102</v>
      </c>
    </row>
    <row r="1062">
      <c r="A1062" s="7" t="s">
        <v>3034</v>
      </c>
      <c r="B1062" s="7" t="s">
        <v>102</v>
      </c>
    </row>
    <row r="1063">
      <c r="A1063" s="7" t="s">
        <v>3037</v>
      </c>
      <c r="B1063" s="7" t="s">
        <v>91</v>
      </c>
    </row>
    <row r="1064">
      <c r="A1064" s="7" t="s">
        <v>3039</v>
      </c>
      <c r="B1064" s="7" t="s">
        <v>91</v>
      </c>
    </row>
    <row r="1065">
      <c r="A1065" s="7" t="s">
        <v>3041</v>
      </c>
      <c r="B1065" s="7" t="s">
        <v>116</v>
      </c>
    </row>
    <row r="1066">
      <c r="A1066" s="7" t="s">
        <v>3045</v>
      </c>
      <c r="B1066" s="7" t="s">
        <v>99</v>
      </c>
    </row>
    <row r="1067">
      <c r="A1067" s="7" t="s">
        <v>3047</v>
      </c>
      <c r="B1067" s="7" t="s">
        <v>91</v>
      </c>
    </row>
    <row r="1068">
      <c r="A1068" s="7" t="s">
        <v>3049</v>
      </c>
      <c r="B1068" s="7" t="s">
        <v>102</v>
      </c>
    </row>
    <row r="1069">
      <c r="A1069" s="7" t="s">
        <v>3051</v>
      </c>
      <c r="B1069" s="7" t="s">
        <v>102</v>
      </c>
    </row>
    <row r="1070">
      <c r="A1070" s="7" t="s">
        <v>3054</v>
      </c>
      <c r="B1070" s="7" t="s">
        <v>99</v>
      </c>
    </row>
    <row r="1071">
      <c r="A1071" s="7" t="s">
        <v>3056</v>
      </c>
      <c r="B1071" s="7" t="s">
        <v>116</v>
      </c>
    </row>
    <row r="1072">
      <c r="A1072" s="7" t="s">
        <v>3059</v>
      </c>
      <c r="B1072" s="7" t="s">
        <v>91</v>
      </c>
    </row>
    <row r="1073">
      <c r="A1073" s="7" t="s">
        <v>3061</v>
      </c>
      <c r="B1073" s="7" t="s">
        <v>102</v>
      </c>
    </row>
    <row r="1074">
      <c r="A1074" s="7" t="s">
        <v>3064</v>
      </c>
      <c r="B1074" s="7" t="s">
        <v>99</v>
      </c>
    </row>
    <row r="1075">
      <c r="A1075" s="7" t="s">
        <v>3067</v>
      </c>
      <c r="B1075" s="7" t="s">
        <v>116</v>
      </c>
    </row>
    <row r="1076">
      <c r="A1076" s="7" t="s">
        <v>3070</v>
      </c>
      <c r="B1076" s="7" t="s">
        <v>99</v>
      </c>
    </row>
    <row r="1077">
      <c r="A1077" s="7" t="s">
        <v>3073</v>
      </c>
      <c r="B1077" s="7" t="s">
        <v>117</v>
      </c>
    </row>
    <row r="1078">
      <c r="A1078" s="7" t="s">
        <v>3076</v>
      </c>
      <c r="B1078" s="7" t="s">
        <v>99</v>
      </c>
    </row>
    <row r="1079">
      <c r="A1079" s="7" t="s">
        <v>3078</v>
      </c>
      <c r="B1079" s="7" t="s">
        <v>116</v>
      </c>
    </row>
    <row r="1080">
      <c r="A1080" s="7" t="s">
        <v>3082</v>
      </c>
      <c r="B1080" s="7" t="s">
        <v>99</v>
      </c>
    </row>
    <row r="1081">
      <c r="A1081" s="7" t="s">
        <v>3084</v>
      </c>
      <c r="B1081" s="7" t="s">
        <v>116</v>
      </c>
    </row>
    <row r="1082">
      <c r="A1082" s="7" t="s">
        <v>3088</v>
      </c>
      <c r="B1082" s="7" t="s">
        <v>102</v>
      </c>
    </row>
    <row r="1083">
      <c r="A1083" s="7" t="s">
        <v>3091</v>
      </c>
      <c r="B1083" s="7" t="s">
        <v>116</v>
      </c>
    </row>
    <row r="1084">
      <c r="A1084" s="7" t="s">
        <v>3094</v>
      </c>
      <c r="B1084" s="7" t="s">
        <v>99</v>
      </c>
    </row>
    <row r="1085">
      <c r="A1085" s="7" t="s">
        <v>3097</v>
      </c>
      <c r="B1085" s="7" t="s">
        <v>102</v>
      </c>
    </row>
    <row r="1086">
      <c r="A1086" s="7" t="s">
        <v>3100</v>
      </c>
      <c r="B1086" s="7" t="s">
        <v>116</v>
      </c>
    </row>
    <row r="1087">
      <c r="A1087" s="7" t="s">
        <v>3104</v>
      </c>
      <c r="B1087" s="7" t="s">
        <v>91</v>
      </c>
    </row>
    <row r="1088">
      <c r="A1088" s="7" t="s">
        <v>3106</v>
      </c>
      <c r="B1088" s="7" t="s">
        <v>116</v>
      </c>
    </row>
    <row r="1089">
      <c r="A1089" s="7" t="s">
        <v>3109</v>
      </c>
      <c r="B1089" s="7" t="s">
        <v>99</v>
      </c>
    </row>
    <row r="1090">
      <c r="A1090" s="7" t="s">
        <v>3111</v>
      </c>
      <c r="B1090" s="7" t="s">
        <v>91</v>
      </c>
    </row>
    <row r="1091">
      <c r="A1091" s="7" t="s">
        <v>3114</v>
      </c>
      <c r="B1091" s="7" t="s">
        <v>116</v>
      </c>
    </row>
    <row r="1092">
      <c r="A1092" s="7" t="s">
        <v>3117</v>
      </c>
      <c r="B1092" s="7" t="s">
        <v>91</v>
      </c>
    </row>
    <row r="1093">
      <c r="A1093" s="7" t="s">
        <v>3119</v>
      </c>
      <c r="B1093" s="7" t="s">
        <v>91</v>
      </c>
    </row>
    <row r="1094">
      <c r="A1094" s="7" t="s">
        <v>3121</v>
      </c>
      <c r="B1094" s="7" t="s">
        <v>99</v>
      </c>
    </row>
    <row r="1095">
      <c r="A1095" s="7" t="s">
        <v>3123</v>
      </c>
      <c r="B1095" s="7" t="s">
        <v>116</v>
      </c>
    </row>
    <row r="1096">
      <c r="A1096" s="7" t="s">
        <v>3126</v>
      </c>
      <c r="B1096" s="7" t="s">
        <v>99</v>
      </c>
    </row>
    <row r="1097">
      <c r="A1097" s="7" t="s">
        <v>3128</v>
      </c>
      <c r="B1097" s="7" t="s">
        <v>117</v>
      </c>
    </row>
    <row r="1098">
      <c r="A1098" s="7" t="s">
        <v>3130</v>
      </c>
      <c r="B1098" s="7" t="s">
        <v>99</v>
      </c>
    </row>
    <row r="1099">
      <c r="A1099" s="7" t="s">
        <v>3133</v>
      </c>
      <c r="B1099" s="7" t="s">
        <v>117</v>
      </c>
    </row>
    <row r="1100">
      <c r="A1100" s="7" t="s">
        <v>3135</v>
      </c>
      <c r="B1100" s="7" t="s">
        <v>102</v>
      </c>
    </row>
    <row r="1101">
      <c r="A1101" s="7" t="s">
        <v>3138</v>
      </c>
      <c r="B1101" s="7" t="s">
        <v>116</v>
      </c>
    </row>
    <row r="1102">
      <c r="A1102" s="7" t="s">
        <v>3141</v>
      </c>
      <c r="B1102" s="7" t="s">
        <v>116</v>
      </c>
    </row>
    <row r="1103">
      <c r="A1103" s="7" t="s">
        <v>3144</v>
      </c>
      <c r="B1103" s="7" t="s">
        <v>99</v>
      </c>
    </row>
    <row r="1104">
      <c r="A1104" s="7" t="s">
        <v>3146</v>
      </c>
      <c r="B1104" s="7" t="s">
        <v>99</v>
      </c>
    </row>
    <row r="1105">
      <c r="A1105" s="7" t="s">
        <v>3150</v>
      </c>
      <c r="B1105" s="7" t="s">
        <v>99</v>
      </c>
    </row>
    <row r="1106">
      <c r="A1106" s="7" t="s">
        <v>3152</v>
      </c>
      <c r="B1106" s="7" t="s">
        <v>116</v>
      </c>
    </row>
    <row r="1107">
      <c r="A1107" s="7" t="s">
        <v>3156</v>
      </c>
      <c r="B1107" s="7" t="s">
        <v>91</v>
      </c>
    </row>
    <row r="1108">
      <c r="A1108" s="7" t="s">
        <v>3160</v>
      </c>
      <c r="B1108" s="7" t="s">
        <v>116</v>
      </c>
    </row>
    <row r="1109">
      <c r="A1109" s="7" t="s">
        <v>3163</v>
      </c>
      <c r="B1109" s="7" t="s">
        <v>91</v>
      </c>
    </row>
    <row r="1110">
      <c r="A1110" s="7" t="s">
        <v>3165</v>
      </c>
      <c r="B1110" s="7" t="s">
        <v>117</v>
      </c>
    </row>
    <row r="1111">
      <c r="A1111" s="7" t="s">
        <v>3167</v>
      </c>
      <c r="B1111" s="7" t="s">
        <v>102</v>
      </c>
    </row>
    <row r="1112">
      <c r="A1112" s="7" t="s">
        <v>3170</v>
      </c>
      <c r="B1112" s="7" t="s">
        <v>102</v>
      </c>
    </row>
    <row r="1113">
      <c r="A1113" s="7" t="s">
        <v>3172</v>
      </c>
      <c r="B1113" s="7" t="s">
        <v>91</v>
      </c>
    </row>
    <row r="1114">
      <c r="A1114" s="7" t="s">
        <v>3174</v>
      </c>
      <c r="B1114" s="7" t="s">
        <v>117</v>
      </c>
    </row>
    <row r="1115">
      <c r="A1115" s="7" t="s">
        <v>3176</v>
      </c>
      <c r="B1115" s="7" t="s">
        <v>99</v>
      </c>
    </row>
    <row r="1116">
      <c r="A1116" s="7" t="s">
        <v>3178</v>
      </c>
      <c r="B1116" s="7" t="s">
        <v>91</v>
      </c>
    </row>
    <row r="1117">
      <c r="A1117" s="7" t="s">
        <v>3181</v>
      </c>
      <c r="B1117" s="7" t="s">
        <v>99</v>
      </c>
    </row>
    <row r="1118">
      <c r="A1118" s="7" t="s">
        <v>3184</v>
      </c>
      <c r="B1118" s="7" t="s">
        <v>91</v>
      </c>
    </row>
    <row r="1119">
      <c r="A1119" s="7" t="s">
        <v>3187</v>
      </c>
      <c r="B1119" s="7" t="s">
        <v>117</v>
      </c>
    </row>
    <row r="1120">
      <c r="A1120" s="7" t="s">
        <v>3191</v>
      </c>
      <c r="B1120" s="7" t="s">
        <v>91</v>
      </c>
    </row>
    <row r="1121">
      <c r="A1121" s="7" t="s">
        <v>3193</v>
      </c>
      <c r="B1121" s="7" t="s">
        <v>116</v>
      </c>
    </row>
    <row r="1122">
      <c r="A1122" s="7" t="s">
        <v>3196</v>
      </c>
      <c r="B1122" s="7" t="s">
        <v>116</v>
      </c>
    </row>
    <row r="1123">
      <c r="A1123" s="7" t="s">
        <v>3200</v>
      </c>
      <c r="B1123" s="7" t="s">
        <v>99</v>
      </c>
    </row>
    <row r="1124">
      <c r="A1124" s="7" t="s">
        <v>3202</v>
      </c>
      <c r="B1124" s="7" t="s">
        <v>117</v>
      </c>
    </row>
    <row r="1125">
      <c r="A1125" s="7" t="s">
        <v>3205</v>
      </c>
      <c r="B1125" s="7" t="s">
        <v>91</v>
      </c>
    </row>
    <row r="1126">
      <c r="A1126" s="7" t="s">
        <v>3208</v>
      </c>
      <c r="B1126" s="7" t="s">
        <v>99</v>
      </c>
    </row>
    <row r="1127">
      <c r="A1127" s="7" t="s">
        <v>3211</v>
      </c>
      <c r="B1127" s="7" t="s">
        <v>102</v>
      </c>
    </row>
    <row r="1128">
      <c r="A1128" s="7" t="s">
        <v>3214</v>
      </c>
      <c r="B1128" s="7" t="s">
        <v>99</v>
      </c>
    </row>
    <row r="1129">
      <c r="A1129" s="7" t="s">
        <v>3216</v>
      </c>
      <c r="B1129" s="7" t="s">
        <v>102</v>
      </c>
    </row>
    <row r="1130">
      <c r="A1130" s="7" t="s">
        <v>3219</v>
      </c>
      <c r="B1130" s="7" t="s">
        <v>102</v>
      </c>
    </row>
    <row r="1131">
      <c r="A1131" s="7" t="s">
        <v>3221</v>
      </c>
      <c r="B1131" s="7" t="s">
        <v>91</v>
      </c>
    </row>
    <row r="1132">
      <c r="A1132" s="7" t="s">
        <v>3223</v>
      </c>
      <c r="B1132" s="7" t="s">
        <v>116</v>
      </c>
    </row>
    <row r="1133">
      <c r="A1133" s="7" t="s">
        <v>3227</v>
      </c>
      <c r="B1133" s="7" t="s">
        <v>117</v>
      </c>
    </row>
    <row r="1134">
      <c r="A1134" s="7" t="s">
        <v>3230</v>
      </c>
      <c r="B1134" s="7" t="s">
        <v>117</v>
      </c>
    </row>
    <row r="1135">
      <c r="A1135" s="7" t="s">
        <v>3233</v>
      </c>
      <c r="B1135" s="7" t="s">
        <v>99</v>
      </c>
    </row>
    <row r="1136">
      <c r="A1136" s="7" t="s">
        <v>3235</v>
      </c>
      <c r="B1136" s="7" t="s">
        <v>102</v>
      </c>
    </row>
    <row r="1137">
      <c r="A1137" s="7" t="s">
        <v>3237</v>
      </c>
      <c r="B1137" s="7" t="s">
        <v>102</v>
      </c>
    </row>
    <row r="1138">
      <c r="A1138" s="7" t="s">
        <v>3240</v>
      </c>
      <c r="B1138" s="7" t="s">
        <v>91</v>
      </c>
    </row>
    <row r="1139">
      <c r="A1139" s="7" t="s">
        <v>3243</v>
      </c>
      <c r="B1139" s="7" t="s">
        <v>102</v>
      </c>
    </row>
    <row r="1140">
      <c r="A1140" s="7" t="s">
        <v>3245</v>
      </c>
      <c r="B1140" s="7" t="s">
        <v>116</v>
      </c>
    </row>
    <row r="1141">
      <c r="A1141" s="7" t="s">
        <v>3249</v>
      </c>
      <c r="B1141" s="7" t="s">
        <v>102</v>
      </c>
    </row>
    <row r="1142">
      <c r="A1142" s="7" t="s">
        <v>3251</v>
      </c>
      <c r="B1142" s="7" t="s">
        <v>102</v>
      </c>
    </row>
    <row r="1143">
      <c r="A1143" s="7" t="s">
        <v>3254</v>
      </c>
      <c r="B1143" s="7" t="s">
        <v>116</v>
      </c>
    </row>
    <row r="1144">
      <c r="A1144" s="7" t="s">
        <v>3257</v>
      </c>
      <c r="B1144" s="7" t="s">
        <v>116</v>
      </c>
    </row>
    <row r="1145">
      <c r="A1145" s="7" t="s">
        <v>3261</v>
      </c>
      <c r="B1145" s="7" t="s">
        <v>102</v>
      </c>
    </row>
    <row r="1146">
      <c r="A1146" s="7" t="s">
        <v>3263</v>
      </c>
      <c r="B1146" s="7" t="s">
        <v>91</v>
      </c>
    </row>
    <row r="1147">
      <c r="A1147" s="7" t="s">
        <v>3266</v>
      </c>
      <c r="B1147" s="7" t="s">
        <v>91</v>
      </c>
    </row>
    <row r="1148">
      <c r="A1148" s="7" t="s">
        <v>3268</v>
      </c>
      <c r="B1148" s="7" t="s">
        <v>91</v>
      </c>
    </row>
    <row r="1149">
      <c r="A1149" s="7" t="s">
        <v>3270</v>
      </c>
      <c r="B1149" s="7" t="s">
        <v>91</v>
      </c>
    </row>
    <row r="1150">
      <c r="A1150" s="7" t="s">
        <v>3273</v>
      </c>
      <c r="B1150" s="7" t="s">
        <v>116</v>
      </c>
    </row>
    <row r="1151">
      <c r="A1151" s="7" t="s">
        <v>3276</v>
      </c>
      <c r="B1151" s="7" t="s">
        <v>116</v>
      </c>
    </row>
    <row r="1152">
      <c r="A1152" s="7" t="s">
        <v>3279</v>
      </c>
      <c r="B1152" s="7" t="s">
        <v>91</v>
      </c>
    </row>
    <row r="1153">
      <c r="A1153" s="7" t="s">
        <v>3282</v>
      </c>
      <c r="B1153" s="7" t="s">
        <v>116</v>
      </c>
    </row>
    <row r="1154">
      <c r="A1154" s="7" t="s">
        <v>3286</v>
      </c>
      <c r="B1154" s="7" t="s">
        <v>99</v>
      </c>
    </row>
    <row r="1155">
      <c r="A1155" s="7" t="s">
        <v>3288</v>
      </c>
      <c r="B1155" s="7" t="s">
        <v>99</v>
      </c>
    </row>
    <row r="1156">
      <c r="A1156" s="7" t="s">
        <v>3291</v>
      </c>
      <c r="B1156" s="7" t="s">
        <v>99</v>
      </c>
    </row>
    <row r="1157">
      <c r="A1157" s="7" t="s">
        <v>3293</v>
      </c>
      <c r="B1157" s="7" t="s">
        <v>102</v>
      </c>
    </row>
    <row r="1158">
      <c r="A1158" s="7" t="s">
        <v>3295</v>
      </c>
      <c r="B1158" s="7" t="s">
        <v>99</v>
      </c>
    </row>
    <row r="1159">
      <c r="A1159" s="7" t="s">
        <v>3298</v>
      </c>
      <c r="B1159" s="7" t="s">
        <v>102</v>
      </c>
    </row>
    <row r="1160">
      <c r="A1160" s="7" t="s">
        <v>3300</v>
      </c>
      <c r="B1160" s="7" t="s">
        <v>99</v>
      </c>
    </row>
    <row r="1161">
      <c r="A1161" s="7" t="s">
        <v>3302</v>
      </c>
      <c r="B1161" s="7" t="s">
        <v>102</v>
      </c>
    </row>
    <row r="1162">
      <c r="A1162" s="7" t="s">
        <v>3304</v>
      </c>
      <c r="B1162" s="7" t="s">
        <v>99</v>
      </c>
    </row>
    <row r="1163">
      <c r="A1163" s="7" t="s">
        <v>3306</v>
      </c>
      <c r="B1163" s="7" t="s">
        <v>117</v>
      </c>
    </row>
    <row r="1164">
      <c r="A1164" s="7" t="s">
        <v>3308</v>
      </c>
      <c r="B1164" s="7" t="s">
        <v>91</v>
      </c>
    </row>
    <row r="1165">
      <c r="A1165" s="7" t="s">
        <v>3310</v>
      </c>
      <c r="B1165" s="7" t="s">
        <v>102</v>
      </c>
    </row>
    <row r="1166">
      <c r="A1166" s="7" t="s">
        <v>3312</v>
      </c>
      <c r="B1166" s="7" t="s">
        <v>91</v>
      </c>
    </row>
    <row r="1167">
      <c r="A1167" s="7" t="s">
        <v>3314</v>
      </c>
      <c r="B1167" s="7" t="s">
        <v>99</v>
      </c>
    </row>
    <row r="1168">
      <c r="A1168" s="7" t="s">
        <v>3317</v>
      </c>
      <c r="B1168" s="7" t="s">
        <v>91</v>
      </c>
    </row>
    <row r="1169">
      <c r="A1169" s="7" t="s">
        <v>3319</v>
      </c>
      <c r="B1169" s="7" t="s">
        <v>99</v>
      </c>
    </row>
    <row r="1170">
      <c r="A1170" s="7" t="s">
        <v>3321</v>
      </c>
      <c r="B1170" s="7" t="s">
        <v>91</v>
      </c>
    </row>
    <row r="1171">
      <c r="A1171" s="7" t="s">
        <v>3323</v>
      </c>
      <c r="B1171" s="7" t="s">
        <v>102</v>
      </c>
    </row>
    <row r="1172">
      <c r="A1172" s="7" t="s">
        <v>3325</v>
      </c>
      <c r="B1172" s="7" t="s">
        <v>99</v>
      </c>
    </row>
    <row r="1173">
      <c r="A1173" s="7" t="s">
        <v>3327</v>
      </c>
      <c r="B1173" s="7" t="s">
        <v>102</v>
      </c>
    </row>
    <row r="1174">
      <c r="A1174" s="7" t="s">
        <v>3330</v>
      </c>
      <c r="B1174" s="7" t="s">
        <v>102</v>
      </c>
    </row>
    <row r="1175">
      <c r="A1175" s="7" t="s">
        <v>3332</v>
      </c>
      <c r="B1175" s="7" t="s">
        <v>117</v>
      </c>
    </row>
    <row r="1176">
      <c r="A1176" s="7" t="s">
        <v>3334</v>
      </c>
      <c r="B1176" s="7" t="s">
        <v>99</v>
      </c>
    </row>
    <row r="1177">
      <c r="A1177" s="7" t="s">
        <v>3337</v>
      </c>
      <c r="B1177" s="7" t="s">
        <v>102</v>
      </c>
    </row>
    <row r="1178">
      <c r="A1178" s="7" t="s">
        <v>3340</v>
      </c>
      <c r="B1178" s="7" t="s">
        <v>102</v>
      </c>
    </row>
    <row r="1179">
      <c r="A1179" s="7" t="s">
        <v>3343</v>
      </c>
      <c r="B1179" s="7" t="s">
        <v>116</v>
      </c>
    </row>
    <row r="1180">
      <c r="A1180" s="7" t="s">
        <v>3346</v>
      </c>
      <c r="B1180" s="7" t="s">
        <v>102</v>
      </c>
    </row>
    <row r="1181">
      <c r="A1181" s="7" t="s">
        <v>3348</v>
      </c>
      <c r="B1181" s="7" t="s">
        <v>117</v>
      </c>
    </row>
    <row r="1182">
      <c r="A1182" s="7" t="s">
        <v>3350</v>
      </c>
      <c r="B1182" s="7" t="s">
        <v>102</v>
      </c>
    </row>
    <row r="1183">
      <c r="A1183" s="7" t="s">
        <v>3353</v>
      </c>
      <c r="B1183" s="7" t="s">
        <v>91</v>
      </c>
    </row>
    <row r="1184">
      <c r="A1184" s="7" t="s">
        <v>3355</v>
      </c>
      <c r="B1184" s="7" t="s">
        <v>102</v>
      </c>
    </row>
    <row r="1185">
      <c r="A1185" s="7" t="s">
        <v>3357</v>
      </c>
      <c r="B1185" s="7" t="s">
        <v>99</v>
      </c>
    </row>
    <row r="1186">
      <c r="A1186" s="7" t="s">
        <v>3360</v>
      </c>
      <c r="B1186" s="7" t="s">
        <v>91</v>
      </c>
    </row>
    <row r="1187">
      <c r="A1187" s="7" t="s">
        <v>3362</v>
      </c>
      <c r="B1187" s="7" t="s">
        <v>99</v>
      </c>
    </row>
    <row r="1188">
      <c r="A1188" s="7" t="s">
        <v>3365</v>
      </c>
      <c r="B1188" s="7" t="s">
        <v>99</v>
      </c>
    </row>
    <row r="1189">
      <c r="A1189" s="7" t="s">
        <v>3368</v>
      </c>
      <c r="B1189" s="7" t="s">
        <v>91</v>
      </c>
    </row>
    <row r="1190">
      <c r="A1190" s="7" t="s">
        <v>1604</v>
      </c>
      <c r="B1190" s="7" t="s">
        <v>117</v>
      </c>
    </row>
    <row r="1191">
      <c r="A1191" s="7" t="s">
        <v>3372</v>
      </c>
      <c r="B1191" s="7" t="s">
        <v>99</v>
      </c>
    </row>
    <row r="1192">
      <c r="A1192" s="7" t="s">
        <v>3374</v>
      </c>
      <c r="B1192" s="7" t="s">
        <v>99</v>
      </c>
    </row>
    <row r="1193">
      <c r="A1193" s="7" t="s">
        <v>3376</v>
      </c>
      <c r="B1193" s="7" t="s">
        <v>102</v>
      </c>
    </row>
    <row r="1194">
      <c r="A1194" s="7" t="s">
        <v>3379</v>
      </c>
      <c r="B1194" s="7" t="s">
        <v>116</v>
      </c>
    </row>
    <row r="1195">
      <c r="A1195" s="7" t="s">
        <v>3382</v>
      </c>
      <c r="B1195" s="7" t="s">
        <v>102</v>
      </c>
    </row>
    <row r="1196">
      <c r="A1196" s="7" t="s">
        <v>3384</v>
      </c>
      <c r="B1196" s="7" t="s">
        <v>102</v>
      </c>
    </row>
    <row r="1197">
      <c r="A1197" s="7" t="s">
        <v>3386</v>
      </c>
      <c r="B1197" s="7" t="s">
        <v>116</v>
      </c>
    </row>
    <row r="1198">
      <c r="A1198" s="7" t="s">
        <v>3390</v>
      </c>
      <c r="B1198" s="7" t="s">
        <v>99</v>
      </c>
    </row>
    <row r="1199">
      <c r="A1199" s="7" t="s">
        <v>3392</v>
      </c>
      <c r="B1199" s="7" t="s">
        <v>102</v>
      </c>
    </row>
    <row r="1200">
      <c r="A1200" s="7" t="s">
        <v>3394</v>
      </c>
      <c r="B1200" s="7" t="s">
        <v>116</v>
      </c>
    </row>
    <row r="1201">
      <c r="A1201" s="7" t="s">
        <v>3397</v>
      </c>
      <c r="B1201" s="7" t="s">
        <v>91</v>
      </c>
    </row>
    <row r="1202">
      <c r="A1202" s="7" t="s">
        <v>3399</v>
      </c>
      <c r="B1202" s="7" t="s">
        <v>116</v>
      </c>
    </row>
    <row r="1203">
      <c r="A1203" s="7" t="s">
        <v>3403</v>
      </c>
      <c r="B1203" s="7" t="s">
        <v>102</v>
      </c>
    </row>
    <row r="1204">
      <c r="A1204" s="7" t="s">
        <v>3405</v>
      </c>
      <c r="B1204" s="7" t="s">
        <v>99</v>
      </c>
    </row>
    <row r="1205">
      <c r="A1205" s="7" t="s">
        <v>3407</v>
      </c>
      <c r="B1205" s="7" t="s">
        <v>91</v>
      </c>
    </row>
    <row r="1206">
      <c r="A1206" s="7" t="s">
        <v>3409</v>
      </c>
      <c r="B1206" s="7" t="s">
        <v>99</v>
      </c>
    </row>
    <row r="1207">
      <c r="A1207" s="7" t="s">
        <v>3412</v>
      </c>
      <c r="B1207" s="7" t="s">
        <v>116</v>
      </c>
    </row>
    <row r="1208">
      <c r="A1208" s="7" t="s">
        <v>3416</v>
      </c>
      <c r="B1208" s="7" t="s">
        <v>117</v>
      </c>
    </row>
    <row r="1209">
      <c r="A1209" s="7" t="s">
        <v>3418</v>
      </c>
      <c r="B1209" s="7" t="s">
        <v>99</v>
      </c>
    </row>
    <row r="1210">
      <c r="A1210" s="7" t="s">
        <v>3420</v>
      </c>
      <c r="B1210" s="7" t="s">
        <v>116</v>
      </c>
    </row>
    <row r="1211">
      <c r="A1211" s="7" t="s">
        <v>3424</v>
      </c>
      <c r="B1211" s="7" t="s">
        <v>116</v>
      </c>
    </row>
    <row r="1212">
      <c r="A1212" s="7" t="s">
        <v>3427</v>
      </c>
      <c r="B1212" s="7" t="s">
        <v>91</v>
      </c>
    </row>
    <row r="1213">
      <c r="A1213" s="7" t="s">
        <v>3430</v>
      </c>
      <c r="B1213" s="7" t="s">
        <v>99</v>
      </c>
    </row>
    <row r="1214">
      <c r="A1214" s="7" t="s">
        <v>3433</v>
      </c>
      <c r="B1214" s="7" t="s">
        <v>99</v>
      </c>
    </row>
    <row r="1215">
      <c r="A1215" s="7" t="s">
        <v>3435</v>
      </c>
      <c r="B1215" s="7" t="s">
        <v>116</v>
      </c>
    </row>
    <row r="1216">
      <c r="A1216" s="7" t="s">
        <v>3438</v>
      </c>
      <c r="B1216" s="7" t="s">
        <v>91</v>
      </c>
    </row>
    <row r="1217">
      <c r="A1217" s="7" t="s">
        <v>3440</v>
      </c>
      <c r="B1217" s="7" t="s">
        <v>116</v>
      </c>
    </row>
    <row r="1218">
      <c r="A1218" s="7" t="s">
        <v>3442</v>
      </c>
      <c r="B1218" s="7" t="s">
        <v>91</v>
      </c>
    </row>
    <row r="1219">
      <c r="A1219" s="7" t="s">
        <v>3444</v>
      </c>
      <c r="B1219" s="7" t="s">
        <v>91</v>
      </c>
    </row>
    <row r="1220">
      <c r="A1220" s="7" t="s">
        <v>3446</v>
      </c>
      <c r="B1220" s="7" t="s">
        <v>91</v>
      </c>
    </row>
    <row r="1221">
      <c r="A1221" s="7" t="s">
        <v>3448</v>
      </c>
      <c r="B1221" s="7" t="s">
        <v>99</v>
      </c>
    </row>
    <row r="1222">
      <c r="A1222" s="7" t="s">
        <v>3450</v>
      </c>
      <c r="B1222" s="7" t="s">
        <v>102</v>
      </c>
    </row>
    <row r="1223">
      <c r="A1223" s="7" t="s">
        <v>3190</v>
      </c>
      <c r="B1223" s="7" t="s">
        <v>117</v>
      </c>
    </row>
    <row r="1224">
      <c r="A1224" s="7" t="s">
        <v>3454</v>
      </c>
      <c r="B1224" s="7" t="s">
        <v>99</v>
      </c>
    </row>
    <row r="1225">
      <c r="A1225" s="7" t="s">
        <v>3457</v>
      </c>
      <c r="B1225" s="7" t="s">
        <v>116</v>
      </c>
    </row>
    <row r="1226">
      <c r="A1226" s="7" t="s">
        <v>3460</v>
      </c>
      <c r="B1226" s="7" t="s">
        <v>116</v>
      </c>
    </row>
    <row r="1227">
      <c r="A1227" s="7" t="s">
        <v>3463</v>
      </c>
      <c r="B1227" s="7" t="s">
        <v>99</v>
      </c>
    </row>
    <row r="1228">
      <c r="A1228" s="7" t="s">
        <v>3466</v>
      </c>
      <c r="B1228" s="7" t="s">
        <v>116</v>
      </c>
    </row>
    <row r="1229">
      <c r="A1229" s="7" t="s">
        <v>3469</v>
      </c>
      <c r="B1229" s="7" t="s">
        <v>102</v>
      </c>
    </row>
    <row r="1230">
      <c r="A1230" s="7" t="s">
        <v>3472</v>
      </c>
      <c r="B1230" s="7" t="s">
        <v>102</v>
      </c>
    </row>
    <row r="1231">
      <c r="A1231" s="7" t="s">
        <v>3474</v>
      </c>
      <c r="B1231" s="7" t="s">
        <v>91</v>
      </c>
    </row>
    <row r="1232">
      <c r="A1232" s="7" t="s">
        <v>3476</v>
      </c>
      <c r="B1232" s="7" t="s">
        <v>91</v>
      </c>
    </row>
    <row r="1233">
      <c r="A1233" s="7" t="s">
        <v>3478</v>
      </c>
      <c r="B1233" s="7" t="s">
        <v>102</v>
      </c>
    </row>
    <row r="1234">
      <c r="A1234" s="7" t="s">
        <v>3481</v>
      </c>
      <c r="B1234" s="7" t="s">
        <v>91</v>
      </c>
    </row>
    <row r="1235">
      <c r="A1235" s="7" t="s">
        <v>3483</v>
      </c>
      <c r="B1235" s="7" t="s">
        <v>116</v>
      </c>
    </row>
    <row r="1236">
      <c r="A1236" s="7" t="s">
        <v>3487</v>
      </c>
      <c r="B1236" s="7" t="s">
        <v>99</v>
      </c>
    </row>
    <row r="1237">
      <c r="A1237" s="7" t="s">
        <v>3489</v>
      </c>
      <c r="B1237" s="7" t="s">
        <v>99</v>
      </c>
    </row>
    <row r="1238">
      <c r="A1238" s="7" t="s">
        <v>3491</v>
      </c>
      <c r="B1238" s="7" t="s">
        <v>99</v>
      </c>
    </row>
    <row r="1239">
      <c r="A1239" s="7" t="s">
        <v>3493</v>
      </c>
      <c r="B1239" s="7" t="s">
        <v>102</v>
      </c>
    </row>
    <row r="1240">
      <c r="A1240" s="7" t="s">
        <v>3496</v>
      </c>
      <c r="B1240" s="7" t="s">
        <v>102</v>
      </c>
    </row>
    <row r="1241">
      <c r="A1241" s="7" t="s">
        <v>3499</v>
      </c>
      <c r="B1241" s="7" t="s">
        <v>91</v>
      </c>
    </row>
    <row r="1242">
      <c r="A1242" s="7" t="s">
        <v>3502</v>
      </c>
      <c r="B1242" s="7" t="s">
        <v>99</v>
      </c>
    </row>
    <row r="1243">
      <c r="A1243" s="7" t="s">
        <v>3504</v>
      </c>
      <c r="B1243" s="7" t="s">
        <v>117</v>
      </c>
    </row>
    <row r="1244">
      <c r="A1244" s="7" t="s">
        <v>3507</v>
      </c>
      <c r="B1244" s="7" t="s">
        <v>91</v>
      </c>
    </row>
    <row r="1245">
      <c r="A1245" s="7" t="s">
        <v>3510</v>
      </c>
      <c r="B1245" s="7" t="s">
        <v>102</v>
      </c>
    </row>
    <row r="1246">
      <c r="A1246" s="7" t="s">
        <v>3513</v>
      </c>
      <c r="B1246" s="7" t="s">
        <v>91</v>
      </c>
    </row>
    <row r="1247">
      <c r="A1247" s="7" t="s">
        <v>3516</v>
      </c>
      <c r="B1247" s="7" t="s">
        <v>91</v>
      </c>
    </row>
    <row r="1248">
      <c r="A1248" s="7" t="s">
        <v>3518</v>
      </c>
      <c r="B1248" s="7" t="s">
        <v>99</v>
      </c>
    </row>
    <row r="1249">
      <c r="A1249" s="7" t="s">
        <v>3520</v>
      </c>
      <c r="B1249" s="7" t="s">
        <v>99</v>
      </c>
    </row>
    <row r="1250">
      <c r="A1250" s="7" t="s">
        <v>3522</v>
      </c>
      <c r="B1250" s="7" t="s">
        <v>91</v>
      </c>
    </row>
    <row r="1251">
      <c r="A1251" s="7" t="s">
        <v>3524</v>
      </c>
      <c r="B1251" s="7" t="s">
        <v>99</v>
      </c>
    </row>
    <row r="1252">
      <c r="A1252" s="7" t="s">
        <v>3526</v>
      </c>
      <c r="B1252" s="7" t="s">
        <v>99</v>
      </c>
    </row>
    <row r="1253">
      <c r="A1253" s="7" t="s">
        <v>3527</v>
      </c>
      <c r="B1253" s="7" t="s">
        <v>116</v>
      </c>
    </row>
    <row r="1254">
      <c r="A1254" s="7" t="s">
        <v>3531</v>
      </c>
      <c r="B1254" s="7" t="s">
        <v>99</v>
      </c>
    </row>
    <row r="1255">
      <c r="A1255" s="7" t="s">
        <v>3533</v>
      </c>
      <c r="B1255" s="7" t="s">
        <v>102</v>
      </c>
    </row>
    <row r="1256">
      <c r="A1256" s="7" t="s">
        <v>3535</v>
      </c>
      <c r="B1256" s="7" t="s">
        <v>99</v>
      </c>
    </row>
    <row r="1257">
      <c r="A1257" s="7" t="s">
        <v>3537</v>
      </c>
      <c r="B1257" s="7" t="s">
        <v>91</v>
      </c>
    </row>
    <row r="1258">
      <c r="A1258" s="7" t="s">
        <v>3540</v>
      </c>
      <c r="B1258" s="7" t="s">
        <v>99</v>
      </c>
    </row>
    <row r="1259">
      <c r="A1259" s="7" t="s">
        <v>3543</v>
      </c>
      <c r="B1259" s="7" t="s">
        <v>102</v>
      </c>
    </row>
    <row r="1260">
      <c r="A1260" s="7" t="s">
        <v>3546</v>
      </c>
      <c r="B1260" s="7" t="s">
        <v>99</v>
      </c>
    </row>
    <row r="1261">
      <c r="A1261" s="7" t="s">
        <v>3548</v>
      </c>
      <c r="B1261" s="7" t="s">
        <v>91</v>
      </c>
    </row>
    <row r="1262">
      <c r="A1262" s="7" t="s">
        <v>3550</v>
      </c>
      <c r="B1262" s="7" t="s">
        <v>102</v>
      </c>
    </row>
    <row r="1263">
      <c r="A1263" s="7" t="s">
        <v>3553</v>
      </c>
      <c r="B1263" s="7" t="s">
        <v>91</v>
      </c>
    </row>
    <row r="1264">
      <c r="A1264" s="7" t="s">
        <v>3555</v>
      </c>
      <c r="B1264" s="7" t="s">
        <v>102</v>
      </c>
    </row>
    <row r="1265">
      <c r="A1265" s="7" t="s">
        <v>3557</v>
      </c>
      <c r="B1265" s="7" t="s">
        <v>116</v>
      </c>
    </row>
    <row r="1266">
      <c r="A1266" s="7" t="s">
        <v>3560</v>
      </c>
      <c r="B1266" s="7" t="s">
        <v>117</v>
      </c>
    </row>
    <row r="1267">
      <c r="A1267" s="7" t="s">
        <v>3563</v>
      </c>
      <c r="B1267" s="7" t="s">
        <v>102</v>
      </c>
    </row>
    <row r="1268">
      <c r="A1268" s="7" t="s">
        <v>3566</v>
      </c>
      <c r="B1268" s="7" t="s">
        <v>102</v>
      </c>
    </row>
    <row r="1269">
      <c r="A1269" s="7" t="s">
        <v>3568</v>
      </c>
      <c r="B1269" s="7" t="s">
        <v>116</v>
      </c>
    </row>
    <row r="1270">
      <c r="A1270" s="7" t="s">
        <v>3570</v>
      </c>
      <c r="B1270" s="7" t="s">
        <v>116</v>
      </c>
    </row>
    <row r="1271">
      <c r="A1271" s="7" t="s">
        <v>3573</v>
      </c>
      <c r="B1271" s="7" t="s">
        <v>102</v>
      </c>
    </row>
    <row r="1272">
      <c r="A1272" s="7" t="s">
        <v>3575</v>
      </c>
      <c r="B1272" s="7" t="s">
        <v>99</v>
      </c>
    </row>
    <row r="1273">
      <c r="A1273" s="7" t="s">
        <v>3577</v>
      </c>
      <c r="B1273" s="7" t="s">
        <v>91</v>
      </c>
    </row>
    <row r="1274">
      <c r="A1274" s="7" t="s">
        <v>3579</v>
      </c>
      <c r="B1274" s="7" t="s">
        <v>116</v>
      </c>
    </row>
    <row r="1275">
      <c r="A1275" s="7" t="s">
        <v>3583</v>
      </c>
      <c r="B1275" s="7" t="s">
        <v>99</v>
      </c>
    </row>
    <row r="1276">
      <c r="A1276" s="7" t="s">
        <v>3585</v>
      </c>
      <c r="B1276" s="7" t="s">
        <v>116</v>
      </c>
    </row>
    <row r="1277">
      <c r="A1277" s="7" t="s">
        <v>3588</v>
      </c>
      <c r="B1277" s="7" t="s">
        <v>91</v>
      </c>
    </row>
    <row r="1278">
      <c r="A1278" s="7" t="s">
        <v>3590</v>
      </c>
      <c r="B1278" s="7" t="s">
        <v>116</v>
      </c>
    </row>
    <row r="1279">
      <c r="A1279" s="7" t="s">
        <v>3594</v>
      </c>
      <c r="B1279" s="7" t="s">
        <v>102</v>
      </c>
    </row>
    <row r="1280">
      <c r="A1280" s="7" t="s">
        <v>3597</v>
      </c>
      <c r="B1280" s="7" t="s">
        <v>102</v>
      </c>
    </row>
    <row r="1281">
      <c r="A1281" s="7" t="s">
        <v>3600</v>
      </c>
      <c r="B1281" s="7" t="s">
        <v>102</v>
      </c>
    </row>
    <row r="1282">
      <c r="A1282" s="7" t="s">
        <v>3602</v>
      </c>
      <c r="B1282" s="7" t="s">
        <v>116</v>
      </c>
    </row>
    <row r="1283">
      <c r="A1283" s="7" t="s">
        <v>3605</v>
      </c>
      <c r="B1283" s="7" t="s">
        <v>99</v>
      </c>
    </row>
    <row r="1284">
      <c r="A1284" s="7" t="s">
        <v>3607</v>
      </c>
      <c r="B1284" s="7" t="s">
        <v>99</v>
      </c>
    </row>
    <row r="1285">
      <c r="A1285" s="7" t="s">
        <v>3610</v>
      </c>
      <c r="B1285" s="7" t="s">
        <v>102</v>
      </c>
    </row>
    <row r="1286">
      <c r="A1286" s="7" t="s">
        <v>3613</v>
      </c>
      <c r="B1286" s="7" t="s">
        <v>102</v>
      </c>
    </row>
    <row r="1287">
      <c r="A1287" s="7" t="s">
        <v>3617</v>
      </c>
      <c r="B1287" s="7" t="s">
        <v>99</v>
      </c>
    </row>
    <row r="1288">
      <c r="A1288" s="7" t="s">
        <v>3619</v>
      </c>
      <c r="B1288" s="7" t="s">
        <v>91</v>
      </c>
    </row>
    <row r="1289">
      <c r="A1289" s="7" t="s">
        <v>3621</v>
      </c>
      <c r="B1289" s="7" t="s">
        <v>91</v>
      </c>
    </row>
    <row r="1290">
      <c r="A1290" s="7" t="s">
        <v>3624</v>
      </c>
      <c r="B1290" s="7" t="s">
        <v>116</v>
      </c>
    </row>
    <row r="1291">
      <c r="A1291" s="7" t="s">
        <v>3627</v>
      </c>
      <c r="B1291" s="7" t="s">
        <v>117</v>
      </c>
    </row>
    <row r="1292">
      <c r="A1292" s="7" t="s">
        <v>3630</v>
      </c>
      <c r="B1292" s="7" t="s">
        <v>99</v>
      </c>
    </row>
    <row r="1293">
      <c r="A1293" s="7" t="s">
        <v>3633</v>
      </c>
      <c r="B1293" s="7" t="s">
        <v>99</v>
      </c>
    </row>
    <row r="1294">
      <c r="A1294" s="7" t="s">
        <v>3635</v>
      </c>
      <c r="B1294" s="7" t="s">
        <v>102</v>
      </c>
    </row>
    <row r="1295">
      <c r="A1295" s="7" t="s">
        <v>3638</v>
      </c>
      <c r="B1295" s="7" t="s">
        <v>116</v>
      </c>
    </row>
    <row r="1296">
      <c r="A1296" s="7" t="s">
        <v>3641</v>
      </c>
      <c r="B1296" s="7" t="s">
        <v>116</v>
      </c>
    </row>
    <row r="1297">
      <c r="A1297" s="7" t="s">
        <v>3644</v>
      </c>
      <c r="B1297" s="7" t="s">
        <v>99</v>
      </c>
    </row>
    <row r="1298">
      <c r="A1298" s="7" t="s">
        <v>3646</v>
      </c>
      <c r="B1298" s="7" t="s">
        <v>99</v>
      </c>
    </row>
    <row r="1299">
      <c r="A1299" s="7" t="s">
        <v>3649</v>
      </c>
      <c r="B1299" s="7" t="s">
        <v>117</v>
      </c>
    </row>
    <row r="1300">
      <c r="A1300" s="7" t="s">
        <v>3651</v>
      </c>
      <c r="B1300" s="7" t="s">
        <v>99</v>
      </c>
    </row>
    <row r="1301">
      <c r="A1301" s="7" t="s">
        <v>3653</v>
      </c>
      <c r="B1301" s="7" t="s">
        <v>91</v>
      </c>
    </row>
    <row r="1302">
      <c r="A1302" s="7" t="s">
        <v>3656</v>
      </c>
      <c r="B1302" s="7" t="s">
        <v>99</v>
      </c>
    </row>
    <row r="1303">
      <c r="A1303" s="7" t="s">
        <v>3659</v>
      </c>
      <c r="B1303" s="7" t="s">
        <v>116</v>
      </c>
    </row>
    <row r="1304">
      <c r="A1304" s="7" t="s">
        <v>3662</v>
      </c>
      <c r="B1304" s="7" t="s">
        <v>116</v>
      </c>
    </row>
    <row r="1305">
      <c r="A1305" s="7" t="s">
        <v>3665</v>
      </c>
      <c r="B1305" s="7" t="s">
        <v>116</v>
      </c>
    </row>
    <row r="1306">
      <c r="A1306" s="7" t="s">
        <v>3668</v>
      </c>
      <c r="B1306" s="7" t="s">
        <v>102</v>
      </c>
    </row>
    <row r="1307">
      <c r="A1307" s="7" t="s">
        <v>3670</v>
      </c>
      <c r="B1307" s="7" t="s">
        <v>102</v>
      </c>
    </row>
    <row r="1308">
      <c r="A1308" s="7" t="s">
        <v>3672</v>
      </c>
      <c r="B1308" s="7" t="s">
        <v>116</v>
      </c>
    </row>
    <row r="1309">
      <c r="A1309" s="7" t="s">
        <v>3676</v>
      </c>
      <c r="B1309" s="7" t="s">
        <v>91</v>
      </c>
    </row>
    <row r="1310">
      <c r="A1310" s="7" t="s">
        <v>3678</v>
      </c>
      <c r="B1310" s="7" t="s">
        <v>117</v>
      </c>
    </row>
    <row r="1311">
      <c r="A1311" s="7" t="s">
        <v>3681</v>
      </c>
      <c r="B1311" s="7" t="s">
        <v>116</v>
      </c>
    </row>
    <row r="1312">
      <c r="A1312" s="7" t="s">
        <v>3684</v>
      </c>
      <c r="B1312" s="7" t="s">
        <v>99</v>
      </c>
    </row>
    <row r="1313">
      <c r="A1313" s="7" t="s">
        <v>3687</v>
      </c>
      <c r="B1313" s="7" t="s">
        <v>116</v>
      </c>
    </row>
    <row r="1314">
      <c r="A1314" s="7" t="s">
        <v>3690</v>
      </c>
      <c r="B1314" s="7" t="s">
        <v>91</v>
      </c>
    </row>
    <row r="1315">
      <c r="A1315" s="7" t="s">
        <v>3692</v>
      </c>
      <c r="B1315" s="7" t="s">
        <v>116</v>
      </c>
    </row>
    <row r="1316">
      <c r="A1316" s="7" t="s">
        <v>3694</v>
      </c>
      <c r="B1316" s="7" t="s">
        <v>99</v>
      </c>
    </row>
    <row r="1317">
      <c r="A1317" s="7" t="s">
        <v>3697</v>
      </c>
      <c r="B1317" s="7" t="s">
        <v>102</v>
      </c>
    </row>
    <row r="1318">
      <c r="A1318" s="7" t="s">
        <v>3700</v>
      </c>
      <c r="B1318" s="7" t="s">
        <v>116</v>
      </c>
    </row>
    <row r="1319">
      <c r="A1319" s="7" t="s">
        <v>3703</v>
      </c>
      <c r="B1319" s="7" t="s">
        <v>91</v>
      </c>
    </row>
    <row r="1320">
      <c r="A1320" s="7" t="s">
        <v>3706</v>
      </c>
      <c r="B1320" s="7" t="s">
        <v>102</v>
      </c>
    </row>
    <row r="1321">
      <c r="A1321" s="7" t="s">
        <v>3709</v>
      </c>
      <c r="B1321" s="7" t="s">
        <v>116</v>
      </c>
    </row>
    <row r="1322">
      <c r="A1322" s="7" t="s">
        <v>3712</v>
      </c>
      <c r="B1322" s="7" t="s">
        <v>91</v>
      </c>
    </row>
    <row r="1323">
      <c r="A1323" s="7" t="s">
        <v>3714</v>
      </c>
      <c r="B1323" s="7" t="s">
        <v>91</v>
      </c>
    </row>
    <row r="1324">
      <c r="A1324" s="7" t="s">
        <v>3717</v>
      </c>
      <c r="B1324" s="7" t="s">
        <v>102</v>
      </c>
    </row>
    <row r="1325">
      <c r="A1325" s="7" t="s">
        <v>3719</v>
      </c>
      <c r="B1325" s="7" t="s">
        <v>91</v>
      </c>
    </row>
    <row r="1326">
      <c r="A1326" s="7" t="s">
        <v>3722</v>
      </c>
      <c r="B1326" s="7" t="s">
        <v>102</v>
      </c>
    </row>
    <row r="1327">
      <c r="A1327" s="7" t="s">
        <v>3724</v>
      </c>
      <c r="B1327" s="7" t="s">
        <v>116</v>
      </c>
    </row>
    <row r="1328">
      <c r="A1328" s="7" t="s">
        <v>3727</v>
      </c>
      <c r="B1328" s="7" t="s">
        <v>99</v>
      </c>
    </row>
    <row r="1329">
      <c r="A1329" s="7" t="s">
        <v>3730</v>
      </c>
      <c r="B1329" s="7" t="s">
        <v>99</v>
      </c>
    </row>
    <row r="1330">
      <c r="A1330" s="7" t="s">
        <v>3732</v>
      </c>
      <c r="B1330" s="7" t="s">
        <v>91</v>
      </c>
    </row>
    <row r="1331">
      <c r="A1331" s="7" t="s">
        <v>3734</v>
      </c>
      <c r="B1331" s="7" t="s">
        <v>102</v>
      </c>
    </row>
    <row r="1332">
      <c r="A1332" s="7" t="s">
        <v>3737</v>
      </c>
      <c r="B1332" s="7" t="s">
        <v>116</v>
      </c>
    </row>
    <row r="1333">
      <c r="A1333" s="7" t="s">
        <v>3739</v>
      </c>
      <c r="B1333" s="7" t="s">
        <v>116</v>
      </c>
    </row>
    <row r="1334">
      <c r="A1334" s="7" t="s">
        <v>3741</v>
      </c>
      <c r="B1334" s="7" t="s">
        <v>102</v>
      </c>
    </row>
    <row r="1335">
      <c r="A1335" s="7" t="s">
        <v>3744</v>
      </c>
      <c r="B1335" s="7" t="s">
        <v>116</v>
      </c>
    </row>
    <row r="1336">
      <c r="A1336" s="7" t="s">
        <v>3746</v>
      </c>
      <c r="B1336" s="7" t="s">
        <v>117</v>
      </c>
    </row>
    <row r="1337">
      <c r="A1337" s="7" t="s">
        <v>3748</v>
      </c>
      <c r="B1337" s="7" t="s">
        <v>102</v>
      </c>
    </row>
    <row r="1338">
      <c r="A1338" s="7" t="s">
        <v>3750</v>
      </c>
      <c r="B1338" s="7" t="s">
        <v>116</v>
      </c>
    </row>
    <row r="1339">
      <c r="A1339" s="7" t="s">
        <v>3753</v>
      </c>
      <c r="B1339" s="7" t="s">
        <v>91</v>
      </c>
    </row>
    <row r="1340">
      <c r="A1340" s="7" t="s">
        <v>3755</v>
      </c>
      <c r="B1340" s="7" t="s">
        <v>91</v>
      </c>
    </row>
    <row r="1341">
      <c r="A1341" s="7" t="s">
        <v>3757</v>
      </c>
      <c r="B1341" s="7" t="s">
        <v>99</v>
      </c>
    </row>
    <row r="1342">
      <c r="A1342" s="7" t="s">
        <v>3759</v>
      </c>
      <c r="B1342" s="7" t="s">
        <v>99</v>
      </c>
    </row>
    <row r="1343">
      <c r="A1343" s="7" t="s">
        <v>3761</v>
      </c>
      <c r="B1343" s="7" t="s">
        <v>102</v>
      </c>
    </row>
    <row r="1344">
      <c r="A1344" s="7" t="s">
        <v>3764</v>
      </c>
      <c r="B1344" s="7" t="s">
        <v>102</v>
      </c>
    </row>
    <row r="1345">
      <c r="A1345" s="7" t="s">
        <v>3767</v>
      </c>
      <c r="B1345" s="7" t="s">
        <v>116</v>
      </c>
    </row>
    <row r="1346">
      <c r="A1346" s="7" t="s">
        <v>3770</v>
      </c>
      <c r="B1346" s="7" t="s">
        <v>99</v>
      </c>
    </row>
    <row r="1347">
      <c r="A1347" s="7" t="s">
        <v>3772</v>
      </c>
      <c r="B1347" s="7" t="s">
        <v>91</v>
      </c>
    </row>
    <row r="1348">
      <c r="A1348" s="7" t="s">
        <v>3775</v>
      </c>
      <c r="B1348" s="7" t="s">
        <v>99</v>
      </c>
    </row>
    <row r="1349">
      <c r="A1349" s="7" t="s">
        <v>3777</v>
      </c>
      <c r="B1349" s="7" t="s">
        <v>91</v>
      </c>
    </row>
    <row r="1350">
      <c r="A1350" s="7" t="s">
        <v>3780</v>
      </c>
      <c r="B1350" s="7" t="s">
        <v>102</v>
      </c>
    </row>
    <row r="1351">
      <c r="A1351" s="7" t="s">
        <v>3783</v>
      </c>
      <c r="B1351" s="7" t="s">
        <v>102</v>
      </c>
    </row>
    <row r="1352">
      <c r="A1352" s="7" t="s">
        <v>3785</v>
      </c>
      <c r="B1352" s="7" t="s">
        <v>102</v>
      </c>
    </row>
    <row r="1353">
      <c r="A1353" s="7" t="s">
        <v>3787</v>
      </c>
      <c r="B1353" s="7" t="s">
        <v>102</v>
      </c>
    </row>
    <row r="1354">
      <c r="A1354" s="7" t="s">
        <v>3790</v>
      </c>
      <c r="B1354" s="7" t="s">
        <v>91</v>
      </c>
    </row>
    <row r="1355">
      <c r="A1355" s="7" t="s">
        <v>3793</v>
      </c>
      <c r="B1355" s="7" t="s">
        <v>102</v>
      </c>
    </row>
    <row r="1356">
      <c r="A1356" s="7" t="s">
        <v>3796</v>
      </c>
      <c r="B1356" s="7" t="s">
        <v>102</v>
      </c>
    </row>
    <row r="1357">
      <c r="A1357" s="7" t="s">
        <v>3799</v>
      </c>
      <c r="B1357" s="7" t="s">
        <v>116</v>
      </c>
    </row>
    <row r="1358">
      <c r="A1358" s="7" t="s">
        <v>3802</v>
      </c>
      <c r="B1358" s="7" t="s">
        <v>102</v>
      </c>
    </row>
    <row r="1359">
      <c r="A1359" s="7" t="s">
        <v>3805</v>
      </c>
      <c r="B1359" s="7" t="s">
        <v>99</v>
      </c>
    </row>
    <row r="1360">
      <c r="A1360" s="7" t="s">
        <v>3807</v>
      </c>
      <c r="B1360" s="7" t="s">
        <v>102</v>
      </c>
    </row>
    <row r="1361">
      <c r="A1361" s="7" t="s">
        <v>3809</v>
      </c>
      <c r="B1361" s="7" t="s">
        <v>91</v>
      </c>
    </row>
    <row r="1362">
      <c r="A1362" s="7" t="s">
        <v>3811</v>
      </c>
      <c r="B1362" s="7" t="s">
        <v>116</v>
      </c>
    </row>
    <row r="1363">
      <c r="A1363" s="7" t="s">
        <v>3814</v>
      </c>
      <c r="B1363" s="7" t="s">
        <v>99</v>
      </c>
    </row>
    <row r="1364">
      <c r="A1364" s="7" t="s">
        <v>3816</v>
      </c>
      <c r="B1364" s="7" t="s">
        <v>99</v>
      </c>
    </row>
    <row r="1365">
      <c r="A1365" s="7" t="s">
        <v>3818</v>
      </c>
      <c r="B1365" s="7" t="s">
        <v>102</v>
      </c>
    </row>
    <row r="1366">
      <c r="A1366" s="7" t="s">
        <v>3820</v>
      </c>
      <c r="B1366" s="7" t="s">
        <v>117</v>
      </c>
    </row>
    <row r="1367">
      <c r="A1367" s="7" t="s">
        <v>3823</v>
      </c>
      <c r="B1367" s="7" t="s">
        <v>99</v>
      </c>
    </row>
    <row r="1368">
      <c r="A1368" s="7" t="s">
        <v>3826</v>
      </c>
      <c r="B1368" s="7" t="s">
        <v>91</v>
      </c>
    </row>
    <row r="1369">
      <c r="A1369" s="7" t="s">
        <v>3828</v>
      </c>
      <c r="B1369" s="7" t="s">
        <v>116</v>
      </c>
    </row>
    <row r="1370">
      <c r="A1370" s="7" t="s">
        <v>3831</v>
      </c>
      <c r="B1370" s="7" t="s">
        <v>102</v>
      </c>
    </row>
    <row r="1371">
      <c r="A1371" s="7" t="s">
        <v>3833</v>
      </c>
      <c r="B1371" s="7" t="s">
        <v>116</v>
      </c>
    </row>
    <row r="1372">
      <c r="A1372" s="7" t="s">
        <v>3837</v>
      </c>
      <c r="B1372" s="7" t="s">
        <v>102</v>
      </c>
    </row>
    <row r="1373">
      <c r="A1373" s="7" t="s">
        <v>3840</v>
      </c>
      <c r="B1373" s="7" t="s">
        <v>91</v>
      </c>
    </row>
    <row r="1374">
      <c r="A1374" s="7" t="s">
        <v>3842</v>
      </c>
      <c r="B1374" s="7" t="s">
        <v>99</v>
      </c>
    </row>
    <row r="1375">
      <c r="A1375" s="7" t="s">
        <v>3844</v>
      </c>
      <c r="B1375" s="7" t="s">
        <v>99</v>
      </c>
    </row>
    <row r="1376">
      <c r="A1376" s="7" t="s">
        <v>3846</v>
      </c>
      <c r="B1376" s="7" t="s">
        <v>102</v>
      </c>
    </row>
    <row r="1377">
      <c r="A1377" s="7" t="s">
        <v>3849</v>
      </c>
      <c r="B1377" s="7" t="s">
        <v>91</v>
      </c>
    </row>
    <row r="1378">
      <c r="A1378" s="7" t="s">
        <v>3851</v>
      </c>
      <c r="B1378" s="7" t="s">
        <v>99</v>
      </c>
    </row>
    <row r="1379">
      <c r="A1379" s="7" t="s">
        <v>3854</v>
      </c>
      <c r="B1379" s="7" t="s">
        <v>91</v>
      </c>
    </row>
    <row r="1380">
      <c r="A1380" s="7" t="s">
        <v>3856</v>
      </c>
      <c r="B1380" s="7" t="s">
        <v>102</v>
      </c>
    </row>
    <row r="1381">
      <c r="A1381" s="7" t="s">
        <v>3858</v>
      </c>
      <c r="B1381" s="7" t="s">
        <v>99</v>
      </c>
    </row>
    <row r="1382">
      <c r="A1382" s="7" t="s">
        <v>3860</v>
      </c>
      <c r="B1382" s="7" t="s">
        <v>91</v>
      </c>
    </row>
    <row r="1383">
      <c r="A1383" s="7" t="s">
        <v>3862</v>
      </c>
      <c r="B1383" s="7" t="s">
        <v>99</v>
      </c>
    </row>
    <row r="1384">
      <c r="A1384" s="7" t="s">
        <v>3865</v>
      </c>
      <c r="B1384" s="7" t="s">
        <v>91</v>
      </c>
    </row>
    <row r="1385">
      <c r="A1385" s="7" t="s">
        <v>3867</v>
      </c>
      <c r="B1385" s="7" t="s">
        <v>102</v>
      </c>
    </row>
    <row r="1386">
      <c r="A1386" s="7" t="s">
        <v>3870</v>
      </c>
      <c r="B1386" s="7" t="s">
        <v>116</v>
      </c>
    </row>
    <row r="1387">
      <c r="A1387" s="7" t="s">
        <v>3873</v>
      </c>
      <c r="B1387" s="7" t="s">
        <v>91</v>
      </c>
    </row>
    <row r="1388">
      <c r="A1388" s="7" t="s">
        <v>3875</v>
      </c>
      <c r="B1388" s="7" t="s">
        <v>99</v>
      </c>
    </row>
    <row r="1389">
      <c r="A1389" s="7" t="s">
        <v>3878</v>
      </c>
      <c r="B1389" s="7" t="s">
        <v>91</v>
      </c>
    </row>
    <row r="1390">
      <c r="A1390" s="7" t="s">
        <v>3880</v>
      </c>
      <c r="B1390" s="7" t="s">
        <v>99</v>
      </c>
    </row>
    <row r="1391">
      <c r="A1391" s="7" t="s">
        <v>3882</v>
      </c>
      <c r="B1391" s="7" t="s">
        <v>91</v>
      </c>
    </row>
    <row r="1392">
      <c r="A1392" s="7" t="s">
        <v>3884</v>
      </c>
      <c r="B1392" s="7" t="s">
        <v>91</v>
      </c>
    </row>
    <row r="1393">
      <c r="A1393" s="7" t="s">
        <v>3887</v>
      </c>
      <c r="B1393" s="7" t="s">
        <v>99</v>
      </c>
    </row>
    <row r="1394">
      <c r="A1394" s="7" t="s">
        <v>3889</v>
      </c>
      <c r="B1394" s="7" t="s">
        <v>99</v>
      </c>
    </row>
    <row r="1395">
      <c r="A1395" s="7" t="s">
        <v>3891</v>
      </c>
      <c r="B1395" s="7" t="s">
        <v>116</v>
      </c>
    </row>
    <row r="1396">
      <c r="A1396" s="7" t="s">
        <v>3894</v>
      </c>
      <c r="B1396" s="7" t="s">
        <v>91</v>
      </c>
    </row>
    <row r="1397">
      <c r="A1397" s="7" t="s">
        <v>3896</v>
      </c>
      <c r="B1397" s="7" t="s">
        <v>102</v>
      </c>
    </row>
    <row r="1398">
      <c r="A1398" s="7" t="s">
        <v>3898</v>
      </c>
      <c r="B1398" s="7" t="s">
        <v>102</v>
      </c>
    </row>
    <row r="1399">
      <c r="A1399" s="7" t="s">
        <v>3900</v>
      </c>
      <c r="B1399" s="7" t="s">
        <v>116</v>
      </c>
    </row>
    <row r="1400">
      <c r="A1400" s="7" t="s">
        <v>3904</v>
      </c>
      <c r="B1400" s="7" t="s">
        <v>117</v>
      </c>
    </row>
    <row r="1401">
      <c r="A1401" s="7" t="s">
        <v>3906</v>
      </c>
      <c r="B1401" s="7" t="s">
        <v>99</v>
      </c>
    </row>
    <row r="1402">
      <c r="A1402" s="7" t="s">
        <v>3908</v>
      </c>
      <c r="B1402" s="7" t="s">
        <v>91</v>
      </c>
    </row>
    <row r="1403">
      <c r="A1403" s="7" t="s">
        <v>3910</v>
      </c>
      <c r="B1403" s="7" t="s">
        <v>91</v>
      </c>
    </row>
    <row r="1404">
      <c r="A1404" s="7" t="s">
        <v>3912</v>
      </c>
      <c r="B1404" s="7" t="s">
        <v>91</v>
      </c>
    </row>
    <row r="1405">
      <c r="A1405" s="7" t="s">
        <v>3915</v>
      </c>
      <c r="B1405" s="7" t="s">
        <v>116</v>
      </c>
    </row>
    <row r="1406">
      <c r="A1406" s="7" t="s">
        <v>3919</v>
      </c>
      <c r="B1406" s="7" t="s">
        <v>102</v>
      </c>
    </row>
    <row r="1407">
      <c r="A1407" s="7" t="s">
        <v>3921</v>
      </c>
      <c r="B1407" s="7" t="s">
        <v>99</v>
      </c>
    </row>
    <row r="1408">
      <c r="A1408" s="7" t="s">
        <v>3924</v>
      </c>
      <c r="B1408" s="7" t="s">
        <v>99</v>
      </c>
    </row>
    <row r="1409">
      <c r="A1409" s="7" t="s">
        <v>3926</v>
      </c>
      <c r="B1409" s="7" t="s">
        <v>117</v>
      </c>
    </row>
    <row r="1410">
      <c r="A1410" s="7" t="s">
        <v>3928</v>
      </c>
      <c r="B1410" s="7" t="s">
        <v>91</v>
      </c>
    </row>
    <row r="1411">
      <c r="A1411" s="7" t="s">
        <v>3930</v>
      </c>
      <c r="B1411" s="7" t="s">
        <v>116</v>
      </c>
    </row>
    <row r="1412">
      <c r="A1412" s="7" t="s">
        <v>3932</v>
      </c>
      <c r="B1412" s="7" t="s">
        <v>102</v>
      </c>
    </row>
    <row r="1413">
      <c r="A1413" s="7" t="s">
        <v>3935</v>
      </c>
      <c r="B1413" s="7" t="s">
        <v>116</v>
      </c>
    </row>
    <row r="1414">
      <c r="A1414" s="7" t="s">
        <v>3937</v>
      </c>
      <c r="B1414" s="7" t="s">
        <v>102</v>
      </c>
    </row>
    <row r="1415">
      <c r="A1415" s="7" t="s">
        <v>3940</v>
      </c>
      <c r="B1415" s="7" t="s">
        <v>91</v>
      </c>
    </row>
    <row r="1416">
      <c r="A1416" s="7" t="s">
        <v>3942</v>
      </c>
      <c r="B1416" s="7" t="s">
        <v>102</v>
      </c>
    </row>
    <row r="1417">
      <c r="A1417" s="7" t="s">
        <v>3944</v>
      </c>
      <c r="B1417" s="7" t="s">
        <v>91</v>
      </c>
    </row>
    <row r="1418">
      <c r="A1418" s="7" t="s">
        <v>3946</v>
      </c>
      <c r="B1418" s="7" t="s">
        <v>102</v>
      </c>
    </row>
    <row r="1419">
      <c r="A1419" s="7" t="s">
        <v>3948</v>
      </c>
      <c r="B1419" s="7" t="s">
        <v>116</v>
      </c>
    </row>
    <row r="1420">
      <c r="A1420" s="7" t="s">
        <v>3950</v>
      </c>
      <c r="B1420" s="7" t="s">
        <v>102</v>
      </c>
    </row>
    <row r="1421">
      <c r="A1421" s="7" t="s">
        <v>3952</v>
      </c>
      <c r="B1421" s="7" t="s">
        <v>102</v>
      </c>
    </row>
    <row r="1422">
      <c r="A1422" s="7" t="s">
        <v>3954</v>
      </c>
      <c r="B1422" s="7" t="s">
        <v>116</v>
      </c>
    </row>
    <row r="1423">
      <c r="A1423" s="7" t="s">
        <v>3958</v>
      </c>
      <c r="B1423" s="7" t="s">
        <v>102</v>
      </c>
    </row>
    <row r="1424">
      <c r="A1424" s="7" t="s">
        <v>3960</v>
      </c>
      <c r="B1424" s="7" t="s">
        <v>99</v>
      </c>
    </row>
    <row r="1425">
      <c r="A1425" s="7" t="s">
        <v>3963</v>
      </c>
      <c r="B1425" s="7" t="s">
        <v>99</v>
      </c>
    </row>
    <row r="1426">
      <c r="A1426" s="7" t="s">
        <v>3965</v>
      </c>
      <c r="B1426" s="7" t="s">
        <v>99</v>
      </c>
    </row>
    <row r="1427">
      <c r="A1427" s="7" t="s">
        <v>3967</v>
      </c>
      <c r="B1427" s="7" t="s">
        <v>102</v>
      </c>
    </row>
    <row r="1428">
      <c r="A1428" s="7" t="s">
        <v>3969</v>
      </c>
      <c r="B1428" s="7" t="s">
        <v>102</v>
      </c>
    </row>
    <row r="1429">
      <c r="A1429" s="7" t="s">
        <v>3971</v>
      </c>
      <c r="B1429" s="7" t="s">
        <v>99</v>
      </c>
    </row>
    <row r="1430">
      <c r="A1430" s="7" t="s">
        <v>3973</v>
      </c>
      <c r="B1430" s="7" t="s">
        <v>99</v>
      </c>
    </row>
    <row r="1431">
      <c r="A1431" s="7" t="s">
        <v>3976</v>
      </c>
      <c r="B1431" s="7" t="s">
        <v>116</v>
      </c>
    </row>
    <row r="1432">
      <c r="A1432" s="7" t="s">
        <v>3980</v>
      </c>
      <c r="B1432" s="7" t="s">
        <v>102</v>
      </c>
    </row>
    <row r="1433">
      <c r="A1433" s="7" t="s">
        <v>3983</v>
      </c>
      <c r="B1433" s="7" t="s">
        <v>102</v>
      </c>
    </row>
    <row r="1434">
      <c r="A1434" s="7" t="s">
        <v>3985</v>
      </c>
      <c r="B1434" s="7" t="s">
        <v>99</v>
      </c>
    </row>
    <row r="1435">
      <c r="A1435" s="7" t="s">
        <v>3987</v>
      </c>
      <c r="B1435" s="7" t="s">
        <v>91</v>
      </c>
    </row>
    <row r="1436">
      <c r="A1436" s="7" t="s">
        <v>3991</v>
      </c>
      <c r="B1436" s="7" t="s">
        <v>99</v>
      </c>
    </row>
    <row r="1437">
      <c r="A1437" s="7" t="s">
        <v>3994</v>
      </c>
      <c r="B1437" s="7" t="s">
        <v>116</v>
      </c>
    </row>
    <row r="1438">
      <c r="A1438" s="7" t="s">
        <v>3997</v>
      </c>
      <c r="B1438" s="7" t="s">
        <v>99</v>
      </c>
    </row>
    <row r="1439">
      <c r="A1439" s="7" t="s">
        <v>4000</v>
      </c>
      <c r="B1439" s="7" t="s">
        <v>99</v>
      </c>
    </row>
    <row r="1440">
      <c r="A1440" s="7" t="s">
        <v>4002</v>
      </c>
      <c r="B1440" s="7" t="s">
        <v>116</v>
      </c>
    </row>
    <row r="1441">
      <c r="A1441" s="7" t="s">
        <v>4005</v>
      </c>
      <c r="B1441" s="7" t="s">
        <v>102</v>
      </c>
    </row>
    <row r="1442">
      <c r="A1442" s="7" t="s">
        <v>4008</v>
      </c>
      <c r="B1442" s="7" t="s">
        <v>102</v>
      </c>
    </row>
    <row r="1443">
      <c r="A1443" s="7" t="s">
        <v>4010</v>
      </c>
      <c r="B1443" s="7" t="s">
        <v>116</v>
      </c>
    </row>
    <row r="1444">
      <c r="A1444" s="7" t="s">
        <v>4013</v>
      </c>
      <c r="B1444" s="7" t="s">
        <v>99</v>
      </c>
    </row>
    <row r="1445">
      <c r="A1445" s="7" t="s">
        <v>4015</v>
      </c>
      <c r="B1445" s="7" t="s">
        <v>99</v>
      </c>
    </row>
    <row r="1446">
      <c r="A1446" s="7" t="s">
        <v>4018</v>
      </c>
      <c r="B1446" s="7" t="s">
        <v>102</v>
      </c>
    </row>
    <row r="1447">
      <c r="A1447" s="7" t="s">
        <v>4020</v>
      </c>
      <c r="B1447" s="7" t="s">
        <v>99</v>
      </c>
    </row>
    <row r="1448">
      <c r="A1448" s="7" t="s">
        <v>4023</v>
      </c>
      <c r="B1448" s="7" t="s">
        <v>91</v>
      </c>
    </row>
    <row r="1449">
      <c r="A1449" s="7" t="s">
        <v>4025</v>
      </c>
      <c r="B1449" s="7" t="s">
        <v>99</v>
      </c>
    </row>
    <row r="1450">
      <c r="A1450" s="7" t="s">
        <v>4027</v>
      </c>
      <c r="B1450" s="7" t="s">
        <v>116</v>
      </c>
    </row>
    <row r="1451">
      <c r="A1451" s="7" t="s">
        <v>4029</v>
      </c>
      <c r="B1451" s="7" t="s">
        <v>99</v>
      </c>
    </row>
    <row r="1452">
      <c r="A1452" s="7" t="s">
        <v>4031</v>
      </c>
      <c r="B1452" s="7" t="s">
        <v>116</v>
      </c>
    </row>
    <row r="1453">
      <c r="A1453" s="7" t="s">
        <v>4034</v>
      </c>
      <c r="B1453" s="7" t="s">
        <v>91</v>
      </c>
    </row>
    <row r="1454">
      <c r="A1454" s="7" t="s">
        <v>4036</v>
      </c>
      <c r="B1454" s="7" t="s">
        <v>102</v>
      </c>
    </row>
    <row r="1455">
      <c r="A1455" s="7" t="s">
        <v>4038</v>
      </c>
      <c r="B1455" s="7" t="s">
        <v>116</v>
      </c>
    </row>
    <row r="1456">
      <c r="A1456" s="7" t="s">
        <v>4041</v>
      </c>
      <c r="B1456" s="7" t="s">
        <v>99</v>
      </c>
    </row>
    <row r="1457">
      <c r="A1457" s="7" t="s">
        <v>4044</v>
      </c>
      <c r="B1457" s="7" t="s">
        <v>116</v>
      </c>
    </row>
    <row r="1458">
      <c r="A1458" s="7" t="s">
        <v>4047</v>
      </c>
      <c r="B1458" s="7" t="s">
        <v>99</v>
      </c>
    </row>
    <row r="1459">
      <c r="A1459" s="7" t="s">
        <v>4049</v>
      </c>
      <c r="B1459" s="7" t="s">
        <v>116</v>
      </c>
    </row>
    <row r="1460">
      <c r="A1460" s="7" t="s">
        <v>4053</v>
      </c>
      <c r="B1460" s="7" t="s">
        <v>117</v>
      </c>
    </row>
    <row r="1461">
      <c r="A1461" s="7" t="s">
        <v>4055</v>
      </c>
      <c r="B1461" s="7" t="s">
        <v>91</v>
      </c>
    </row>
    <row r="1462">
      <c r="A1462" s="7" t="s">
        <v>4057</v>
      </c>
      <c r="B1462" s="7" t="s">
        <v>102</v>
      </c>
    </row>
    <row r="1463">
      <c r="A1463" s="7" t="s">
        <v>4059</v>
      </c>
      <c r="B1463" s="7" t="s">
        <v>116</v>
      </c>
    </row>
    <row r="1464">
      <c r="A1464" s="7" t="s">
        <v>4063</v>
      </c>
      <c r="B1464" s="7" t="s">
        <v>116</v>
      </c>
    </row>
    <row r="1465">
      <c r="A1465" s="7" t="s">
        <v>4066</v>
      </c>
      <c r="B1465" s="7" t="s">
        <v>116</v>
      </c>
    </row>
    <row r="1466">
      <c r="A1466" s="7" t="s">
        <v>4070</v>
      </c>
      <c r="B1466" s="7" t="s">
        <v>99</v>
      </c>
    </row>
    <row r="1467">
      <c r="A1467" s="7" t="s">
        <v>4072</v>
      </c>
      <c r="B1467" s="7" t="s">
        <v>116</v>
      </c>
    </row>
    <row r="1468">
      <c r="A1468" s="7" t="s">
        <v>4074</v>
      </c>
      <c r="B1468" s="7" t="s">
        <v>99</v>
      </c>
    </row>
    <row r="1469">
      <c r="A1469" s="7" t="s">
        <v>4076</v>
      </c>
      <c r="B1469" s="7" t="s">
        <v>116</v>
      </c>
    </row>
    <row r="1470">
      <c r="A1470" s="7" t="s">
        <v>4079</v>
      </c>
      <c r="B1470" s="7" t="s">
        <v>117</v>
      </c>
    </row>
    <row r="1471">
      <c r="A1471" s="7" t="s">
        <v>4081</v>
      </c>
      <c r="B1471" s="7" t="s">
        <v>102</v>
      </c>
    </row>
    <row r="1472">
      <c r="A1472" s="7" t="s">
        <v>4083</v>
      </c>
      <c r="B1472" s="7" t="s">
        <v>116</v>
      </c>
    </row>
    <row r="1473">
      <c r="A1473" s="7" t="s">
        <v>4087</v>
      </c>
      <c r="B1473" s="7" t="s">
        <v>99</v>
      </c>
    </row>
    <row r="1474">
      <c r="A1474" s="7" t="s">
        <v>4090</v>
      </c>
      <c r="B1474" s="7" t="s">
        <v>102</v>
      </c>
    </row>
    <row r="1475">
      <c r="A1475" s="7" t="s">
        <v>4092</v>
      </c>
      <c r="B1475" s="7" t="s">
        <v>102</v>
      </c>
    </row>
    <row r="1476">
      <c r="A1476" s="7" t="s">
        <v>4094</v>
      </c>
      <c r="B1476" s="7" t="s">
        <v>116</v>
      </c>
    </row>
    <row r="1477">
      <c r="A1477" s="7" t="s">
        <v>4097</v>
      </c>
      <c r="B1477" s="7" t="s">
        <v>99</v>
      </c>
    </row>
    <row r="1478">
      <c r="A1478" s="7" t="s">
        <v>4099</v>
      </c>
      <c r="B1478" s="7" t="s">
        <v>91</v>
      </c>
    </row>
    <row r="1479">
      <c r="A1479" s="7" t="s">
        <v>4101</v>
      </c>
      <c r="B1479" s="7" t="s">
        <v>91</v>
      </c>
    </row>
    <row r="1480">
      <c r="A1480" s="7" t="s">
        <v>4104</v>
      </c>
      <c r="B1480" s="7" t="s">
        <v>116</v>
      </c>
    </row>
    <row r="1481">
      <c r="A1481" s="7" t="s">
        <v>4107</v>
      </c>
      <c r="B1481" s="7" t="s">
        <v>116</v>
      </c>
    </row>
    <row r="1482">
      <c r="A1482" s="7" t="s">
        <v>4110</v>
      </c>
      <c r="B1482" s="7" t="s">
        <v>99</v>
      </c>
    </row>
    <row r="1483">
      <c r="A1483" s="7" t="s">
        <v>4112</v>
      </c>
      <c r="B1483" s="7" t="s">
        <v>116</v>
      </c>
    </row>
    <row r="1484">
      <c r="A1484" s="7" t="s">
        <v>4115</v>
      </c>
      <c r="B1484" s="7" t="s">
        <v>91</v>
      </c>
    </row>
    <row r="1485">
      <c r="A1485" s="7" t="s">
        <v>4117</v>
      </c>
      <c r="B1485" s="7" t="s">
        <v>116</v>
      </c>
    </row>
    <row r="1486">
      <c r="A1486" s="7" t="s">
        <v>4121</v>
      </c>
      <c r="B1486" s="7" t="s">
        <v>91</v>
      </c>
    </row>
    <row r="1487">
      <c r="A1487" s="7" t="s">
        <v>4124</v>
      </c>
      <c r="B1487" s="7" t="s">
        <v>117</v>
      </c>
    </row>
    <row r="1488">
      <c r="A1488" s="7" t="s">
        <v>4126</v>
      </c>
      <c r="B1488" s="7" t="s">
        <v>99</v>
      </c>
    </row>
    <row r="1489">
      <c r="A1489" s="7" t="s">
        <v>4129</v>
      </c>
      <c r="B1489" s="7" t="s">
        <v>91</v>
      </c>
    </row>
    <row r="1490">
      <c r="A1490" s="7" t="s">
        <v>4131</v>
      </c>
      <c r="B1490" s="7" t="s">
        <v>99</v>
      </c>
    </row>
    <row r="1491">
      <c r="A1491" s="7" t="s">
        <v>4133</v>
      </c>
      <c r="B1491" s="7" t="s">
        <v>99</v>
      </c>
    </row>
    <row r="1492">
      <c r="A1492" s="7" t="s">
        <v>4135</v>
      </c>
      <c r="B1492" s="7" t="s">
        <v>102</v>
      </c>
    </row>
    <row r="1493">
      <c r="A1493" s="7" t="s">
        <v>4138</v>
      </c>
      <c r="B1493" s="7" t="s">
        <v>91</v>
      </c>
    </row>
    <row r="1494">
      <c r="A1494" s="7" t="s">
        <v>4140</v>
      </c>
      <c r="B1494" s="7" t="s">
        <v>116</v>
      </c>
    </row>
    <row r="1495">
      <c r="A1495" s="7" t="s">
        <v>4143</v>
      </c>
      <c r="B1495" s="7" t="s">
        <v>99</v>
      </c>
    </row>
    <row r="1496">
      <c r="A1496" s="7" t="s">
        <v>4146</v>
      </c>
      <c r="B1496" s="7" t="s">
        <v>99</v>
      </c>
    </row>
    <row r="1497">
      <c r="A1497" s="7" t="s">
        <v>4148</v>
      </c>
      <c r="B1497" s="7" t="s">
        <v>91</v>
      </c>
    </row>
    <row r="1498">
      <c r="A1498" s="7" t="s">
        <v>4151</v>
      </c>
      <c r="B1498" s="7" t="s">
        <v>99</v>
      </c>
    </row>
    <row r="1499">
      <c r="A1499" s="7" t="s">
        <v>4154</v>
      </c>
      <c r="B1499" s="7" t="s">
        <v>99</v>
      </c>
    </row>
    <row r="1500">
      <c r="A1500" s="7" t="s">
        <v>4156</v>
      </c>
      <c r="B1500" s="7" t="s">
        <v>102</v>
      </c>
    </row>
    <row r="1501">
      <c r="A1501" s="7" t="s">
        <v>4158</v>
      </c>
      <c r="B1501" s="7" t="s">
        <v>116</v>
      </c>
    </row>
    <row r="1502">
      <c r="A1502" s="7" t="s">
        <v>4161</v>
      </c>
      <c r="B1502" s="7" t="s">
        <v>102</v>
      </c>
    </row>
    <row r="1503">
      <c r="A1503" s="7" t="s">
        <v>4163</v>
      </c>
      <c r="B1503" s="7" t="s">
        <v>102</v>
      </c>
    </row>
    <row r="1504">
      <c r="A1504" s="7" t="s">
        <v>4166</v>
      </c>
      <c r="B1504" s="7" t="s">
        <v>91</v>
      </c>
    </row>
    <row r="1505">
      <c r="A1505" s="7" t="s">
        <v>4168</v>
      </c>
      <c r="B1505" s="7" t="s">
        <v>91</v>
      </c>
    </row>
    <row r="1506">
      <c r="A1506" s="7" t="s">
        <v>4171</v>
      </c>
      <c r="B1506" s="7" t="s">
        <v>116</v>
      </c>
    </row>
    <row r="1507">
      <c r="A1507" s="7" t="s">
        <v>4174</v>
      </c>
      <c r="B1507" s="7" t="s">
        <v>116</v>
      </c>
    </row>
    <row r="1508">
      <c r="A1508" s="7" t="s">
        <v>4176</v>
      </c>
      <c r="B1508" s="7" t="s">
        <v>116</v>
      </c>
    </row>
    <row r="1509">
      <c r="A1509" s="7" t="s">
        <v>4178</v>
      </c>
      <c r="B1509" s="7" t="s">
        <v>116</v>
      </c>
    </row>
    <row r="1510">
      <c r="A1510" s="7" t="s">
        <v>4181</v>
      </c>
      <c r="B1510" s="7" t="s">
        <v>99</v>
      </c>
    </row>
    <row r="1511">
      <c r="A1511" s="7" t="s">
        <v>4183</v>
      </c>
      <c r="B1511" s="7" t="s">
        <v>91</v>
      </c>
    </row>
    <row r="1512">
      <c r="A1512" s="7" t="s">
        <v>4185</v>
      </c>
      <c r="B1512" s="7" t="s">
        <v>91</v>
      </c>
    </row>
    <row r="1513">
      <c r="A1513" s="7" t="s">
        <v>4188</v>
      </c>
      <c r="B1513" s="7" t="s">
        <v>99</v>
      </c>
    </row>
    <row r="1514">
      <c r="A1514" s="7" t="s">
        <v>4190</v>
      </c>
      <c r="B1514" s="7" t="s">
        <v>116</v>
      </c>
    </row>
    <row r="1515">
      <c r="A1515" s="7" t="s">
        <v>4193</v>
      </c>
      <c r="B1515" s="7" t="s">
        <v>117</v>
      </c>
    </row>
    <row r="1516">
      <c r="A1516" s="7" t="s">
        <v>4195</v>
      </c>
      <c r="B1516" s="7" t="s">
        <v>116</v>
      </c>
    </row>
    <row r="1517">
      <c r="A1517" s="7" t="s">
        <v>4198</v>
      </c>
      <c r="B1517" s="7" t="s">
        <v>99</v>
      </c>
    </row>
    <row r="1518">
      <c r="A1518" s="7" t="s">
        <v>4200</v>
      </c>
      <c r="B1518" s="7" t="s">
        <v>102</v>
      </c>
    </row>
    <row r="1519">
      <c r="A1519" s="7" t="s">
        <v>4202</v>
      </c>
      <c r="B1519" s="7" t="s">
        <v>116</v>
      </c>
    </row>
    <row r="1520">
      <c r="A1520" s="7" t="s">
        <v>4205</v>
      </c>
      <c r="B1520" s="7" t="s">
        <v>102</v>
      </c>
    </row>
    <row r="1521">
      <c r="A1521" s="7" t="s">
        <v>4208</v>
      </c>
      <c r="B1521" s="7" t="s">
        <v>117</v>
      </c>
    </row>
    <row r="1522">
      <c r="A1522" s="7" t="s">
        <v>4211</v>
      </c>
      <c r="B1522" s="7" t="s">
        <v>91</v>
      </c>
    </row>
    <row r="1523">
      <c r="A1523" s="7" t="s">
        <v>4213</v>
      </c>
      <c r="B1523" s="7" t="s">
        <v>116</v>
      </c>
    </row>
    <row r="1524">
      <c r="A1524" s="7" t="s">
        <v>4216</v>
      </c>
      <c r="B1524" s="7" t="s">
        <v>102</v>
      </c>
    </row>
    <row r="1525">
      <c r="A1525" s="7" t="s">
        <v>4219</v>
      </c>
      <c r="B1525" s="7" t="s">
        <v>99</v>
      </c>
    </row>
    <row r="1526">
      <c r="A1526" s="7" t="s">
        <v>4222</v>
      </c>
      <c r="B1526" s="7" t="s">
        <v>116</v>
      </c>
    </row>
    <row r="1527">
      <c r="A1527" s="7" t="s">
        <v>4226</v>
      </c>
      <c r="B1527" s="7" t="s">
        <v>102</v>
      </c>
    </row>
    <row r="1528">
      <c r="A1528" s="7" t="s">
        <v>4228</v>
      </c>
      <c r="B1528" s="7" t="s">
        <v>116</v>
      </c>
    </row>
    <row r="1529">
      <c r="A1529" s="7" t="s">
        <v>4230</v>
      </c>
      <c r="B1529" s="7" t="s">
        <v>117</v>
      </c>
    </row>
    <row r="1530">
      <c r="A1530" s="7" t="s">
        <v>4232</v>
      </c>
      <c r="B1530" s="7" t="s">
        <v>99</v>
      </c>
    </row>
    <row r="1531">
      <c r="A1531" s="7" t="s">
        <v>4234</v>
      </c>
      <c r="B1531" s="7" t="s">
        <v>116</v>
      </c>
    </row>
    <row r="1532">
      <c r="A1532" s="7" t="s">
        <v>4237</v>
      </c>
      <c r="B1532" s="7" t="s">
        <v>116</v>
      </c>
    </row>
    <row r="1533">
      <c r="A1533" s="7" t="s">
        <v>4241</v>
      </c>
      <c r="B1533" s="7" t="s">
        <v>102</v>
      </c>
    </row>
    <row r="1534">
      <c r="A1534" s="7" t="s">
        <v>4243</v>
      </c>
      <c r="B1534" s="7" t="s">
        <v>91</v>
      </c>
    </row>
    <row r="1535">
      <c r="A1535" s="7" t="s">
        <v>4245</v>
      </c>
      <c r="B1535" s="7" t="s">
        <v>91</v>
      </c>
    </row>
    <row r="1536">
      <c r="A1536" s="7" t="s">
        <v>4247</v>
      </c>
      <c r="B1536" s="7" t="s">
        <v>102</v>
      </c>
    </row>
    <row r="1537">
      <c r="A1537" s="7" t="s">
        <v>4249</v>
      </c>
      <c r="B1537" s="7" t="s">
        <v>99</v>
      </c>
    </row>
    <row r="1538">
      <c r="A1538" s="7" t="s">
        <v>4252</v>
      </c>
      <c r="B1538" s="7" t="s">
        <v>102</v>
      </c>
    </row>
    <row r="1539">
      <c r="A1539" s="7" t="s">
        <v>4254</v>
      </c>
      <c r="B1539" s="7" t="s">
        <v>116</v>
      </c>
    </row>
    <row r="1540">
      <c r="A1540" s="7" t="s">
        <v>4257</v>
      </c>
      <c r="B1540" s="7" t="s">
        <v>116</v>
      </c>
    </row>
    <row r="1541">
      <c r="A1541" s="7" t="s">
        <v>4260</v>
      </c>
      <c r="B1541" s="7" t="s">
        <v>116</v>
      </c>
    </row>
    <row r="1542">
      <c r="A1542" s="7" t="s">
        <v>4263</v>
      </c>
      <c r="B1542" s="7" t="s">
        <v>102</v>
      </c>
    </row>
    <row r="1543">
      <c r="A1543" s="7" t="s">
        <v>4265</v>
      </c>
      <c r="B1543" s="7" t="s">
        <v>102</v>
      </c>
    </row>
    <row r="1544">
      <c r="A1544" s="7" t="s">
        <v>4267</v>
      </c>
      <c r="B1544" s="7" t="s">
        <v>116</v>
      </c>
    </row>
    <row r="1545">
      <c r="A1545" s="7" t="s">
        <v>4271</v>
      </c>
      <c r="B1545" s="7" t="s">
        <v>116</v>
      </c>
    </row>
    <row r="1546">
      <c r="A1546" s="7" t="s">
        <v>4274</v>
      </c>
      <c r="B1546" s="7" t="s">
        <v>91</v>
      </c>
    </row>
    <row r="1547">
      <c r="A1547" s="7" t="s">
        <v>4276</v>
      </c>
      <c r="B1547" s="7" t="s">
        <v>99</v>
      </c>
    </row>
    <row r="1548">
      <c r="A1548" s="7" t="s">
        <v>4278</v>
      </c>
      <c r="B1548" s="7" t="s">
        <v>99</v>
      </c>
    </row>
    <row r="1549">
      <c r="A1549" s="7" t="s">
        <v>4281</v>
      </c>
      <c r="B1549" s="7" t="s">
        <v>116</v>
      </c>
    </row>
    <row r="1550">
      <c r="A1550" s="7" t="s">
        <v>4283</v>
      </c>
      <c r="B1550" s="7" t="s">
        <v>102</v>
      </c>
    </row>
    <row r="1551">
      <c r="A1551" s="7" t="s">
        <v>4285</v>
      </c>
      <c r="B1551" s="7" t="s">
        <v>99</v>
      </c>
    </row>
    <row r="1552">
      <c r="A1552" s="7" t="s">
        <v>4287</v>
      </c>
      <c r="B1552" s="7" t="s">
        <v>91</v>
      </c>
    </row>
    <row r="1553">
      <c r="A1553" s="7" t="s">
        <v>4290</v>
      </c>
      <c r="B1553" s="7" t="s">
        <v>91</v>
      </c>
    </row>
    <row r="1554">
      <c r="A1554" s="7" t="s">
        <v>4293</v>
      </c>
      <c r="B1554" s="7" t="s">
        <v>99</v>
      </c>
    </row>
    <row r="1555">
      <c r="A1555" s="7" t="s">
        <v>4296</v>
      </c>
      <c r="B1555" s="7" t="s">
        <v>99</v>
      </c>
    </row>
    <row r="1556">
      <c r="A1556" s="7" t="s">
        <v>4298</v>
      </c>
      <c r="B1556" s="7" t="s">
        <v>102</v>
      </c>
    </row>
    <row r="1557">
      <c r="A1557" s="7" t="s">
        <v>4300</v>
      </c>
      <c r="B1557" s="7" t="s">
        <v>91</v>
      </c>
    </row>
    <row r="1558">
      <c r="A1558" s="7" t="s">
        <v>4302</v>
      </c>
      <c r="B1558" s="7" t="s">
        <v>91</v>
      </c>
    </row>
    <row r="1559">
      <c r="A1559" s="7" t="s">
        <v>4304</v>
      </c>
      <c r="B1559" s="7" t="s">
        <v>116</v>
      </c>
    </row>
    <row r="1560">
      <c r="A1560" s="7" t="s">
        <v>4307</v>
      </c>
      <c r="B1560" s="7" t="s">
        <v>99</v>
      </c>
    </row>
    <row r="1561">
      <c r="A1561" s="7" t="s">
        <v>4309</v>
      </c>
      <c r="B1561" s="7" t="s">
        <v>116</v>
      </c>
    </row>
    <row r="1562">
      <c r="A1562" s="7" t="s">
        <v>4312</v>
      </c>
      <c r="B1562" s="7" t="s">
        <v>116</v>
      </c>
    </row>
    <row r="1563">
      <c r="A1563" s="7" t="s">
        <v>4315</v>
      </c>
      <c r="B1563" s="7" t="s">
        <v>99</v>
      </c>
    </row>
    <row r="1564">
      <c r="A1564" s="7" t="s">
        <v>4318</v>
      </c>
      <c r="B1564" s="7" t="s">
        <v>102</v>
      </c>
    </row>
    <row r="1565">
      <c r="A1565" s="7" t="s">
        <v>4320</v>
      </c>
      <c r="B1565" s="7" t="s">
        <v>91</v>
      </c>
    </row>
    <row r="1566">
      <c r="A1566" s="7" t="s">
        <v>4322</v>
      </c>
      <c r="B1566" s="7" t="s">
        <v>102</v>
      </c>
    </row>
    <row r="1567">
      <c r="A1567" s="7" t="s">
        <v>4325</v>
      </c>
      <c r="B1567" s="7" t="s">
        <v>116</v>
      </c>
    </row>
    <row r="1568">
      <c r="A1568" s="7" t="s">
        <v>4328</v>
      </c>
      <c r="B1568" s="7" t="s">
        <v>91</v>
      </c>
    </row>
    <row r="1569">
      <c r="A1569" s="7" t="s">
        <v>4330</v>
      </c>
      <c r="B1569" s="7" t="s">
        <v>99</v>
      </c>
    </row>
    <row r="1570">
      <c r="A1570" s="7" t="s">
        <v>4332</v>
      </c>
      <c r="B1570" s="7" t="s">
        <v>117</v>
      </c>
    </row>
    <row r="1571">
      <c r="A1571" s="7" t="s">
        <v>4334</v>
      </c>
      <c r="B1571" s="7" t="s">
        <v>99</v>
      </c>
    </row>
    <row r="1572">
      <c r="A1572" s="7" t="s">
        <v>4336</v>
      </c>
      <c r="B1572" s="7" t="s">
        <v>116</v>
      </c>
    </row>
    <row r="1573">
      <c r="A1573" s="7" t="s">
        <v>4338</v>
      </c>
      <c r="B1573" s="7" t="s">
        <v>91</v>
      </c>
    </row>
    <row r="1574">
      <c r="A1574" s="7" t="s">
        <v>4340</v>
      </c>
      <c r="B1574" s="7" t="s">
        <v>99</v>
      </c>
    </row>
    <row r="1575">
      <c r="A1575" s="7" t="s">
        <v>4342</v>
      </c>
      <c r="B1575" s="7" t="s">
        <v>116</v>
      </c>
    </row>
    <row r="1576">
      <c r="A1576" s="7" t="s">
        <v>4345</v>
      </c>
      <c r="B1576" s="7" t="s">
        <v>91</v>
      </c>
    </row>
    <row r="1577">
      <c r="A1577" s="7" t="s">
        <v>4347</v>
      </c>
      <c r="B1577" s="7" t="s">
        <v>116</v>
      </c>
    </row>
    <row r="1578">
      <c r="A1578" s="7" t="s">
        <v>4350</v>
      </c>
      <c r="B1578" s="7" t="s">
        <v>91</v>
      </c>
    </row>
    <row r="1579">
      <c r="A1579" s="7" t="s">
        <v>4352</v>
      </c>
      <c r="B1579" s="7" t="s">
        <v>99</v>
      </c>
    </row>
    <row r="1580">
      <c r="A1580" s="7" t="s">
        <v>4355</v>
      </c>
      <c r="B1580" s="7" t="s">
        <v>91</v>
      </c>
    </row>
    <row r="1581">
      <c r="A1581" s="7" t="s">
        <v>4358</v>
      </c>
      <c r="B1581" s="7" t="s">
        <v>102</v>
      </c>
    </row>
    <row r="1582">
      <c r="A1582" s="7" t="s">
        <v>4361</v>
      </c>
      <c r="B1582" s="7" t="s">
        <v>91</v>
      </c>
    </row>
    <row r="1583">
      <c r="A1583" s="7" t="s">
        <v>4364</v>
      </c>
      <c r="B1583" s="7" t="s">
        <v>99</v>
      </c>
    </row>
    <row r="1584">
      <c r="A1584" s="7" t="s">
        <v>4366</v>
      </c>
      <c r="B1584" s="7" t="s">
        <v>99</v>
      </c>
    </row>
    <row r="1585">
      <c r="A1585" s="7" t="s">
        <v>4368</v>
      </c>
      <c r="B1585" s="7" t="s">
        <v>99</v>
      </c>
    </row>
    <row r="1586">
      <c r="A1586" s="7" t="s">
        <v>4370</v>
      </c>
      <c r="B1586" s="7" t="s">
        <v>99</v>
      </c>
    </row>
    <row r="1587">
      <c r="A1587" s="7" t="s">
        <v>4372</v>
      </c>
      <c r="B1587" s="7" t="s">
        <v>116</v>
      </c>
    </row>
    <row r="1588">
      <c r="A1588" s="7" t="s">
        <v>4375</v>
      </c>
      <c r="B1588" s="7" t="s">
        <v>99</v>
      </c>
    </row>
    <row r="1589">
      <c r="A1589" s="7" t="s">
        <v>4377</v>
      </c>
      <c r="B1589" s="7" t="s">
        <v>102</v>
      </c>
    </row>
    <row r="1590">
      <c r="A1590" s="7" t="s">
        <v>4379</v>
      </c>
      <c r="B1590" s="7" t="s">
        <v>117</v>
      </c>
    </row>
    <row r="1591">
      <c r="A1591" s="7" t="s">
        <v>4381</v>
      </c>
      <c r="B1591" s="7" t="s">
        <v>99</v>
      </c>
    </row>
    <row r="1592">
      <c r="A1592" s="7" t="s">
        <v>4383</v>
      </c>
      <c r="B1592" s="7" t="s">
        <v>117</v>
      </c>
    </row>
    <row r="1593">
      <c r="A1593" s="7" t="s">
        <v>4385</v>
      </c>
      <c r="B1593" s="7" t="s">
        <v>99</v>
      </c>
    </row>
    <row r="1594">
      <c r="A1594" s="7" t="s">
        <v>4387</v>
      </c>
      <c r="B1594" s="7" t="s">
        <v>102</v>
      </c>
    </row>
    <row r="1595">
      <c r="A1595" s="7" t="s">
        <v>4389</v>
      </c>
      <c r="B1595" s="7" t="s">
        <v>102</v>
      </c>
    </row>
    <row r="1596">
      <c r="A1596" s="7" t="s">
        <v>4391</v>
      </c>
      <c r="B1596" s="7" t="s">
        <v>99</v>
      </c>
    </row>
    <row r="1597">
      <c r="A1597" s="7" t="s">
        <v>4393</v>
      </c>
      <c r="B1597" s="7" t="s">
        <v>91</v>
      </c>
    </row>
    <row r="1598">
      <c r="A1598" s="7" t="s">
        <v>4395</v>
      </c>
      <c r="B1598" s="7" t="s">
        <v>102</v>
      </c>
    </row>
    <row r="1599">
      <c r="A1599" s="7" t="s">
        <v>4397</v>
      </c>
      <c r="B1599" s="7" t="s">
        <v>116</v>
      </c>
    </row>
    <row r="1600">
      <c r="A1600" s="7" t="s">
        <v>4401</v>
      </c>
      <c r="B1600" s="7" t="s">
        <v>116</v>
      </c>
    </row>
    <row r="1601">
      <c r="A1601" s="7" t="s">
        <v>4404</v>
      </c>
      <c r="B1601" s="7" t="s">
        <v>99</v>
      </c>
    </row>
    <row r="1602">
      <c r="A1602" s="7" t="s">
        <v>4406</v>
      </c>
      <c r="B1602" s="7" t="s">
        <v>91</v>
      </c>
    </row>
    <row r="1603">
      <c r="A1603" s="7" t="s">
        <v>4408</v>
      </c>
      <c r="B1603" s="7" t="s">
        <v>116</v>
      </c>
    </row>
    <row r="1604">
      <c r="A1604" s="7" t="s">
        <v>4412</v>
      </c>
      <c r="B1604" s="7" t="s">
        <v>91</v>
      </c>
    </row>
    <row r="1605">
      <c r="A1605" s="7" t="s">
        <v>4414</v>
      </c>
      <c r="B1605" s="7" t="s">
        <v>99</v>
      </c>
    </row>
    <row r="1606">
      <c r="A1606" s="7" t="s">
        <v>4416</v>
      </c>
      <c r="B1606" s="7" t="s">
        <v>91</v>
      </c>
    </row>
    <row r="1607">
      <c r="A1607" s="7" t="s">
        <v>4418</v>
      </c>
      <c r="B1607" s="7" t="s">
        <v>102</v>
      </c>
    </row>
    <row r="1608">
      <c r="A1608" s="7" t="s">
        <v>4420</v>
      </c>
      <c r="B1608" s="7" t="s">
        <v>99</v>
      </c>
    </row>
    <row r="1609">
      <c r="A1609" s="7" t="s">
        <v>4422</v>
      </c>
      <c r="B1609" s="7" t="s">
        <v>91</v>
      </c>
    </row>
    <row r="1610">
      <c r="A1610" s="7" t="s">
        <v>4424</v>
      </c>
      <c r="B1610" s="7" t="s">
        <v>116</v>
      </c>
    </row>
    <row r="1611">
      <c r="A1611" s="7" t="s">
        <v>4427</v>
      </c>
      <c r="B1611" s="7" t="s">
        <v>116</v>
      </c>
    </row>
    <row r="1612">
      <c r="A1612" s="7" t="s">
        <v>4430</v>
      </c>
      <c r="B1612" s="7" t="s">
        <v>116</v>
      </c>
    </row>
    <row r="1613">
      <c r="A1613" s="7" t="s">
        <v>4433</v>
      </c>
      <c r="B1613" s="7" t="s">
        <v>102</v>
      </c>
    </row>
    <row r="1614">
      <c r="A1614" s="7" t="s">
        <v>4436</v>
      </c>
      <c r="B1614" s="7" t="s">
        <v>99</v>
      </c>
    </row>
    <row r="1615">
      <c r="A1615" s="7" t="s">
        <v>4439</v>
      </c>
      <c r="B1615" s="7" t="s">
        <v>116</v>
      </c>
    </row>
    <row r="1616">
      <c r="A1616" s="7" t="s">
        <v>4442</v>
      </c>
      <c r="B1616" s="7" t="s">
        <v>116</v>
      </c>
    </row>
    <row r="1617">
      <c r="A1617" s="7" t="s">
        <v>4445</v>
      </c>
      <c r="B1617" s="7" t="s">
        <v>91</v>
      </c>
    </row>
    <row r="1618">
      <c r="A1618" s="7" t="s">
        <v>4448</v>
      </c>
      <c r="B1618" s="7" t="s">
        <v>116</v>
      </c>
    </row>
    <row r="1619">
      <c r="A1619" s="7" t="s">
        <v>4451</v>
      </c>
      <c r="B1619" s="7" t="s">
        <v>99</v>
      </c>
    </row>
    <row r="1620">
      <c r="A1620" s="7" t="s">
        <v>4453</v>
      </c>
      <c r="B1620" s="7" t="s">
        <v>99</v>
      </c>
    </row>
    <row r="1621">
      <c r="A1621" s="7" t="s">
        <v>4456</v>
      </c>
      <c r="B1621" s="7" t="s">
        <v>102</v>
      </c>
    </row>
    <row r="1622">
      <c r="A1622" s="7" t="s">
        <v>4458</v>
      </c>
      <c r="B1622" s="7" t="s">
        <v>116</v>
      </c>
    </row>
    <row r="1623">
      <c r="A1623" s="7" t="s">
        <v>4461</v>
      </c>
      <c r="B1623" s="7" t="s">
        <v>116</v>
      </c>
    </row>
    <row r="1624">
      <c r="A1624" s="7" t="s">
        <v>4464</v>
      </c>
      <c r="B1624" s="7" t="s">
        <v>99</v>
      </c>
    </row>
    <row r="1625">
      <c r="A1625" s="7" t="s">
        <v>4466</v>
      </c>
      <c r="B1625" s="7" t="s">
        <v>102</v>
      </c>
    </row>
    <row r="1626">
      <c r="A1626" s="7" t="s">
        <v>4469</v>
      </c>
      <c r="B1626" s="7" t="s">
        <v>102</v>
      </c>
    </row>
    <row r="1627">
      <c r="A1627" s="7" t="s">
        <v>4472</v>
      </c>
      <c r="B1627" s="7" t="s">
        <v>116</v>
      </c>
    </row>
    <row r="1628">
      <c r="A1628" s="7" t="s">
        <v>4475</v>
      </c>
      <c r="B1628" s="7" t="s">
        <v>99</v>
      </c>
    </row>
    <row r="1629">
      <c r="A1629" s="7" t="s">
        <v>4477</v>
      </c>
      <c r="B1629" s="7" t="s">
        <v>99</v>
      </c>
    </row>
    <row r="1630">
      <c r="A1630" s="7" t="s">
        <v>4479</v>
      </c>
      <c r="B1630" s="7" t="s">
        <v>102</v>
      </c>
    </row>
    <row r="1631">
      <c r="A1631" s="7" t="s">
        <v>4482</v>
      </c>
      <c r="B1631" s="7" t="s">
        <v>116</v>
      </c>
    </row>
    <row r="1632">
      <c r="A1632" s="7" t="s">
        <v>4485</v>
      </c>
      <c r="B1632" s="7" t="s">
        <v>116</v>
      </c>
    </row>
    <row r="1633">
      <c r="A1633" s="7" t="s">
        <v>4487</v>
      </c>
      <c r="B1633" s="7" t="s">
        <v>116</v>
      </c>
    </row>
    <row r="1634">
      <c r="A1634" s="7" t="s">
        <v>4490</v>
      </c>
      <c r="B1634" s="7" t="s">
        <v>91</v>
      </c>
    </row>
    <row r="1635">
      <c r="A1635" s="7" t="s">
        <v>4492</v>
      </c>
      <c r="B1635" s="7" t="s">
        <v>116</v>
      </c>
    </row>
    <row r="1636">
      <c r="A1636" s="7" t="s">
        <v>4495</v>
      </c>
      <c r="B1636" s="7" t="s">
        <v>102</v>
      </c>
    </row>
    <row r="1637">
      <c r="A1637" s="7" t="s">
        <v>4497</v>
      </c>
      <c r="B1637" s="7" t="s">
        <v>99</v>
      </c>
    </row>
    <row r="1638">
      <c r="A1638" s="7" t="s">
        <v>4500</v>
      </c>
      <c r="B1638" s="7" t="s">
        <v>91</v>
      </c>
    </row>
    <row r="1639">
      <c r="A1639" s="7" t="s">
        <v>4503</v>
      </c>
      <c r="B1639" s="7" t="s">
        <v>99</v>
      </c>
    </row>
    <row r="1640">
      <c r="A1640" s="7" t="s">
        <v>4505</v>
      </c>
      <c r="B1640" s="7" t="s">
        <v>91</v>
      </c>
    </row>
    <row r="1641">
      <c r="A1641" s="7" t="s">
        <v>4507</v>
      </c>
      <c r="B1641" s="7" t="s">
        <v>91</v>
      </c>
    </row>
    <row r="1642">
      <c r="A1642" s="7" t="s">
        <v>4509</v>
      </c>
      <c r="B1642" s="7" t="s">
        <v>102</v>
      </c>
    </row>
    <row r="1643">
      <c r="A1643" s="7" t="s">
        <v>4512</v>
      </c>
      <c r="B1643" s="7" t="s">
        <v>99</v>
      </c>
    </row>
    <row r="1644">
      <c r="A1644" s="7" t="s">
        <v>4514</v>
      </c>
      <c r="B1644" s="7" t="s">
        <v>116</v>
      </c>
    </row>
    <row r="1645">
      <c r="A1645" s="7" t="s">
        <v>4517</v>
      </c>
      <c r="B1645" s="7" t="s">
        <v>116</v>
      </c>
    </row>
    <row r="1646">
      <c r="A1646" s="7" t="s">
        <v>4520</v>
      </c>
      <c r="B1646" s="7" t="s">
        <v>99</v>
      </c>
    </row>
    <row r="1647">
      <c r="A1647" s="7" t="s">
        <v>4522</v>
      </c>
      <c r="B1647" s="7" t="s">
        <v>99</v>
      </c>
    </row>
    <row r="1648">
      <c r="A1648" s="7" t="s">
        <v>4524</v>
      </c>
      <c r="B1648" s="7" t="s">
        <v>99</v>
      </c>
    </row>
    <row r="1649">
      <c r="A1649" s="7" t="s">
        <v>4526</v>
      </c>
      <c r="B1649" s="7" t="s">
        <v>116</v>
      </c>
    </row>
    <row r="1650">
      <c r="A1650" s="7" t="s">
        <v>4529</v>
      </c>
      <c r="B1650" s="7" t="s">
        <v>99</v>
      </c>
    </row>
    <row r="1651">
      <c r="A1651" s="7" t="s">
        <v>4531</v>
      </c>
      <c r="B1651" s="7" t="s">
        <v>116</v>
      </c>
    </row>
    <row r="1652">
      <c r="A1652" s="7" t="s">
        <v>4535</v>
      </c>
      <c r="B1652" s="7" t="s">
        <v>117</v>
      </c>
    </row>
    <row r="1653">
      <c r="A1653" s="7" t="s">
        <v>4537</v>
      </c>
      <c r="B1653" s="7" t="s">
        <v>116</v>
      </c>
    </row>
    <row r="1654">
      <c r="A1654" s="7" t="s">
        <v>4540</v>
      </c>
      <c r="B1654" s="7" t="s">
        <v>99</v>
      </c>
    </row>
    <row r="1655">
      <c r="A1655" s="7" t="s">
        <v>4542</v>
      </c>
      <c r="B1655" s="7" t="s">
        <v>91</v>
      </c>
    </row>
    <row r="1656">
      <c r="A1656" s="7" t="s">
        <v>4545</v>
      </c>
      <c r="B1656" s="7" t="s">
        <v>102</v>
      </c>
    </row>
    <row r="1657">
      <c r="A1657" s="7" t="s">
        <v>4548</v>
      </c>
      <c r="B1657" s="7" t="s">
        <v>91</v>
      </c>
    </row>
    <row r="1658">
      <c r="A1658" s="7" t="s">
        <v>4551</v>
      </c>
      <c r="B1658" s="7" t="s">
        <v>99</v>
      </c>
    </row>
    <row r="1659">
      <c r="A1659" s="7" t="s">
        <v>4553</v>
      </c>
      <c r="B1659" s="7" t="s">
        <v>99</v>
      </c>
    </row>
    <row r="1660">
      <c r="A1660" s="7" t="s">
        <v>4555</v>
      </c>
      <c r="B1660" s="7" t="s">
        <v>116</v>
      </c>
    </row>
    <row r="1661">
      <c r="A1661" s="7" t="s">
        <v>4558</v>
      </c>
      <c r="B1661" s="7" t="s">
        <v>91</v>
      </c>
    </row>
    <row r="1662">
      <c r="A1662" s="7" t="s">
        <v>4560</v>
      </c>
      <c r="B1662" s="7" t="s">
        <v>116</v>
      </c>
    </row>
    <row r="1663">
      <c r="A1663" s="7" t="s">
        <v>4562</v>
      </c>
      <c r="B1663" s="7" t="s">
        <v>102</v>
      </c>
    </row>
    <row r="1664">
      <c r="A1664" s="7" t="s">
        <v>4564</v>
      </c>
      <c r="B1664" s="7" t="s">
        <v>116</v>
      </c>
    </row>
    <row r="1665">
      <c r="A1665" s="7" t="s">
        <v>4568</v>
      </c>
      <c r="B1665" s="7" t="s">
        <v>91</v>
      </c>
    </row>
    <row r="1666">
      <c r="A1666" s="7" t="s">
        <v>4570</v>
      </c>
      <c r="B1666" s="7" t="s">
        <v>99</v>
      </c>
    </row>
    <row r="1667">
      <c r="A1667" s="7" t="s">
        <v>4572</v>
      </c>
      <c r="B1667" s="7" t="s">
        <v>91</v>
      </c>
    </row>
    <row r="1668">
      <c r="A1668" s="7" t="s">
        <v>4574</v>
      </c>
      <c r="B1668" s="7" t="s">
        <v>102</v>
      </c>
    </row>
    <row r="1669">
      <c r="A1669" s="7" t="s">
        <v>4577</v>
      </c>
      <c r="B1669" s="7" t="s">
        <v>91</v>
      </c>
    </row>
    <row r="1670">
      <c r="A1670" s="7" t="s">
        <v>4580</v>
      </c>
      <c r="B1670" s="7" t="s">
        <v>102</v>
      </c>
    </row>
    <row r="1671">
      <c r="A1671" s="7" t="s">
        <v>4582</v>
      </c>
      <c r="B1671" s="7" t="s">
        <v>99</v>
      </c>
    </row>
    <row r="1672">
      <c r="A1672" s="7" t="s">
        <v>4585</v>
      </c>
      <c r="B1672" s="7" t="s">
        <v>99</v>
      </c>
    </row>
    <row r="1673">
      <c r="A1673" s="7" t="s">
        <v>4587</v>
      </c>
      <c r="B1673" s="7" t="s">
        <v>91</v>
      </c>
    </row>
    <row r="1674">
      <c r="A1674" s="7" t="s">
        <v>4589</v>
      </c>
      <c r="B1674" s="7" t="s">
        <v>91</v>
      </c>
    </row>
    <row r="1675">
      <c r="A1675" s="7" t="s">
        <v>4591</v>
      </c>
      <c r="B1675" s="7" t="s">
        <v>102</v>
      </c>
    </row>
    <row r="1676">
      <c r="A1676" s="7" t="s">
        <v>4594</v>
      </c>
      <c r="B1676" s="7" t="s">
        <v>91</v>
      </c>
    </row>
    <row r="1677">
      <c r="A1677" s="7" t="s">
        <v>4597</v>
      </c>
      <c r="B1677" s="7" t="s">
        <v>116</v>
      </c>
    </row>
    <row r="1678">
      <c r="A1678" s="7" t="s">
        <v>4601</v>
      </c>
      <c r="B1678" s="7" t="s">
        <v>116</v>
      </c>
    </row>
    <row r="1679">
      <c r="A1679" s="7" t="s">
        <v>4604</v>
      </c>
      <c r="B1679" s="7" t="s">
        <v>116</v>
      </c>
    </row>
    <row r="1680">
      <c r="A1680" s="7" t="s">
        <v>4607</v>
      </c>
      <c r="B1680" s="7" t="s">
        <v>99</v>
      </c>
    </row>
    <row r="1681">
      <c r="A1681" s="7" t="s">
        <v>4610</v>
      </c>
      <c r="B1681" s="7" t="s">
        <v>99</v>
      </c>
    </row>
    <row r="1682">
      <c r="A1682" s="7" t="s">
        <v>4612</v>
      </c>
      <c r="B1682" s="7" t="s">
        <v>99</v>
      </c>
    </row>
    <row r="1683">
      <c r="A1683" s="7" t="s">
        <v>4614</v>
      </c>
      <c r="B1683" s="7" t="s">
        <v>99</v>
      </c>
    </row>
    <row r="1684">
      <c r="A1684" s="7" t="s">
        <v>4616</v>
      </c>
      <c r="B1684" s="7" t="s">
        <v>91</v>
      </c>
    </row>
    <row r="1685">
      <c r="A1685" s="7" t="s">
        <v>4618</v>
      </c>
      <c r="B1685" s="7" t="s">
        <v>91</v>
      </c>
    </row>
    <row r="1686">
      <c r="A1686" s="7" t="s">
        <v>4621</v>
      </c>
      <c r="B1686" s="7" t="s">
        <v>116</v>
      </c>
    </row>
    <row r="1687">
      <c r="A1687" s="7" t="s">
        <v>4624</v>
      </c>
      <c r="B1687" s="7" t="s">
        <v>117</v>
      </c>
    </row>
    <row r="1688">
      <c r="A1688" s="7" t="s">
        <v>4626</v>
      </c>
      <c r="B1688" s="7" t="s">
        <v>99</v>
      </c>
    </row>
    <row r="1689">
      <c r="A1689" s="7" t="s">
        <v>4629</v>
      </c>
      <c r="B1689" s="7" t="s">
        <v>91</v>
      </c>
    </row>
    <row r="1690">
      <c r="A1690" s="7" t="s">
        <v>4631</v>
      </c>
      <c r="B1690" s="7" t="s">
        <v>102</v>
      </c>
    </row>
    <row r="1691">
      <c r="A1691" s="7" t="s">
        <v>4633</v>
      </c>
      <c r="B1691" s="7" t="s">
        <v>91</v>
      </c>
    </row>
    <row r="1692">
      <c r="A1692" s="7" t="s">
        <v>4636</v>
      </c>
      <c r="B1692" s="7" t="s">
        <v>102</v>
      </c>
    </row>
    <row r="1693">
      <c r="A1693" s="7" t="s">
        <v>4638</v>
      </c>
      <c r="B1693" s="7" t="s">
        <v>116</v>
      </c>
    </row>
    <row r="1694">
      <c r="A1694" s="7" t="s">
        <v>4641</v>
      </c>
      <c r="B1694" s="7" t="s">
        <v>102</v>
      </c>
    </row>
    <row r="1695">
      <c r="A1695" s="7" t="s">
        <v>4643</v>
      </c>
      <c r="B1695" s="7" t="s">
        <v>91</v>
      </c>
    </row>
    <row r="1696">
      <c r="A1696" s="7" t="s">
        <v>4645</v>
      </c>
      <c r="B1696" s="7" t="s">
        <v>91</v>
      </c>
    </row>
    <row r="1697">
      <c r="A1697" s="7" t="s">
        <v>4648</v>
      </c>
      <c r="B1697" s="7" t="s">
        <v>99</v>
      </c>
    </row>
    <row r="1698">
      <c r="A1698" s="7" t="s">
        <v>4650</v>
      </c>
      <c r="B1698" s="7" t="s">
        <v>116</v>
      </c>
    </row>
    <row r="1699">
      <c r="A1699" s="7" t="s">
        <v>4653</v>
      </c>
      <c r="B1699" s="7" t="s">
        <v>116</v>
      </c>
    </row>
    <row r="1700">
      <c r="A1700" s="7" t="s">
        <v>4655</v>
      </c>
      <c r="B1700" s="7" t="s">
        <v>91</v>
      </c>
    </row>
    <row r="1701">
      <c r="A1701" s="7" t="s">
        <v>4657</v>
      </c>
      <c r="B1701" s="7" t="s">
        <v>117</v>
      </c>
    </row>
    <row r="1702">
      <c r="A1702" s="7" t="s">
        <v>4659</v>
      </c>
      <c r="B1702" s="7" t="s">
        <v>99</v>
      </c>
    </row>
    <row r="1703">
      <c r="A1703" s="7" t="s">
        <v>4661</v>
      </c>
      <c r="B1703" s="7" t="s">
        <v>116</v>
      </c>
    </row>
    <row r="1704">
      <c r="A1704" s="7" t="s">
        <v>4663</v>
      </c>
      <c r="B1704" s="7" t="s">
        <v>99</v>
      </c>
    </row>
    <row r="1705">
      <c r="A1705" s="7" t="s">
        <v>4665</v>
      </c>
      <c r="B1705" s="7" t="s">
        <v>102</v>
      </c>
    </row>
    <row r="1706">
      <c r="A1706" s="7" t="s">
        <v>4668</v>
      </c>
      <c r="B1706" s="7" t="s">
        <v>91</v>
      </c>
    </row>
    <row r="1707">
      <c r="A1707" s="7" t="s">
        <v>4670</v>
      </c>
      <c r="B1707" s="7" t="s">
        <v>102</v>
      </c>
    </row>
    <row r="1708">
      <c r="A1708" s="7" t="s">
        <v>4672</v>
      </c>
      <c r="B1708" s="7" t="s">
        <v>102</v>
      </c>
    </row>
    <row r="1709">
      <c r="A1709" s="7" t="s">
        <v>4674</v>
      </c>
      <c r="B1709" s="7" t="s">
        <v>91</v>
      </c>
    </row>
    <row r="1710">
      <c r="A1710" s="7" t="s">
        <v>4676</v>
      </c>
      <c r="B1710" s="7" t="s">
        <v>116</v>
      </c>
    </row>
    <row r="1711">
      <c r="A1711" s="7" t="s">
        <v>4680</v>
      </c>
      <c r="B1711" s="7" t="s">
        <v>91</v>
      </c>
    </row>
    <row r="1712">
      <c r="A1712" s="7" t="s">
        <v>4682</v>
      </c>
      <c r="B1712" s="7" t="s">
        <v>116</v>
      </c>
    </row>
    <row r="1713">
      <c r="A1713" s="7" t="s">
        <v>4685</v>
      </c>
      <c r="B1713" s="7" t="s">
        <v>116</v>
      </c>
    </row>
    <row r="1714">
      <c r="A1714" s="7" t="s">
        <v>4689</v>
      </c>
      <c r="B1714" s="7" t="s">
        <v>116</v>
      </c>
    </row>
    <row r="1715">
      <c r="A1715" s="7" t="s">
        <v>4692</v>
      </c>
      <c r="B1715" s="7" t="s">
        <v>116</v>
      </c>
    </row>
    <row r="1716">
      <c r="A1716" s="7" t="s">
        <v>4696</v>
      </c>
      <c r="B1716" s="7" t="s">
        <v>99</v>
      </c>
    </row>
    <row r="1717">
      <c r="A1717" s="7" t="s">
        <v>4699</v>
      </c>
      <c r="B1717" s="7" t="s">
        <v>116</v>
      </c>
    </row>
    <row r="1718">
      <c r="A1718" s="7" t="s">
        <v>4701</v>
      </c>
      <c r="B1718" s="7" t="s">
        <v>102</v>
      </c>
    </row>
    <row r="1719">
      <c r="A1719" s="7" t="s">
        <v>4703</v>
      </c>
      <c r="B1719" s="7" t="s">
        <v>102</v>
      </c>
    </row>
    <row r="1720">
      <c r="A1720" s="7" t="s">
        <v>4705</v>
      </c>
      <c r="B1720" s="7" t="s">
        <v>102</v>
      </c>
    </row>
    <row r="1721">
      <c r="A1721" s="7" t="s">
        <v>4707</v>
      </c>
      <c r="B1721" s="7" t="s">
        <v>102</v>
      </c>
    </row>
    <row r="1722">
      <c r="A1722" s="7" t="s">
        <v>4709</v>
      </c>
      <c r="B1722" s="7" t="s">
        <v>99</v>
      </c>
    </row>
    <row r="1723">
      <c r="A1723" s="7" t="s">
        <v>4712</v>
      </c>
      <c r="B1723" s="7" t="s">
        <v>102</v>
      </c>
    </row>
    <row r="1724">
      <c r="A1724" s="7" t="s">
        <v>4714</v>
      </c>
      <c r="B1724" s="7" t="s">
        <v>99</v>
      </c>
    </row>
    <row r="1725">
      <c r="A1725" s="7" t="s">
        <v>4716</v>
      </c>
      <c r="B1725" s="7" t="s">
        <v>102</v>
      </c>
    </row>
    <row r="1726">
      <c r="A1726" s="7" t="s">
        <v>4718</v>
      </c>
      <c r="B1726" s="7" t="s">
        <v>116</v>
      </c>
    </row>
    <row r="1727">
      <c r="A1727" s="7" t="s">
        <v>4720</v>
      </c>
      <c r="B1727" s="7" t="s">
        <v>102</v>
      </c>
    </row>
    <row r="1728">
      <c r="A1728" s="7" t="s">
        <v>4722</v>
      </c>
      <c r="B1728" s="7" t="s">
        <v>91</v>
      </c>
    </row>
    <row r="1729">
      <c r="A1729" s="7" t="s">
        <v>4724</v>
      </c>
      <c r="B1729" s="7" t="s">
        <v>91</v>
      </c>
    </row>
    <row r="1730">
      <c r="A1730" s="7" t="s">
        <v>4726</v>
      </c>
      <c r="B1730" s="7" t="s">
        <v>99</v>
      </c>
    </row>
    <row r="1731">
      <c r="A1731" s="7" t="s">
        <v>4729</v>
      </c>
      <c r="B1731" s="7" t="s">
        <v>91</v>
      </c>
    </row>
    <row r="1732">
      <c r="A1732" s="7" t="s">
        <v>4731</v>
      </c>
      <c r="B1732" s="7" t="s">
        <v>102</v>
      </c>
    </row>
    <row r="1733">
      <c r="A1733" s="7" t="s">
        <v>4733</v>
      </c>
      <c r="B1733" s="7" t="s">
        <v>99</v>
      </c>
    </row>
    <row r="1734">
      <c r="A1734" s="7" t="s">
        <v>4736</v>
      </c>
      <c r="B1734" s="7" t="s">
        <v>99</v>
      </c>
    </row>
    <row r="1735">
      <c r="A1735" s="7" t="s">
        <v>4739</v>
      </c>
      <c r="B1735" s="7" t="s">
        <v>116</v>
      </c>
    </row>
    <row r="1736">
      <c r="A1736" s="7" t="s">
        <v>4741</v>
      </c>
      <c r="B1736" s="7" t="s">
        <v>99</v>
      </c>
    </row>
    <row r="1737">
      <c r="A1737" s="7" t="s">
        <v>4743</v>
      </c>
      <c r="B1737" s="7" t="s">
        <v>102</v>
      </c>
    </row>
    <row r="1738">
      <c r="A1738" s="7" t="s">
        <v>4745</v>
      </c>
      <c r="B1738" s="7" t="s">
        <v>117</v>
      </c>
    </row>
    <row r="1739">
      <c r="A1739" s="7" t="s">
        <v>4747</v>
      </c>
      <c r="B1739" s="7" t="s">
        <v>91</v>
      </c>
    </row>
    <row r="1740">
      <c r="A1740" s="7" t="s">
        <v>4750</v>
      </c>
      <c r="B1740" s="7" t="s">
        <v>99</v>
      </c>
    </row>
    <row r="1741">
      <c r="A1741" s="7" t="s">
        <v>4753</v>
      </c>
      <c r="B1741" s="7" t="s">
        <v>91</v>
      </c>
    </row>
    <row r="1742">
      <c r="A1742" s="7" t="s">
        <v>4755</v>
      </c>
      <c r="B1742" s="7" t="s">
        <v>91</v>
      </c>
    </row>
    <row r="1743">
      <c r="A1743" s="7" t="s">
        <v>4757</v>
      </c>
      <c r="B1743" s="7" t="s">
        <v>102</v>
      </c>
    </row>
    <row r="1744">
      <c r="A1744" s="7" t="s">
        <v>4760</v>
      </c>
      <c r="B1744" s="7" t="s">
        <v>116</v>
      </c>
    </row>
    <row r="1745">
      <c r="A1745" s="7" t="s">
        <v>4763</v>
      </c>
      <c r="B1745" s="7" t="s">
        <v>99</v>
      </c>
    </row>
    <row r="1746">
      <c r="A1746" s="7" t="s">
        <v>4766</v>
      </c>
      <c r="B1746" s="7" t="s">
        <v>116</v>
      </c>
    </row>
    <row r="1747">
      <c r="A1747" s="7" t="s">
        <v>4769</v>
      </c>
      <c r="B1747" s="7" t="s">
        <v>99</v>
      </c>
    </row>
    <row r="1748">
      <c r="A1748" s="7" t="s">
        <v>4771</v>
      </c>
      <c r="B1748" s="7" t="s">
        <v>99</v>
      </c>
    </row>
    <row r="1749">
      <c r="A1749" s="7" t="s">
        <v>4773</v>
      </c>
      <c r="B1749" s="7" t="s">
        <v>91</v>
      </c>
    </row>
    <row r="1750">
      <c r="A1750" s="7" t="s">
        <v>4776</v>
      </c>
      <c r="B1750" s="7" t="s">
        <v>102</v>
      </c>
    </row>
    <row r="1751">
      <c r="A1751" s="7" t="s">
        <v>4778</v>
      </c>
      <c r="B1751" s="7" t="s">
        <v>102</v>
      </c>
    </row>
    <row r="1752">
      <c r="A1752" s="7" t="s">
        <v>4781</v>
      </c>
      <c r="B1752" s="7" t="s">
        <v>91</v>
      </c>
    </row>
    <row r="1753">
      <c r="A1753" s="7" t="s">
        <v>4784</v>
      </c>
      <c r="B1753" s="7" t="s">
        <v>116</v>
      </c>
    </row>
    <row r="1754">
      <c r="A1754" s="7" t="s">
        <v>4787</v>
      </c>
      <c r="B1754" s="7" t="s">
        <v>116</v>
      </c>
    </row>
    <row r="1755">
      <c r="A1755" s="7" t="s">
        <v>4789</v>
      </c>
      <c r="B1755" s="7" t="s">
        <v>99</v>
      </c>
    </row>
    <row r="1756">
      <c r="A1756" s="7" t="s">
        <v>4791</v>
      </c>
      <c r="B1756" s="7" t="s">
        <v>99</v>
      </c>
    </row>
    <row r="1757">
      <c r="A1757" s="7" t="s">
        <v>4793</v>
      </c>
      <c r="B1757" s="7" t="s">
        <v>91</v>
      </c>
    </row>
    <row r="1758">
      <c r="A1758" s="7" t="s">
        <v>4796</v>
      </c>
      <c r="B1758" s="7" t="s">
        <v>91</v>
      </c>
    </row>
    <row r="1759">
      <c r="A1759" s="7" t="s">
        <v>4798</v>
      </c>
      <c r="B1759" s="7" t="s">
        <v>99</v>
      </c>
    </row>
    <row r="1760">
      <c r="A1760" s="7" t="s">
        <v>4800</v>
      </c>
      <c r="B1760" s="7" t="s">
        <v>99</v>
      </c>
    </row>
    <row r="1761">
      <c r="A1761" s="7" t="s">
        <v>4802</v>
      </c>
      <c r="B1761" s="7" t="s">
        <v>99</v>
      </c>
    </row>
    <row r="1762">
      <c r="A1762" s="7" t="s">
        <v>4804</v>
      </c>
      <c r="B1762" s="7" t="s">
        <v>116</v>
      </c>
    </row>
    <row r="1763">
      <c r="A1763" s="7" t="s">
        <v>4807</v>
      </c>
      <c r="B1763" s="7" t="s">
        <v>117</v>
      </c>
    </row>
    <row r="1764">
      <c r="A1764" s="7" t="s">
        <v>4809</v>
      </c>
      <c r="B1764" s="7" t="s">
        <v>99</v>
      </c>
    </row>
    <row r="1765">
      <c r="A1765" s="7" t="s">
        <v>4811</v>
      </c>
      <c r="B1765" s="7" t="s">
        <v>91</v>
      </c>
    </row>
    <row r="1766">
      <c r="A1766" s="7" t="s">
        <v>4813</v>
      </c>
      <c r="B1766" s="7" t="s">
        <v>116</v>
      </c>
    </row>
    <row r="1767">
      <c r="A1767" s="7" t="s">
        <v>4816</v>
      </c>
      <c r="B1767" s="7" t="s">
        <v>116</v>
      </c>
    </row>
    <row r="1768">
      <c r="A1768" s="7" t="s">
        <v>4818</v>
      </c>
      <c r="B1768" s="7" t="s">
        <v>91</v>
      </c>
    </row>
    <row r="1769">
      <c r="A1769" s="7" t="s">
        <v>4820</v>
      </c>
      <c r="B1769" s="7" t="s">
        <v>91</v>
      </c>
    </row>
    <row r="1770">
      <c r="A1770" s="7" t="s">
        <v>4822</v>
      </c>
      <c r="B1770" s="7" t="s">
        <v>116</v>
      </c>
    </row>
    <row r="1771">
      <c r="A1771" s="7" t="s">
        <v>4824</v>
      </c>
      <c r="B1771" s="7" t="s">
        <v>116</v>
      </c>
    </row>
    <row r="1772">
      <c r="A1772" s="7" t="s">
        <v>4826</v>
      </c>
      <c r="B1772" s="7" t="s">
        <v>116</v>
      </c>
    </row>
    <row r="1773">
      <c r="A1773" s="7" t="s">
        <v>4829</v>
      </c>
      <c r="B1773" s="7" t="s">
        <v>116</v>
      </c>
    </row>
    <row r="1774">
      <c r="A1774" s="7" t="s">
        <v>4832</v>
      </c>
      <c r="B1774" s="7" t="s">
        <v>117</v>
      </c>
    </row>
    <row r="1775">
      <c r="A1775" s="7" t="s">
        <v>4834</v>
      </c>
      <c r="B1775" s="7" t="s">
        <v>102</v>
      </c>
    </row>
    <row r="1776">
      <c r="A1776" s="7" t="s">
        <v>4837</v>
      </c>
      <c r="B1776" s="7" t="s">
        <v>91</v>
      </c>
    </row>
    <row r="1777">
      <c r="A1777" s="7" t="s">
        <v>4840</v>
      </c>
      <c r="B1777" s="7" t="s">
        <v>102</v>
      </c>
    </row>
    <row r="1778">
      <c r="A1778" s="7" t="s">
        <v>4842</v>
      </c>
      <c r="B1778" s="7" t="s">
        <v>116</v>
      </c>
    </row>
    <row r="1779">
      <c r="A1779" s="7" t="s">
        <v>4846</v>
      </c>
      <c r="B1779" s="7" t="s">
        <v>102</v>
      </c>
    </row>
    <row r="1780">
      <c r="A1780" s="7" t="s">
        <v>4848</v>
      </c>
      <c r="B1780" s="7" t="s">
        <v>116</v>
      </c>
    </row>
    <row r="1781">
      <c r="A1781" s="7" t="s">
        <v>4850</v>
      </c>
      <c r="B1781" s="7" t="s">
        <v>102</v>
      </c>
    </row>
    <row r="1782">
      <c r="A1782" s="7" t="s">
        <v>4853</v>
      </c>
      <c r="B1782" s="7" t="s">
        <v>91</v>
      </c>
    </row>
    <row r="1783">
      <c r="A1783" s="7" t="s">
        <v>4855</v>
      </c>
      <c r="B1783" s="7" t="s">
        <v>99</v>
      </c>
    </row>
    <row r="1784">
      <c r="A1784" s="7" t="s">
        <v>4857</v>
      </c>
      <c r="B1784" s="7" t="s">
        <v>102</v>
      </c>
    </row>
    <row r="1785">
      <c r="A1785" s="7" t="s">
        <v>4859</v>
      </c>
      <c r="B1785" s="7" t="s">
        <v>116</v>
      </c>
    </row>
    <row r="1786">
      <c r="A1786" s="7" t="s">
        <v>4862</v>
      </c>
      <c r="B1786" s="7" t="s">
        <v>102</v>
      </c>
    </row>
    <row r="1787">
      <c r="A1787" s="7" t="s">
        <v>4864</v>
      </c>
      <c r="B1787" s="7" t="s">
        <v>91</v>
      </c>
    </row>
    <row r="1788">
      <c r="A1788" s="7" t="s">
        <v>4867</v>
      </c>
      <c r="B1788" s="7" t="s">
        <v>102</v>
      </c>
    </row>
    <row r="1789">
      <c r="A1789" s="7" t="s">
        <v>4870</v>
      </c>
      <c r="B1789" s="7" t="s">
        <v>117</v>
      </c>
    </row>
    <row r="1790">
      <c r="A1790" s="7" t="s">
        <v>4873</v>
      </c>
      <c r="B1790" s="7" t="s">
        <v>91</v>
      </c>
    </row>
    <row r="1791">
      <c r="A1791" s="7" t="s">
        <v>4876</v>
      </c>
      <c r="B1791" s="7" t="s">
        <v>99</v>
      </c>
    </row>
    <row r="1792">
      <c r="A1792" s="7" t="s">
        <v>4878</v>
      </c>
      <c r="B1792" s="7" t="s">
        <v>102</v>
      </c>
    </row>
    <row r="1793">
      <c r="A1793" s="7" t="s">
        <v>4880</v>
      </c>
      <c r="B1793" s="7" t="s">
        <v>99</v>
      </c>
    </row>
    <row r="1794">
      <c r="A1794" s="7" t="s">
        <v>4882</v>
      </c>
      <c r="B1794" s="7" t="s">
        <v>99</v>
      </c>
    </row>
    <row r="1795">
      <c r="A1795" s="7" t="s">
        <v>4884</v>
      </c>
      <c r="B1795" s="7" t="s">
        <v>102</v>
      </c>
    </row>
    <row r="1796">
      <c r="A1796" s="7" t="s">
        <v>4886</v>
      </c>
      <c r="B1796" s="7" t="s">
        <v>117</v>
      </c>
    </row>
    <row r="1797">
      <c r="A1797" s="7" t="s">
        <v>4888</v>
      </c>
      <c r="B1797" s="7" t="s">
        <v>117</v>
      </c>
    </row>
    <row r="1798">
      <c r="A1798" s="7" t="s">
        <v>4890</v>
      </c>
      <c r="B1798" s="7" t="s">
        <v>116</v>
      </c>
    </row>
    <row r="1799">
      <c r="A1799" s="7" t="s">
        <v>4892</v>
      </c>
      <c r="B1799" s="7" t="s">
        <v>91</v>
      </c>
    </row>
    <row r="1800">
      <c r="A1800" s="7" t="s">
        <v>4895</v>
      </c>
      <c r="B1800" s="7" t="s">
        <v>117</v>
      </c>
    </row>
    <row r="1801">
      <c r="A1801" s="7" t="s">
        <v>4897</v>
      </c>
      <c r="B1801" s="7" t="s">
        <v>116</v>
      </c>
    </row>
    <row r="1802">
      <c r="A1802" s="7" t="s">
        <v>4900</v>
      </c>
      <c r="B1802" s="7" t="s">
        <v>102</v>
      </c>
    </row>
    <row r="1803">
      <c r="A1803" s="7" t="s">
        <v>4902</v>
      </c>
      <c r="B1803" s="7" t="s">
        <v>91</v>
      </c>
    </row>
    <row r="1804">
      <c r="A1804" s="7" t="s">
        <v>4904</v>
      </c>
      <c r="B1804" s="7" t="s">
        <v>116</v>
      </c>
    </row>
    <row r="1805">
      <c r="A1805" s="7" t="s">
        <v>4907</v>
      </c>
      <c r="B1805" s="7" t="s">
        <v>91</v>
      </c>
    </row>
    <row r="1806">
      <c r="A1806" s="7" t="s">
        <v>4909</v>
      </c>
      <c r="B1806" s="7" t="s">
        <v>102</v>
      </c>
    </row>
    <row r="1807">
      <c r="A1807" s="7" t="s">
        <v>4912</v>
      </c>
      <c r="B1807" s="7" t="s">
        <v>99</v>
      </c>
    </row>
    <row r="1808">
      <c r="A1808" s="7" t="s">
        <v>4914</v>
      </c>
      <c r="B1808" s="7" t="s">
        <v>116</v>
      </c>
    </row>
    <row r="1809">
      <c r="A1809" s="7" t="s">
        <v>4916</v>
      </c>
      <c r="B1809" s="7" t="s">
        <v>116</v>
      </c>
    </row>
    <row r="1810">
      <c r="A1810" s="7" t="s">
        <v>4919</v>
      </c>
      <c r="B1810" s="7" t="s">
        <v>99</v>
      </c>
    </row>
    <row r="1811">
      <c r="A1811" s="7" t="s">
        <v>4922</v>
      </c>
      <c r="B1811" s="7" t="s">
        <v>91</v>
      </c>
    </row>
    <row r="1812">
      <c r="A1812" s="7" t="s">
        <v>4924</v>
      </c>
      <c r="B1812" s="7" t="s">
        <v>102</v>
      </c>
    </row>
    <row r="1813">
      <c r="A1813" s="7" t="s">
        <v>4927</v>
      </c>
      <c r="B1813" s="7" t="s">
        <v>102</v>
      </c>
    </row>
    <row r="1814">
      <c r="A1814" s="7" t="s">
        <v>4930</v>
      </c>
      <c r="B1814" s="7" t="s">
        <v>116</v>
      </c>
    </row>
    <row r="1815">
      <c r="A1815" s="7" t="s">
        <v>4934</v>
      </c>
      <c r="B1815" s="7" t="s">
        <v>99</v>
      </c>
    </row>
    <row r="1816">
      <c r="A1816" s="7" t="s">
        <v>4937</v>
      </c>
      <c r="B1816" s="7" t="s">
        <v>99</v>
      </c>
    </row>
    <row r="1817">
      <c r="A1817" s="7" t="s">
        <v>4939</v>
      </c>
      <c r="B1817" s="7" t="s">
        <v>99</v>
      </c>
    </row>
    <row r="1818">
      <c r="A1818" s="7" t="s">
        <v>4941</v>
      </c>
      <c r="B1818" s="7" t="s">
        <v>99</v>
      </c>
    </row>
    <row r="1819">
      <c r="A1819" s="7" t="s">
        <v>4943</v>
      </c>
      <c r="B1819" s="7" t="s">
        <v>99</v>
      </c>
    </row>
    <row r="1820">
      <c r="A1820" s="7" t="s">
        <v>4946</v>
      </c>
      <c r="B1820" s="7" t="s">
        <v>99</v>
      </c>
    </row>
    <row r="1821">
      <c r="A1821" s="7" t="s">
        <v>4948</v>
      </c>
      <c r="B1821" s="7" t="s">
        <v>102</v>
      </c>
    </row>
    <row r="1822">
      <c r="A1822" s="7" t="s">
        <v>4951</v>
      </c>
      <c r="B1822" s="7" t="s">
        <v>102</v>
      </c>
    </row>
    <row r="1823">
      <c r="A1823" s="7" t="s">
        <v>4954</v>
      </c>
      <c r="B1823" s="7" t="s">
        <v>99</v>
      </c>
    </row>
    <row r="1824">
      <c r="A1824" s="7" t="s">
        <v>4957</v>
      </c>
      <c r="B1824" s="7" t="s">
        <v>91</v>
      </c>
    </row>
    <row r="1825">
      <c r="A1825" s="7" t="s">
        <v>4959</v>
      </c>
      <c r="B1825" s="7" t="s">
        <v>102</v>
      </c>
    </row>
    <row r="1826">
      <c r="A1826" s="7" t="s">
        <v>4962</v>
      </c>
      <c r="B1826" s="7" t="s">
        <v>99</v>
      </c>
    </row>
    <row r="1827">
      <c r="A1827" s="7" t="s">
        <v>4965</v>
      </c>
      <c r="B1827" s="7" t="s">
        <v>102</v>
      </c>
    </row>
    <row r="1828">
      <c r="A1828" s="7" t="s">
        <v>4968</v>
      </c>
      <c r="B1828" s="7" t="s">
        <v>99</v>
      </c>
    </row>
    <row r="1829">
      <c r="A1829" s="7" t="s">
        <v>4970</v>
      </c>
      <c r="B1829" s="7" t="s">
        <v>99</v>
      </c>
    </row>
    <row r="1830">
      <c r="A1830" s="7" t="s">
        <v>4972</v>
      </c>
      <c r="B1830" s="7" t="s">
        <v>102</v>
      </c>
    </row>
    <row r="1831">
      <c r="A1831" s="7" t="s">
        <v>4974</v>
      </c>
      <c r="B1831" s="7" t="s">
        <v>116</v>
      </c>
    </row>
    <row r="1832">
      <c r="A1832" s="7" t="s">
        <v>4977</v>
      </c>
      <c r="B1832" s="7" t="s">
        <v>116</v>
      </c>
    </row>
    <row r="1833">
      <c r="A1833" s="7" t="s">
        <v>4981</v>
      </c>
      <c r="B1833" s="7" t="s">
        <v>91</v>
      </c>
    </row>
    <row r="1834">
      <c r="A1834" s="7" t="s">
        <v>4983</v>
      </c>
      <c r="B1834" s="7" t="s">
        <v>116</v>
      </c>
    </row>
    <row r="1835">
      <c r="A1835" s="7" t="s">
        <v>4986</v>
      </c>
      <c r="B1835" s="7" t="s">
        <v>102</v>
      </c>
    </row>
    <row r="1836">
      <c r="A1836" s="7" t="s">
        <v>4989</v>
      </c>
      <c r="B1836" s="7" t="s">
        <v>99</v>
      </c>
    </row>
    <row r="1837">
      <c r="A1837" s="7" t="s">
        <v>4992</v>
      </c>
      <c r="B1837" s="7" t="s">
        <v>102</v>
      </c>
    </row>
    <row r="1838">
      <c r="A1838" s="7" t="s">
        <v>4994</v>
      </c>
      <c r="B1838" s="7" t="s">
        <v>99</v>
      </c>
    </row>
    <row r="1839">
      <c r="A1839" s="7" t="s">
        <v>4996</v>
      </c>
      <c r="B1839" s="7" t="s">
        <v>91</v>
      </c>
    </row>
    <row r="1840">
      <c r="A1840" s="7" t="s">
        <v>4998</v>
      </c>
      <c r="B1840" s="7" t="s">
        <v>116</v>
      </c>
    </row>
    <row r="1841">
      <c r="A1841" s="7" t="s">
        <v>5000</v>
      </c>
      <c r="B1841" s="7" t="s">
        <v>102</v>
      </c>
    </row>
    <row r="1842">
      <c r="A1842" s="7" t="s">
        <v>5003</v>
      </c>
      <c r="B1842" s="7" t="s">
        <v>102</v>
      </c>
    </row>
    <row r="1843">
      <c r="A1843" s="7" t="s">
        <v>5006</v>
      </c>
      <c r="B1843" s="7" t="s">
        <v>99</v>
      </c>
    </row>
    <row r="1844">
      <c r="A1844" s="7" t="s">
        <v>5008</v>
      </c>
      <c r="B1844" s="7" t="s">
        <v>102</v>
      </c>
    </row>
    <row r="1845">
      <c r="A1845" s="7" t="s">
        <v>5010</v>
      </c>
      <c r="B1845" s="7" t="s">
        <v>99</v>
      </c>
    </row>
    <row r="1846">
      <c r="A1846" s="7" t="s">
        <v>5013</v>
      </c>
      <c r="B1846" s="7" t="s">
        <v>99</v>
      </c>
    </row>
    <row r="1847">
      <c r="A1847" s="7" t="s">
        <v>5015</v>
      </c>
      <c r="B1847" s="7" t="s">
        <v>99</v>
      </c>
    </row>
    <row r="1848">
      <c r="A1848" s="7" t="s">
        <v>5017</v>
      </c>
      <c r="B1848" s="7" t="s">
        <v>117</v>
      </c>
    </row>
    <row r="1849">
      <c r="A1849" s="7" t="s">
        <v>5020</v>
      </c>
      <c r="B1849" s="7" t="s">
        <v>102</v>
      </c>
    </row>
    <row r="1850">
      <c r="A1850" s="7" t="s">
        <v>5022</v>
      </c>
      <c r="B1850" s="7" t="s">
        <v>91</v>
      </c>
    </row>
    <row r="1851">
      <c r="A1851" s="7" t="s">
        <v>5024</v>
      </c>
      <c r="B1851" s="7" t="s">
        <v>99</v>
      </c>
    </row>
    <row r="1852">
      <c r="A1852" s="7" t="s">
        <v>5026</v>
      </c>
      <c r="B1852" s="7" t="s">
        <v>99</v>
      </c>
    </row>
    <row r="1853">
      <c r="A1853" s="7" t="s">
        <v>5028</v>
      </c>
      <c r="B1853" s="7" t="s">
        <v>91</v>
      </c>
    </row>
    <row r="1854">
      <c r="A1854" s="7" t="s">
        <v>5030</v>
      </c>
      <c r="B1854" s="7" t="s">
        <v>102</v>
      </c>
    </row>
    <row r="1855">
      <c r="A1855" s="7" t="s">
        <v>5032</v>
      </c>
      <c r="B1855" s="7" t="s">
        <v>116</v>
      </c>
    </row>
    <row r="1856">
      <c r="A1856" s="7" t="s">
        <v>5036</v>
      </c>
      <c r="B1856" s="7" t="s">
        <v>99</v>
      </c>
    </row>
    <row r="1857">
      <c r="A1857" s="7" t="s">
        <v>5038</v>
      </c>
      <c r="B1857" s="7" t="s">
        <v>102</v>
      </c>
    </row>
    <row r="1858">
      <c r="A1858" s="7" t="s">
        <v>5040</v>
      </c>
      <c r="B1858" s="7" t="s">
        <v>116</v>
      </c>
    </row>
    <row r="1859">
      <c r="A1859" s="7" t="s">
        <v>5043</v>
      </c>
      <c r="B1859" s="7" t="s">
        <v>116</v>
      </c>
    </row>
    <row r="1860">
      <c r="A1860" s="7" t="s">
        <v>5046</v>
      </c>
      <c r="B1860" s="7" t="s">
        <v>91</v>
      </c>
    </row>
    <row r="1861">
      <c r="A1861" s="7" t="s">
        <v>5048</v>
      </c>
      <c r="B1861" s="7" t="s">
        <v>99</v>
      </c>
    </row>
    <row r="1862">
      <c r="A1862" s="7" t="s">
        <v>5050</v>
      </c>
      <c r="B1862" s="7" t="s">
        <v>99</v>
      </c>
    </row>
    <row r="1863">
      <c r="A1863" s="7" t="s">
        <v>5053</v>
      </c>
      <c r="B1863" s="7" t="s">
        <v>102</v>
      </c>
    </row>
    <row r="1864">
      <c r="A1864" s="7" t="s">
        <v>5055</v>
      </c>
      <c r="B1864" s="7" t="s">
        <v>102</v>
      </c>
    </row>
    <row r="1865">
      <c r="A1865" s="7" t="s">
        <v>5058</v>
      </c>
      <c r="B1865" s="7" t="s">
        <v>116</v>
      </c>
    </row>
    <row r="1866">
      <c r="A1866" s="7" t="s">
        <v>5061</v>
      </c>
      <c r="B1866" s="7" t="s">
        <v>99</v>
      </c>
    </row>
    <row r="1867">
      <c r="A1867" s="7" t="s">
        <v>5063</v>
      </c>
      <c r="B1867" s="7" t="s">
        <v>91</v>
      </c>
    </row>
    <row r="1868">
      <c r="A1868" s="7" t="s">
        <v>5066</v>
      </c>
      <c r="B1868" s="7" t="s">
        <v>102</v>
      </c>
    </row>
    <row r="1869">
      <c r="A1869" s="7" t="s">
        <v>5068</v>
      </c>
      <c r="B1869" s="7" t="s">
        <v>99</v>
      </c>
    </row>
    <row r="1870">
      <c r="A1870" s="7" t="s">
        <v>5071</v>
      </c>
      <c r="B1870" s="7" t="s">
        <v>116</v>
      </c>
    </row>
    <row r="1871">
      <c r="A1871" s="7" t="s">
        <v>5074</v>
      </c>
      <c r="B1871" s="7" t="s">
        <v>99</v>
      </c>
    </row>
    <row r="1872">
      <c r="A1872" s="7" t="s">
        <v>5076</v>
      </c>
      <c r="B1872" s="7" t="s">
        <v>116</v>
      </c>
    </row>
    <row r="1873">
      <c r="A1873" s="7" t="s">
        <v>5080</v>
      </c>
      <c r="B1873" s="7" t="s">
        <v>91</v>
      </c>
    </row>
    <row r="1874">
      <c r="A1874" s="7" t="s">
        <v>5083</v>
      </c>
      <c r="B1874" s="7" t="s">
        <v>99</v>
      </c>
    </row>
    <row r="1875">
      <c r="A1875" s="7" t="s">
        <v>5085</v>
      </c>
      <c r="B1875" s="7" t="s">
        <v>102</v>
      </c>
    </row>
    <row r="1876">
      <c r="A1876" s="7" t="s">
        <v>5088</v>
      </c>
      <c r="B1876" s="7" t="s">
        <v>99</v>
      </c>
    </row>
    <row r="1877">
      <c r="A1877" s="7" t="s">
        <v>5090</v>
      </c>
      <c r="B1877" s="7" t="s">
        <v>91</v>
      </c>
    </row>
    <row r="1878">
      <c r="A1878" s="7" t="s">
        <v>5093</v>
      </c>
      <c r="B1878" s="7" t="s">
        <v>102</v>
      </c>
    </row>
    <row r="1879">
      <c r="A1879" s="7" t="s">
        <v>5095</v>
      </c>
      <c r="B1879" s="7" t="s">
        <v>91</v>
      </c>
    </row>
    <row r="1880">
      <c r="A1880" s="7" t="s">
        <v>5098</v>
      </c>
      <c r="B1880" s="7" t="s">
        <v>99</v>
      </c>
    </row>
    <row r="1881">
      <c r="A1881" s="7" t="s">
        <v>5100</v>
      </c>
      <c r="B1881" s="7" t="s">
        <v>99</v>
      </c>
    </row>
    <row r="1882">
      <c r="A1882" s="7" t="s">
        <v>5102</v>
      </c>
      <c r="B1882" s="7" t="s">
        <v>102</v>
      </c>
    </row>
    <row r="1883">
      <c r="A1883" s="7" t="s">
        <v>5105</v>
      </c>
      <c r="B1883" s="7" t="s">
        <v>91</v>
      </c>
    </row>
    <row r="1884">
      <c r="A1884" s="7" t="s">
        <v>5107</v>
      </c>
      <c r="B1884" s="7" t="s">
        <v>102</v>
      </c>
    </row>
    <row r="1885">
      <c r="A1885" s="7" t="s">
        <v>5109</v>
      </c>
      <c r="B1885" s="7" t="s">
        <v>99</v>
      </c>
    </row>
    <row r="1886">
      <c r="A1886" s="7" t="s">
        <v>5112</v>
      </c>
      <c r="B1886" s="7" t="s">
        <v>117</v>
      </c>
    </row>
    <row r="1887">
      <c r="A1887" s="7" t="s">
        <v>5114</v>
      </c>
      <c r="B1887" s="7" t="s">
        <v>116</v>
      </c>
    </row>
    <row r="1888">
      <c r="A1888" s="7" t="s">
        <v>5117</v>
      </c>
      <c r="B1888" s="7" t="s">
        <v>117</v>
      </c>
    </row>
    <row r="1889">
      <c r="A1889" s="7" t="s">
        <v>5119</v>
      </c>
      <c r="B1889" s="7" t="s">
        <v>99</v>
      </c>
    </row>
    <row r="1890">
      <c r="A1890" s="7" t="s">
        <v>5121</v>
      </c>
      <c r="B1890" s="7" t="s">
        <v>91</v>
      </c>
    </row>
    <row r="1891">
      <c r="A1891" s="7" t="s">
        <v>5123</v>
      </c>
      <c r="B1891" s="7" t="s">
        <v>99</v>
      </c>
    </row>
    <row r="1892">
      <c r="A1892" s="7" t="s">
        <v>5126</v>
      </c>
      <c r="B1892" s="7" t="s">
        <v>91</v>
      </c>
    </row>
    <row r="1893">
      <c r="A1893" s="7" t="s">
        <v>5129</v>
      </c>
      <c r="B1893" s="7" t="s">
        <v>91</v>
      </c>
    </row>
    <row r="1894">
      <c r="A1894" s="7" t="s">
        <v>5132</v>
      </c>
      <c r="B1894" s="7" t="s">
        <v>116</v>
      </c>
    </row>
    <row r="1895">
      <c r="A1895" s="7" t="s">
        <v>5135</v>
      </c>
      <c r="B1895" s="7" t="s">
        <v>116</v>
      </c>
    </row>
    <row r="1896">
      <c r="A1896" s="7" t="s">
        <v>5138</v>
      </c>
      <c r="B1896" s="7" t="s">
        <v>116</v>
      </c>
    </row>
    <row r="1897">
      <c r="A1897" s="7" t="s">
        <v>5141</v>
      </c>
      <c r="B1897" s="7" t="s">
        <v>117</v>
      </c>
    </row>
    <row r="1898">
      <c r="A1898" s="7" t="s">
        <v>5143</v>
      </c>
      <c r="B1898" s="7" t="s">
        <v>99</v>
      </c>
    </row>
    <row r="1899">
      <c r="A1899" s="7" t="s">
        <v>5145</v>
      </c>
      <c r="B1899" s="7" t="s">
        <v>99</v>
      </c>
    </row>
    <row r="1900">
      <c r="A1900" s="7" t="s">
        <v>5147</v>
      </c>
      <c r="B1900" s="7" t="s">
        <v>91</v>
      </c>
    </row>
    <row r="1901">
      <c r="A1901" s="7" t="s">
        <v>5149</v>
      </c>
      <c r="B1901" s="7" t="s">
        <v>99</v>
      </c>
    </row>
    <row r="1902">
      <c r="A1902" s="7" t="s">
        <v>5151</v>
      </c>
      <c r="B1902" s="7" t="s">
        <v>99</v>
      </c>
    </row>
    <row r="1903">
      <c r="A1903" s="7" t="s">
        <v>5153</v>
      </c>
      <c r="B1903" s="7" t="s">
        <v>91</v>
      </c>
    </row>
    <row r="1904">
      <c r="A1904" s="7" t="s">
        <v>5155</v>
      </c>
      <c r="B1904" s="7" t="s">
        <v>99</v>
      </c>
    </row>
    <row r="1905">
      <c r="A1905" s="7" t="s">
        <v>5157</v>
      </c>
      <c r="B1905" s="7" t="s">
        <v>102</v>
      </c>
    </row>
    <row r="1906">
      <c r="A1906" s="7" t="s">
        <v>5159</v>
      </c>
      <c r="B1906" s="7" t="s">
        <v>91</v>
      </c>
    </row>
    <row r="1907">
      <c r="A1907" s="7" t="s">
        <v>5161</v>
      </c>
      <c r="B1907" s="7" t="s">
        <v>99</v>
      </c>
    </row>
    <row r="1908">
      <c r="A1908" s="7" t="s">
        <v>5164</v>
      </c>
      <c r="B1908" s="7" t="s">
        <v>102</v>
      </c>
    </row>
    <row r="1909">
      <c r="A1909" s="7" t="s">
        <v>5167</v>
      </c>
      <c r="B1909" s="7" t="s">
        <v>116</v>
      </c>
    </row>
    <row r="1910">
      <c r="A1910" s="7" t="s">
        <v>5169</v>
      </c>
      <c r="B1910" s="7" t="s">
        <v>91</v>
      </c>
    </row>
    <row r="1911">
      <c r="A1911" s="7" t="s">
        <v>5171</v>
      </c>
      <c r="B1911" s="7" t="s">
        <v>99</v>
      </c>
    </row>
    <row r="1912">
      <c r="A1912" s="7" t="s">
        <v>5173</v>
      </c>
      <c r="B1912" s="7" t="s">
        <v>99</v>
      </c>
    </row>
    <row r="1913">
      <c r="A1913" s="7" t="s">
        <v>5175</v>
      </c>
      <c r="B1913" s="7" t="s">
        <v>99</v>
      </c>
    </row>
    <row r="1914">
      <c r="A1914" s="7" t="s">
        <v>5177</v>
      </c>
      <c r="B1914" s="7" t="s">
        <v>116</v>
      </c>
    </row>
    <row r="1915">
      <c r="A1915" s="7" t="s">
        <v>5180</v>
      </c>
      <c r="B1915" s="7" t="s">
        <v>91</v>
      </c>
    </row>
    <row r="1916">
      <c r="A1916" s="7" t="s">
        <v>5182</v>
      </c>
      <c r="B1916" s="7" t="s">
        <v>116</v>
      </c>
    </row>
    <row r="1917">
      <c r="A1917" s="7" t="s">
        <v>5185</v>
      </c>
      <c r="B1917" s="7" t="s">
        <v>99</v>
      </c>
    </row>
    <row r="1918">
      <c r="A1918" s="7" t="s">
        <v>5187</v>
      </c>
      <c r="B1918" s="7" t="s">
        <v>102</v>
      </c>
    </row>
    <row r="1919">
      <c r="A1919" s="7" t="s">
        <v>5190</v>
      </c>
      <c r="B1919" s="7" t="s">
        <v>102</v>
      </c>
    </row>
    <row r="1920">
      <c r="A1920" s="7" t="s">
        <v>223</v>
      </c>
      <c r="B1920" s="7" t="s">
        <v>117</v>
      </c>
    </row>
    <row r="1921">
      <c r="A1921" s="7" t="s">
        <v>5194</v>
      </c>
      <c r="B1921" s="7" t="s">
        <v>99</v>
      </c>
    </row>
    <row r="1922">
      <c r="A1922" s="7" t="s">
        <v>5196</v>
      </c>
      <c r="B1922" s="7" t="s">
        <v>116</v>
      </c>
    </row>
    <row r="1923">
      <c r="A1923" s="7" t="s">
        <v>5199</v>
      </c>
      <c r="B1923" s="7" t="s">
        <v>102</v>
      </c>
    </row>
    <row r="1924">
      <c r="A1924" s="7" t="s">
        <v>5202</v>
      </c>
      <c r="B1924" s="7" t="s">
        <v>116</v>
      </c>
    </row>
    <row r="1925">
      <c r="A1925" s="7" t="s">
        <v>5205</v>
      </c>
      <c r="B1925" s="7" t="s">
        <v>116</v>
      </c>
    </row>
    <row r="1926">
      <c r="A1926" s="7" t="s">
        <v>5208</v>
      </c>
      <c r="B1926" s="7" t="s">
        <v>91</v>
      </c>
    </row>
    <row r="1927">
      <c r="A1927" s="7" t="s">
        <v>5210</v>
      </c>
      <c r="B1927" s="7" t="s">
        <v>99</v>
      </c>
    </row>
    <row r="1928">
      <c r="A1928" s="7" t="s">
        <v>5213</v>
      </c>
      <c r="B1928" s="7" t="s">
        <v>116</v>
      </c>
    </row>
    <row r="1929">
      <c r="A1929" s="7" t="s">
        <v>5215</v>
      </c>
      <c r="B1929" s="7" t="s">
        <v>116</v>
      </c>
    </row>
    <row r="1930">
      <c r="A1930" s="7" t="s">
        <v>5218</v>
      </c>
      <c r="B1930" s="7" t="s">
        <v>99</v>
      </c>
    </row>
    <row r="1931">
      <c r="A1931" s="7" t="s">
        <v>5220</v>
      </c>
      <c r="B1931" s="7" t="s">
        <v>99</v>
      </c>
    </row>
    <row r="1932">
      <c r="A1932" s="7" t="s">
        <v>5222</v>
      </c>
      <c r="B1932" s="7" t="s">
        <v>91</v>
      </c>
    </row>
    <row r="1933">
      <c r="A1933" s="7" t="s">
        <v>5224</v>
      </c>
      <c r="B1933" s="7" t="s">
        <v>102</v>
      </c>
    </row>
    <row r="1934">
      <c r="A1934" s="7" t="s">
        <v>5226</v>
      </c>
      <c r="B1934" s="7" t="s">
        <v>116</v>
      </c>
    </row>
    <row r="1935">
      <c r="A1935" s="7" t="s">
        <v>5229</v>
      </c>
      <c r="B1935" s="7" t="s">
        <v>99</v>
      </c>
    </row>
    <row r="1936">
      <c r="A1936" s="7" t="s">
        <v>5231</v>
      </c>
      <c r="B1936" s="7" t="s">
        <v>91</v>
      </c>
    </row>
    <row r="1937">
      <c r="A1937" s="7" t="s">
        <v>5233</v>
      </c>
      <c r="B1937" s="7" t="s">
        <v>99</v>
      </c>
    </row>
    <row r="1938">
      <c r="A1938" s="7" t="s">
        <v>5236</v>
      </c>
      <c r="B1938" s="7" t="s">
        <v>99</v>
      </c>
    </row>
    <row r="1939">
      <c r="A1939" s="7" t="s">
        <v>5239</v>
      </c>
      <c r="B1939" s="7" t="s">
        <v>116</v>
      </c>
    </row>
    <row r="1940">
      <c r="A1940" s="7" t="s">
        <v>5242</v>
      </c>
      <c r="B1940" s="7" t="s">
        <v>91</v>
      </c>
    </row>
    <row r="1941">
      <c r="A1941" s="7" t="s">
        <v>5245</v>
      </c>
      <c r="B1941" s="7" t="s">
        <v>116</v>
      </c>
    </row>
    <row r="1942">
      <c r="A1942" s="7" t="s">
        <v>5248</v>
      </c>
      <c r="B1942" s="7" t="s">
        <v>116</v>
      </c>
    </row>
    <row r="1943">
      <c r="A1943" s="7" t="s">
        <v>5251</v>
      </c>
      <c r="B1943" s="7" t="s">
        <v>102</v>
      </c>
    </row>
    <row r="1944">
      <c r="A1944" s="7" t="s">
        <v>5253</v>
      </c>
      <c r="B1944" s="7" t="s">
        <v>116</v>
      </c>
    </row>
    <row r="1945">
      <c r="A1945" s="7" t="s">
        <v>5257</v>
      </c>
      <c r="B1945" s="7" t="s">
        <v>91</v>
      </c>
    </row>
    <row r="1946">
      <c r="A1946" s="7" t="s">
        <v>5259</v>
      </c>
      <c r="B1946" s="7" t="s">
        <v>99</v>
      </c>
    </row>
    <row r="1947">
      <c r="A1947" s="7" t="s">
        <v>5261</v>
      </c>
      <c r="B1947" s="7" t="s">
        <v>116</v>
      </c>
    </row>
    <row r="1948">
      <c r="A1948" s="7" t="s">
        <v>5265</v>
      </c>
      <c r="B1948" s="7" t="s">
        <v>91</v>
      </c>
    </row>
    <row r="1949">
      <c r="A1949" s="7" t="s">
        <v>5268</v>
      </c>
      <c r="B1949" s="7" t="s">
        <v>99</v>
      </c>
    </row>
    <row r="1950">
      <c r="A1950" s="7" t="s">
        <v>5270</v>
      </c>
      <c r="B1950" s="7" t="s">
        <v>116</v>
      </c>
    </row>
    <row r="1951">
      <c r="A1951" s="7" t="s">
        <v>5273</v>
      </c>
      <c r="B1951" s="7" t="s">
        <v>99</v>
      </c>
    </row>
    <row r="1952">
      <c r="A1952" s="7" t="s">
        <v>5275</v>
      </c>
      <c r="B1952" s="7" t="s">
        <v>99</v>
      </c>
    </row>
    <row r="1953">
      <c r="A1953" s="7" t="s">
        <v>5277</v>
      </c>
      <c r="B1953" s="7" t="s">
        <v>99</v>
      </c>
    </row>
    <row r="1954">
      <c r="A1954" s="7" t="s">
        <v>5279</v>
      </c>
      <c r="B1954" s="7" t="s">
        <v>102</v>
      </c>
    </row>
    <row r="1955">
      <c r="A1955" s="7" t="s">
        <v>5281</v>
      </c>
      <c r="B1955" s="7" t="s">
        <v>99</v>
      </c>
    </row>
    <row r="1956">
      <c r="A1956" s="7" t="s">
        <v>5283</v>
      </c>
      <c r="B1956" s="7" t="s">
        <v>99</v>
      </c>
    </row>
    <row r="1957">
      <c r="A1957" s="7" t="s">
        <v>5285</v>
      </c>
      <c r="B1957" s="7" t="s">
        <v>116</v>
      </c>
    </row>
    <row r="1958">
      <c r="A1958" s="7" t="s">
        <v>5288</v>
      </c>
      <c r="B1958" s="7" t="s">
        <v>102</v>
      </c>
    </row>
    <row r="1959">
      <c r="A1959" s="7" t="s">
        <v>5290</v>
      </c>
      <c r="B1959" s="7" t="s">
        <v>99</v>
      </c>
    </row>
    <row r="1960">
      <c r="A1960" s="7" t="s">
        <v>5292</v>
      </c>
      <c r="B1960" s="7" t="s">
        <v>116</v>
      </c>
    </row>
    <row r="1961">
      <c r="A1961" s="7" t="s">
        <v>5296</v>
      </c>
      <c r="B1961" s="7" t="s">
        <v>102</v>
      </c>
    </row>
    <row r="1962">
      <c r="A1962" s="7" t="s">
        <v>5298</v>
      </c>
      <c r="B1962" s="7" t="s">
        <v>99</v>
      </c>
    </row>
    <row r="1963">
      <c r="A1963" s="7" t="s">
        <v>5300</v>
      </c>
      <c r="B1963" s="7" t="s">
        <v>116</v>
      </c>
    </row>
    <row r="1964">
      <c r="A1964" s="7" t="s">
        <v>5303</v>
      </c>
      <c r="B1964" s="7" t="s">
        <v>91</v>
      </c>
    </row>
    <row r="1965">
      <c r="A1965" s="7" t="s">
        <v>5306</v>
      </c>
      <c r="B1965" s="7" t="s">
        <v>102</v>
      </c>
    </row>
    <row r="1966">
      <c r="A1966" s="7" t="s">
        <v>5308</v>
      </c>
      <c r="B1966" s="7" t="s">
        <v>99</v>
      </c>
    </row>
    <row r="1967">
      <c r="A1967" s="7" t="s">
        <v>5311</v>
      </c>
      <c r="B1967" s="7" t="s">
        <v>99</v>
      </c>
    </row>
    <row r="1968">
      <c r="A1968" s="7" t="s">
        <v>5313</v>
      </c>
      <c r="B1968" s="7" t="s">
        <v>91</v>
      </c>
    </row>
    <row r="1969">
      <c r="A1969" s="7" t="s">
        <v>5315</v>
      </c>
      <c r="B1969" s="7" t="s">
        <v>91</v>
      </c>
    </row>
    <row r="1970">
      <c r="A1970" s="7" t="s">
        <v>5318</v>
      </c>
      <c r="B1970" s="7" t="s">
        <v>91</v>
      </c>
    </row>
    <row r="1971">
      <c r="A1971" s="7" t="s">
        <v>5320</v>
      </c>
      <c r="B1971" s="7" t="s">
        <v>116</v>
      </c>
    </row>
    <row r="1972">
      <c r="A1972" s="7" t="s">
        <v>5323</v>
      </c>
      <c r="B1972" s="7" t="s">
        <v>99</v>
      </c>
    </row>
    <row r="1973">
      <c r="A1973" s="7" t="s">
        <v>5325</v>
      </c>
      <c r="B1973" s="7" t="s">
        <v>102</v>
      </c>
    </row>
    <row r="1974">
      <c r="A1974" s="7" t="s">
        <v>5327</v>
      </c>
      <c r="B1974" s="7" t="s">
        <v>116</v>
      </c>
    </row>
    <row r="1975">
      <c r="A1975" s="7" t="s">
        <v>5330</v>
      </c>
      <c r="B1975" s="7" t="s">
        <v>91</v>
      </c>
    </row>
    <row r="1976">
      <c r="A1976" s="7" t="s">
        <v>5332</v>
      </c>
      <c r="B1976" s="7" t="s">
        <v>99</v>
      </c>
    </row>
    <row r="1977">
      <c r="A1977" s="7" t="s">
        <v>5334</v>
      </c>
      <c r="B1977" s="7" t="s">
        <v>99</v>
      </c>
    </row>
    <row r="1978">
      <c r="A1978" s="7" t="s">
        <v>5336</v>
      </c>
      <c r="B1978" s="7" t="s">
        <v>99</v>
      </c>
    </row>
    <row r="1979">
      <c r="A1979" s="7" t="s">
        <v>5338</v>
      </c>
      <c r="B1979" s="7" t="s">
        <v>116</v>
      </c>
    </row>
    <row r="1980">
      <c r="A1980" s="7" t="s">
        <v>5341</v>
      </c>
      <c r="B1980" s="7" t="s">
        <v>117</v>
      </c>
    </row>
    <row r="1981">
      <c r="A1981" s="7" t="s">
        <v>5343</v>
      </c>
      <c r="B1981" s="7" t="s">
        <v>99</v>
      </c>
    </row>
    <row r="1982">
      <c r="A1982" s="7" t="s">
        <v>5346</v>
      </c>
      <c r="B1982" s="7" t="s">
        <v>99</v>
      </c>
    </row>
    <row r="1983">
      <c r="A1983" s="7" t="s">
        <v>5348</v>
      </c>
      <c r="B1983" s="7" t="s">
        <v>99</v>
      </c>
    </row>
    <row r="1984">
      <c r="A1984" s="7" t="s">
        <v>5349</v>
      </c>
      <c r="B1984" s="7" t="s">
        <v>91</v>
      </c>
    </row>
    <row r="1985">
      <c r="A1985" s="7" t="s">
        <v>5351</v>
      </c>
      <c r="B1985" s="7" t="s">
        <v>91</v>
      </c>
    </row>
    <row r="1986">
      <c r="A1986" s="7" t="s">
        <v>5353</v>
      </c>
      <c r="B1986" s="7" t="s">
        <v>99</v>
      </c>
    </row>
    <row r="1987">
      <c r="A1987" s="7" t="s">
        <v>2915</v>
      </c>
      <c r="B1987" s="7" t="s">
        <v>91</v>
      </c>
    </row>
    <row r="1988">
      <c r="A1988" s="7" t="s">
        <v>5355</v>
      </c>
      <c r="B1988" s="7" t="s">
        <v>91</v>
      </c>
    </row>
    <row r="1989">
      <c r="A1989" s="7" t="s">
        <v>5356</v>
      </c>
      <c r="B1989" s="7" t="s">
        <v>99</v>
      </c>
    </row>
    <row r="1990">
      <c r="A1990" s="7" t="s">
        <v>5358</v>
      </c>
      <c r="B1990" s="7" t="s">
        <v>91</v>
      </c>
    </row>
    <row r="1991">
      <c r="A1991" s="7" t="s">
        <v>5360</v>
      </c>
      <c r="B1991" s="7" t="s">
        <v>116</v>
      </c>
    </row>
    <row r="1992">
      <c r="A1992" s="7" t="s">
        <v>5363</v>
      </c>
      <c r="B1992" s="7" t="s">
        <v>99</v>
      </c>
    </row>
    <row r="1993">
      <c r="A1993" s="7" t="s">
        <v>5365</v>
      </c>
      <c r="B1993" s="7" t="s">
        <v>91</v>
      </c>
    </row>
    <row r="1994">
      <c r="A1994" s="7" t="s">
        <v>5367</v>
      </c>
      <c r="B1994" s="7" t="s">
        <v>99</v>
      </c>
    </row>
    <row r="1995">
      <c r="A1995" s="7" t="s">
        <v>5369</v>
      </c>
      <c r="B1995" s="7" t="s">
        <v>116</v>
      </c>
    </row>
    <row r="1996">
      <c r="A1996" s="7" t="s">
        <v>5372</v>
      </c>
      <c r="B1996" s="7" t="s">
        <v>116</v>
      </c>
    </row>
    <row r="1997">
      <c r="A1997" s="7" t="s">
        <v>5375</v>
      </c>
      <c r="B1997" s="7" t="s">
        <v>99</v>
      </c>
    </row>
    <row r="1998">
      <c r="A1998" s="7" t="s">
        <v>5377</v>
      </c>
      <c r="B1998" s="7" t="s">
        <v>102</v>
      </c>
    </row>
    <row r="1999">
      <c r="A1999" s="7" t="s">
        <v>5380</v>
      </c>
      <c r="B1999" s="7" t="s">
        <v>116</v>
      </c>
    </row>
    <row r="2000">
      <c r="A2000" s="7" t="s">
        <v>5383</v>
      </c>
      <c r="B2000" s="7" t="s">
        <v>91</v>
      </c>
    </row>
    <row r="2001">
      <c r="A2001" s="7" t="s">
        <v>5385</v>
      </c>
      <c r="B2001" s="7" t="s">
        <v>102</v>
      </c>
    </row>
    <row r="2002">
      <c r="A2002" s="7" t="s">
        <v>5387</v>
      </c>
      <c r="B2002" s="7" t="s">
        <v>99</v>
      </c>
    </row>
    <row r="2003">
      <c r="A2003" s="7" t="s">
        <v>5389</v>
      </c>
      <c r="B2003" s="7" t="s">
        <v>116</v>
      </c>
    </row>
    <row r="2004">
      <c r="A2004" s="7" t="s">
        <v>5392</v>
      </c>
      <c r="B2004" s="7" t="s">
        <v>116</v>
      </c>
    </row>
    <row r="2005">
      <c r="A2005" s="7" t="s">
        <v>5394</v>
      </c>
      <c r="B2005" s="7" t="s">
        <v>99</v>
      </c>
    </row>
    <row r="2006">
      <c r="A2006" s="7" t="s">
        <v>5396</v>
      </c>
      <c r="B2006" s="7" t="s">
        <v>116</v>
      </c>
    </row>
    <row r="2007">
      <c r="A2007" s="7" t="s">
        <v>5399</v>
      </c>
      <c r="B2007" s="7" t="s">
        <v>116</v>
      </c>
    </row>
    <row r="2008">
      <c r="A2008" s="7" t="s">
        <v>5402</v>
      </c>
      <c r="B2008" s="7" t="s">
        <v>91</v>
      </c>
    </row>
    <row r="2009">
      <c r="A2009" s="7" t="s">
        <v>5404</v>
      </c>
      <c r="B2009" s="7" t="s">
        <v>91</v>
      </c>
    </row>
    <row r="2010">
      <c r="A2010" s="7" t="s">
        <v>5406</v>
      </c>
      <c r="B2010" s="7" t="s">
        <v>99</v>
      </c>
    </row>
    <row r="2011">
      <c r="A2011" s="7" t="s">
        <v>5408</v>
      </c>
      <c r="B2011" s="7" t="s">
        <v>102</v>
      </c>
    </row>
    <row r="2012">
      <c r="A2012" s="7" t="s">
        <v>5410</v>
      </c>
      <c r="B2012" s="7" t="s">
        <v>102</v>
      </c>
    </row>
    <row r="2013">
      <c r="A2013" s="7" t="s">
        <v>5412</v>
      </c>
      <c r="B2013" s="7" t="s">
        <v>102</v>
      </c>
    </row>
    <row r="2014">
      <c r="A2014" s="7" t="s">
        <v>5414</v>
      </c>
      <c r="B2014" s="7" t="s">
        <v>99</v>
      </c>
    </row>
    <row r="2015">
      <c r="A2015" s="7" t="s">
        <v>5416</v>
      </c>
      <c r="B2015" s="7" t="s">
        <v>91</v>
      </c>
    </row>
    <row r="2016">
      <c r="A2016" s="7" t="s">
        <v>5418</v>
      </c>
      <c r="B2016" s="7" t="s">
        <v>99</v>
      </c>
    </row>
    <row r="2017">
      <c r="A2017" s="7" t="s">
        <v>5420</v>
      </c>
      <c r="B2017" s="7" t="s">
        <v>91</v>
      </c>
    </row>
    <row r="2018">
      <c r="A2018" s="7" t="s">
        <v>5422</v>
      </c>
      <c r="B2018" s="7" t="s">
        <v>116</v>
      </c>
    </row>
    <row r="2019">
      <c r="A2019" s="7" t="s">
        <v>5424</v>
      </c>
      <c r="B2019" s="7" t="s">
        <v>99</v>
      </c>
    </row>
    <row r="2020">
      <c r="A2020" s="7" t="s">
        <v>5426</v>
      </c>
      <c r="B2020" s="7" t="s">
        <v>99</v>
      </c>
    </row>
    <row r="2021">
      <c r="A2021" s="7" t="s">
        <v>5429</v>
      </c>
      <c r="B2021" s="7" t="s">
        <v>117</v>
      </c>
    </row>
    <row r="2022">
      <c r="A2022" s="7" t="s">
        <v>5431</v>
      </c>
      <c r="B2022" s="7" t="s">
        <v>99</v>
      </c>
    </row>
    <row r="2023">
      <c r="A2023" s="7" t="s">
        <v>5433</v>
      </c>
      <c r="B2023" s="7" t="s">
        <v>117</v>
      </c>
    </row>
    <row r="2024">
      <c r="A2024" s="7" t="s">
        <v>5435</v>
      </c>
      <c r="B2024" s="7" t="s">
        <v>99</v>
      </c>
    </row>
    <row r="2025">
      <c r="A2025" s="7" t="s">
        <v>5437</v>
      </c>
      <c r="B2025" s="7" t="s">
        <v>99</v>
      </c>
    </row>
    <row r="2026">
      <c r="A2026" s="7" t="s">
        <v>5440</v>
      </c>
      <c r="B2026" s="7" t="s">
        <v>99</v>
      </c>
    </row>
    <row r="2027">
      <c r="A2027" s="7" t="s">
        <v>5442</v>
      </c>
      <c r="B2027" s="7" t="s">
        <v>99</v>
      </c>
    </row>
    <row r="2028">
      <c r="A2028" s="7" t="s">
        <v>5444</v>
      </c>
      <c r="B2028" s="7" t="s">
        <v>117</v>
      </c>
    </row>
    <row r="2029">
      <c r="A2029" s="7" t="s">
        <v>5446</v>
      </c>
      <c r="B2029" s="7" t="s">
        <v>102</v>
      </c>
    </row>
    <row r="2030">
      <c r="A2030" s="7" t="s">
        <v>5448</v>
      </c>
      <c r="B2030" s="7" t="s">
        <v>102</v>
      </c>
    </row>
    <row r="2031">
      <c r="A2031" s="7" t="s">
        <v>5450</v>
      </c>
      <c r="B2031" s="7" t="s">
        <v>91</v>
      </c>
    </row>
    <row r="2032">
      <c r="A2032" s="7" t="s">
        <v>5452</v>
      </c>
      <c r="B2032" s="7" t="s">
        <v>116</v>
      </c>
    </row>
    <row r="2033">
      <c r="A2033" s="7" t="s">
        <v>5456</v>
      </c>
      <c r="B2033" s="7" t="s">
        <v>99</v>
      </c>
    </row>
    <row r="2034">
      <c r="A2034" s="7" t="s">
        <v>5458</v>
      </c>
      <c r="B2034" s="7" t="s">
        <v>99</v>
      </c>
    </row>
    <row r="2035">
      <c r="A2035" s="7" t="s">
        <v>5460</v>
      </c>
      <c r="B2035" s="7" t="s">
        <v>116</v>
      </c>
    </row>
    <row r="2036">
      <c r="A2036" s="7" t="s">
        <v>5463</v>
      </c>
      <c r="B2036" s="7" t="s">
        <v>91</v>
      </c>
    </row>
    <row r="2037">
      <c r="A2037" s="7" t="s">
        <v>5465</v>
      </c>
      <c r="B2037" s="7" t="s">
        <v>91</v>
      </c>
    </row>
    <row r="2038">
      <c r="A2038" s="7" t="s">
        <v>5468</v>
      </c>
      <c r="B2038" s="7" t="s">
        <v>99</v>
      </c>
    </row>
    <row r="2039">
      <c r="A2039" s="7" t="s">
        <v>5470</v>
      </c>
      <c r="B2039" s="7" t="s">
        <v>91</v>
      </c>
    </row>
    <row r="2040">
      <c r="A2040" s="7" t="s">
        <v>5473</v>
      </c>
      <c r="B2040" s="7" t="s">
        <v>102</v>
      </c>
    </row>
    <row r="2041">
      <c r="A2041" s="7" t="s">
        <v>5475</v>
      </c>
      <c r="B2041" s="7" t="s">
        <v>102</v>
      </c>
    </row>
    <row r="2042">
      <c r="A2042" s="7" t="s">
        <v>5478</v>
      </c>
      <c r="B2042" s="7" t="s">
        <v>91</v>
      </c>
    </row>
    <row r="2043">
      <c r="A2043" s="7" t="s">
        <v>5480</v>
      </c>
      <c r="B2043" s="7" t="s">
        <v>116</v>
      </c>
    </row>
    <row r="2044">
      <c r="A2044" s="7" t="s">
        <v>5483</v>
      </c>
      <c r="B2044" s="7" t="s">
        <v>99</v>
      </c>
    </row>
    <row r="2045">
      <c r="A2045" s="7" t="s">
        <v>5485</v>
      </c>
      <c r="B2045" s="7" t="s">
        <v>102</v>
      </c>
    </row>
    <row r="2046">
      <c r="A2046" s="7" t="s">
        <v>5487</v>
      </c>
      <c r="B2046" s="7" t="s">
        <v>102</v>
      </c>
    </row>
    <row r="2047">
      <c r="A2047" s="7" t="s">
        <v>5489</v>
      </c>
      <c r="B2047" s="7" t="s">
        <v>91</v>
      </c>
    </row>
    <row r="2048">
      <c r="A2048" s="7" t="s">
        <v>5492</v>
      </c>
      <c r="B2048" s="7" t="s">
        <v>116</v>
      </c>
    </row>
    <row r="2049">
      <c r="A2049" s="7" t="s">
        <v>5495</v>
      </c>
      <c r="B2049" s="7" t="s">
        <v>91</v>
      </c>
    </row>
    <row r="2050">
      <c r="A2050" s="7" t="s">
        <v>5497</v>
      </c>
      <c r="B2050" s="7" t="s">
        <v>99</v>
      </c>
    </row>
    <row r="2051">
      <c r="A2051" s="7" t="s">
        <v>5499</v>
      </c>
      <c r="B2051" s="7" t="s">
        <v>99</v>
      </c>
    </row>
    <row r="2052">
      <c r="A2052" s="7" t="s">
        <v>5501</v>
      </c>
      <c r="B2052" s="7" t="s">
        <v>102</v>
      </c>
    </row>
    <row r="2053">
      <c r="A2053" s="7" t="s">
        <v>5503</v>
      </c>
      <c r="B2053" s="7" t="s">
        <v>102</v>
      </c>
    </row>
    <row r="2054">
      <c r="A2054" s="7" t="s">
        <v>5505</v>
      </c>
      <c r="B2054" s="7" t="s">
        <v>99</v>
      </c>
    </row>
    <row r="2055">
      <c r="A2055" s="7" t="s">
        <v>5508</v>
      </c>
      <c r="B2055" s="7" t="s">
        <v>116</v>
      </c>
    </row>
    <row r="2056">
      <c r="A2056" s="7" t="s">
        <v>5511</v>
      </c>
      <c r="B2056" s="7" t="s">
        <v>91</v>
      </c>
    </row>
    <row r="2057">
      <c r="A2057" s="7" t="s">
        <v>5513</v>
      </c>
      <c r="B2057" s="7" t="s">
        <v>116</v>
      </c>
    </row>
    <row r="2058">
      <c r="A2058" s="7" t="s">
        <v>5516</v>
      </c>
      <c r="B2058" s="7" t="s">
        <v>91</v>
      </c>
    </row>
    <row r="2059">
      <c r="A2059" s="7" t="s">
        <v>5518</v>
      </c>
      <c r="B2059" s="7" t="s">
        <v>99</v>
      </c>
    </row>
    <row r="2060">
      <c r="A2060" s="7" t="s">
        <v>5520</v>
      </c>
      <c r="B2060" s="7" t="s">
        <v>102</v>
      </c>
    </row>
    <row r="2061">
      <c r="A2061" s="7" t="s">
        <v>5523</v>
      </c>
      <c r="B2061" s="7" t="s">
        <v>91</v>
      </c>
    </row>
    <row r="2062">
      <c r="A2062" s="7" t="s">
        <v>5525</v>
      </c>
      <c r="B2062" s="7" t="s">
        <v>116</v>
      </c>
    </row>
    <row r="2063">
      <c r="A2063" s="7" t="s">
        <v>5528</v>
      </c>
      <c r="B2063" s="7" t="s">
        <v>117</v>
      </c>
    </row>
    <row r="2064">
      <c r="A2064" s="7" t="s">
        <v>5531</v>
      </c>
      <c r="B2064" s="7" t="s">
        <v>116</v>
      </c>
    </row>
    <row r="2065">
      <c r="A2065" s="7" t="s">
        <v>5534</v>
      </c>
      <c r="B2065" s="7" t="s">
        <v>99</v>
      </c>
    </row>
    <row r="2066">
      <c r="A2066" s="7" t="s">
        <v>5536</v>
      </c>
      <c r="B2066" s="7" t="s">
        <v>91</v>
      </c>
    </row>
    <row r="2067">
      <c r="A2067" s="7" t="s">
        <v>5538</v>
      </c>
      <c r="B2067" s="7" t="s">
        <v>99</v>
      </c>
    </row>
    <row r="2068">
      <c r="A2068" s="7" t="s">
        <v>5540</v>
      </c>
      <c r="B2068" s="7" t="s">
        <v>99</v>
      </c>
    </row>
    <row r="2069">
      <c r="A2069" s="7" t="s">
        <v>5542</v>
      </c>
      <c r="B2069" s="7" t="s">
        <v>99</v>
      </c>
    </row>
    <row r="2070">
      <c r="A2070" s="7" t="s">
        <v>5544</v>
      </c>
      <c r="B2070" s="7" t="s">
        <v>117</v>
      </c>
    </row>
    <row r="2071">
      <c r="A2071" s="7" t="s">
        <v>5546</v>
      </c>
      <c r="B2071" s="7" t="s">
        <v>91</v>
      </c>
    </row>
    <row r="2072">
      <c r="A2072" s="7" t="s">
        <v>5549</v>
      </c>
      <c r="B2072" s="7" t="s">
        <v>99</v>
      </c>
    </row>
    <row r="2073">
      <c r="A2073" s="7" t="s">
        <v>5551</v>
      </c>
      <c r="B2073" s="7" t="s">
        <v>99</v>
      </c>
    </row>
    <row r="2074">
      <c r="A2074" s="7" t="s">
        <v>5553</v>
      </c>
      <c r="B2074" s="7" t="s">
        <v>99</v>
      </c>
    </row>
    <row r="2075">
      <c r="A2075" s="7" t="s">
        <v>5555</v>
      </c>
      <c r="B2075" s="7" t="s">
        <v>99</v>
      </c>
    </row>
    <row r="2076">
      <c r="A2076" s="7" t="s">
        <v>5557</v>
      </c>
      <c r="B2076" s="7" t="s">
        <v>91</v>
      </c>
    </row>
    <row r="2077">
      <c r="A2077" s="7" t="s">
        <v>5559</v>
      </c>
      <c r="B2077" s="7" t="s">
        <v>91</v>
      </c>
    </row>
    <row r="2078">
      <c r="A2078" s="7" t="s">
        <v>5561</v>
      </c>
      <c r="B2078" s="7" t="s">
        <v>91</v>
      </c>
    </row>
    <row r="2079">
      <c r="A2079" s="7" t="s">
        <v>5564</v>
      </c>
      <c r="B2079" s="7" t="s">
        <v>116</v>
      </c>
    </row>
    <row r="2080">
      <c r="A2080" s="7" t="s">
        <v>5567</v>
      </c>
      <c r="B2080" s="7" t="s">
        <v>91</v>
      </c>
    </row>
    <row r="2081">
      <c r="A2081" s="7" t="s">
        <v>5569</v>
      </c>
      <c r="B2081" s="7" t="s">
        <v>91</v>
      </c>
    </row>
    <row r="2082">
      <c r="A2082" s="7" t="s">
        <v>5571</v>
      </c>
      <c r="B2082" s="7" t="s">
        <v>99</v>
      </c>
    </row>
    <row r="2083">
      <c r="A2083" s="7" t="s">
        <v>5573</v>
      </c>
      <c r="B2083" s="7" t="s">
        <v>99</v>
      </c>
    </row>
    <row r="2084">
      <c r="A2084" s="7" t="s">
        <v>5575</v>
      </c>
      <c r="B2084" s="7" t="s">
        <v>116</v>
      </c>
    </row>
    <row r="2085">
      <c r="A2085" s="7" t="s">
        <v>5577</v>
      </c>
      <c r="B2085" s="7" t="s">
        <v>99</v>
      </c>
    </row>
    <row r="2086">
      <c r="A2086" s="7" t="s">
        <v>5579</v>
      </c>
      <c r="B2086" s="7" t="s">
        <v>99</v>
      </c>
    </row>
    <row r="2087">
      <c r="A2087" s="7" t="s">
        <v>5581</v>
      </c>
      <c r="B2087" s="7" t="s">
        <v>102</v>
      </c>
    </row>
    <row r="2088">
      <c r="A2088" s="7" t="s">
        <v>5583</v>
      </c>
      <c r="B2088" s="7" t="s">
        <v>99</v>
      </c>
    </row>
    <row r="2089">
      <c r="A2089" s="7" t="s">
        <v>5585</v>
      </c>
      <c r="B2089" s="7" t="s">
        <v>116</v>
      </c>
    </row>
    <row r="2090">
      <c r="A2090" s="7" t="s">
        <v>5588</v>
      </c>
      <c r="B2090" s="7" t="s">
        <v>102</v>
      </c>
    </row>
    <row r="2091">
      <c r="A2091" s="7" t="s">
        <v>5590</v>
      </c>
      <c r="B2091" s="7" t="s">
        <v>116</v>
      </c>
    </row>
    <row r="2092">
      <c r="A2092" s="7" t="s">
        <v>5592</v>
      </c>
      <c r="B2092" s="7" t="s">
        <v>91</v>
      </c>
    </row>
    <row r="2093">
      <c r="A2093" s="7" t="s">
        <v>5594</v>
      </c>
      <c r="B2093" s="7" t="s">
        <v>99</v>
      </c>
    </row>
    <row r="2094">
      <c r="A2094" s="7" t="s">
        <v>5596</v>
      </c>
      <c r="B2094" s="7" t="s">
        <v>99</v>
      </c>
    </row>
    <row r="2095">
      <c r="A2095" s="7" t="s">
        <v>5599</v>
      </c>
      <c r="B2095" s="7" t="s">
        <v>99</v>
      </c>
    </row>
    <row r="2096">
      <c r="A2096" s="7" t="s">
        <v>5601</v>
      </c>
      <c r="B2096" s="7" t="s">
        <v>91</v>
      </c>
    </row>
    <row r="2097">
      <c r="A2097" s="7" t="s">
        <v>5604</v>
      </c>
      <c r="B2097" s="7" t="s">
        <v>99</v>
      </c>
    </row>
    <row r="2098">
      <c r="A2098" s="7" t="s">
        <v>5606</v>
      </c>
      <c r="B2098" s="7" t="s">
        <v>102</v>
      </c>
    </row>
    <row r="2099">
      <c r="A2099" s="7" t="s">
        <v>5608</v>
      </c>
      <c r="B2099" s="7" t="s">
        <v>102</v>
      </c>
    </row>
    <row r="2100">
      <c r="A2100" s="7" t="s">
        <v>5610</v>
      </c>
      <c r="B2100" s="7" t="s">
        <v>99</v>
      </c>
    </row>
    <row r="2101">
      <c r="A2101" s="7" t="s">
        <v>5612</v>
      </c>
      <c r="B2101" s="7" t="s">
        <v>99</v>
      </c>
    </row>
    <row r="2102">
      <c r="A2102" s="7" t="s">
        <v>5614</v>
      </c>
      <c r="B2102" s="7" t="s">
        <v>116</v>
      </c>
    </row>
    <row r="2103">
      <c r="A2103" s="7" t="s">
        <v>5616</v>
      </c>
      <c r="B2103" s="7" t="s">
        <v>99</v>
      </c>
    </row>
    <row r="2104">
      <c r="A2104" s="7" t="s">
        <v>5618</v>
      </c>
      <c r="B2104" s="7" t="s">
        <v>116</v>
      </c>
    </row>
    <row r="2105">
      <c r="A2105" s="7" t="s">
        <v>5621</v>
      </c>
      <c r="B2105" s="7" t="s">
        <v>116</v>
      </c>
    </row>
    <row r="2106">
      <c r="A2106" s="7" t="s">
        <v>5624</v>
      </c>
      <c r="B2106" s="7" t="s">
        <v>99</v>
      </c>
    </row>
    <row r="2107">
      <c r="A2107" s="7" t="s">
        <v>5626</v>
      </c>
      <c r="B2107" s="7" t="s">
        <v>117</v>
      </c>
    </row>
    <row r="2108">
      <c r="A2108" s="7" t="s">
        <v>5629</v>
      </c>
      <c r="B2108" s="7" t="s">
        <v>116</v>
      </c>
    </row>
    <row r="2109">
      <c r="A2109" s="7" t="s">
        <v>5632</v>
      </c>
      <c r="B2109" s="7" t="s">
        <v>99</v>
      </c>
    </row>
    <row r="2110">
      <c r="A2110" s="7" t="s">
        <v>5634</v>
      </c>
      <c r="B2110" s="7" t="s">
        <v>116</v>
      </c>
    </row>
    <row r="2111">
      <c r="A2111" s="7" t="s">
        <v>5638</v>
      </c>
      <c r="B2111" s="7" t="s">
        <v>91</v>
      </c>
    </row>
    <row r="2112">
      <c r="A2112" s="7" t="s">
        <v>5640</v>
      </c>
      <c r="B2112" s="7" t="s">
        <v>116</v>
      </c>
    </row>
    <row r="2113">
      <c r="A2113" s="7" t="s">
        <v>5643</v>
      </c>
      <c r="B2113" s="7" t="s">
        <v>116</v>
      </c>
    </row>
    <row r="2114">
      <c r="A2114" s="7" t="s">
        <v>5646</v>
      </c>
      <c r="B2114" s="7" t="s">
        <v>99</v>
      </c>
    </row>
    <row r="2115">
      <c r="A2115" s="7" t="s">
        <v>5648</v>
      </c>
      <c r="B2115" s="7" t="s">
        <v>99</v>
      </c>
    </row>
    <row r="2116">
      <c r="A2116" s="7" t="s">
        <v>5650</v>
      </c>
      <c r="B2116" s="7" t="s">
        <v>91</v>
      </c>
    </row>
    <row r="2117">
      <c r="A2117" s="7" t="s">
        <v>5652</v>
      </c>
      <c r="B2117" s="7" t="s">
        <v>116</v>
      </c>
    </row>
    <row r="2118">
      <c r="A2118" s="7" t="s">
        <v>5655</v>
      </c>
      <c r="B2118" s="7" t="s">
        <v>116</v>
      </c>
    </row>
    <row r="2119">
      <c r="A2119" s="7" t="s">
        <v>5658</v>
      </c>
      <c r="B2119" s="7" t="s">
        <v>99</v>
      </c>
    </row>
    <row r="2120">
      <c r="A2120" s="7" t="s">
        <v>5660</v>
      </c>
      <c r="B2120" s="7" t="s">
        <v>99</v>
      </c>
    </row>
    <row r="2121">
      <c r="A2121" s="7" t="s">
        <v>5663</v>
      </c>
      <c r="B2121" s="7" t="s">
        <v>91</v>
      </c>
    </row>
    <row r="2122">
      <c r="A2122" s="7" t="s">
        <v>5665</v>
      </c>
      <c r="B2122" s="7" t="s">
        <v>99</v>
      </c>
    </row>
    <row r="2123">
      <c r="A2123" s="7" t="s">
        <v>5667</v>
      </c>
      <c r="B2123" s="7" t="s">
        <v>102</v>
      </c>
    </row>
    <row r="2124">
      <c r="A2124" s="7" t="s">
        <v>5669</v>
      </c>
      <c r="B2124" s="7" t="s">
        <v>116</v>
      </c>
    </row>
    <row r="2125">
      <c r="A2125" s="7" t="s">
        <v>5672</v>
      </c>
      <c r="B2125" s="7" t="s">
        <v>102</v>
      </c>
    </row>
    <row r="2126">
      <c r="A2126" s="7" t="s">
        <v>5674</v>
      </c>
      <c r="B2126" s="7" t="s">
        <v>116</v>
      </c>
    </row>
    <row r="2127">
      <c r="A2127" s="7" t="s">
        <v>5677</v>
      </c>
      <c r="B2127" s="7" t="s">
        <v>99</v>
      </c>
    </row>
    <row r="2128">
      <c r="A2128" s="7" t="s">
        <v>5680</v>
      </c>
      <c r="B2128" s="7" t="s">
        <v>116</v>
      </c>
    </row>
    <row r="2129">
      <c r="A2129" s="7" t="s">
        <v>5683</v>
      </c>
      <c r="B2129" s="7" t="s">
        <v>116</v>
      </c>
    </row>
    <row r="2130">
      <c r="A2130" s="7" t="s">
        <v>5685</v>
      </c>
      <c r="B2130" s="7" t="s">
        <v>102</v>
      </c>
    </row>
    <row r="2131">
      <c r="A2131" s="7" t="s">
        <v>5687</v>
      </c>
      <c r="B2131" s="7" t="s">
        <v>99</v>
      </c>
    </row>
    <row r="2132">
      <c r="A2132" s="7" t="s">
        <v>5689</v>
      </c>
      <c r="B2132" s="7" t="s">
        <v>102</v>
      </c>
    </row>
    <row r="2133">
      <c r="A2133" s="7" t="s">
        <v>5691</v>
      </c>
      <c r="B2133" s="7" t="s">
        <v>91</v>
      </c>
    </row>
    <row r="2134">
      <c r="A2134" s="7" t="s">
        <v>5693</v>
      </c>
      <c r="B2134" s="7" t="s">
        <v>116</v>
      </c>
    </row>
    <row r="2135">
      <c r="A2135" s="7" t="s">
        <v>5697</v>
      </c>
      <c r="B2135" s="7" t="s">
        <v>116</v>
      </c>
    </row>
    <row r="2136">
      <c r="A2136" s="7" t="s">
        <v>5700</v>
      </c>
      <c r="B2136" s="7" t="s">
        <v>102</v>
      </c>
    </row>
    <row r="2137">
      <c r="A2137" s="7" t="s">
        <v>5702</v>
      </c>
      <c r="B2137" s="7" t="s">
        <v>91</v>
      </c>
    </row>
    <row r="2138">
      <c r="A2138" s="7" t="s">
        <v>5704</v>
      </c>
      <c r="B2138" s="7" t="s">
        <v>99</v>
      </c>
    </row>
    <row r="2139">
      <c r="A2139" s="7" t="s">
        <v>5706</v>
      </c>
      <c r="B2139" s="7" t="s">
        <v>116</v>
      </c>
    </row>
    <row r="2140">
      <c r="A2140" s="7" t="s">
        <v>5710</v>
      </c>
      <c r="B2140" s="7" t="s">
        <v>99</v>
      </c>
    </row>
    <row r="2141">
      <c r="A2141" s="7" t="s">
        <v>5712</v>
      </c>
      <c r="B2141" s="7" t="s">
        <v>116</v>
      </c>
    </row>
    <row r="2142">
      <c r="A2142" s="7" t="s">
        <v>5715</v>
      </c>
      <c r="B2142" s="7" t="s">
        <v>116</v>
      </c>
    </row>
    <row r="2143">
      <c r="A2143" s="7" t="s">
        <v>5718</v>
      </c>
      <c r="B2143" s="7" t="s">
        <v>116</v>
      </c>
    </row>
    <row r="2144">
      <c r="A2144" s="7" t="s">
        <v>5721</v>
      </c>
      <c r="B2144" s="7" t="s">
        <v>116</v>
      </c>
    </row>
    <row r="2145">
      <c r="A2145" s="7" t="s">
        <v>5723</v>
      </c>
      <c r="B2145" s="7" t="s">
        <v>91</v>
      </c>
    </row>
    <row r="2146">
      <c r="A2146" s="7" t="s">
        <v>5725</v>
      </c>
      <c r="B2146" s="7" t="s">
        <v>102</v>
      </c>
    </row>
    <row r="2147">
      <c r="A2147" s="7" t="s">
        <v>5728</v>
      </c>
      <c r="B2147" s="7" t="s">
        <v>91</v>
      </c>
    </row>
    <row r="2148">
      <c r="A2148" s="7" t="s">
        <v>5731</v>
      </c>
      <c r="B2148" s="7" t="s">
        <v>99</v>
      </c>
    </row>
    <row r="2149">
      <c r="A2149" s="7" t="s">
        <v>5734</v>
      </c>
      <c r="B2149" s="7" t="s">
        <v>99</v>
      </c>
    </row>
    <row r="2150">
      <c r="A2150" s="7" t="s">
        <v>5736</v>
      </c>
      <c r="B2150" s="7" t="s">
        <v>116</v>
      </c>
    </row>
    <row r="2151">
      <c r="A2151" s="7" t="s">
        <v>5739</v>
      </c>
      <c r="B2151" s="7" t="s">
        <v>116</v>
      </c>
    </row>
    <row r="2152">
      <c r="A2152" s="7" t="s">
        <v>5741</v>
      </c>
      <c r="B2152" s="7" t="s">
        <v>116</v>
      </c>
    </row>
    <row r="2153">
      <c r="A2153" s="7" t="s">
        <v>5744</v>
      </c>
      <c r="B2153" s="7" t="s">
        <v>102</v>
      </c>
    </row>
    <row r="2154">
      <c r="A2154" s="7" t="s">
        <v>5747</v>
      </c>
      <c r="B2154" s="7" t="s">
        <v>91</v>
      </c>
    </row>
    <row r="2155">
      <c r="A2155" s="7" t="s">
        <v>5750</v>
      </c>
      <c r="B2155" s="7" t="s">
        <v>91</v>
      </c>
    </row>
    <row r="2156">
      <c r="A2156" s="7" t="s">
        <v>5752</v>
      </c>
      <c r="B2156" s="7" t="s">
        <v>102</v>
      </c>
    </row>
    <row r="2157">
      <c r="A2157" s="7" t="s">
        <v>5754</v>
      </c>
      <c r="B2157" s="7" t="s">
        <v>99</v>
      </c>
    </row>
    <row r="2158">
      <c r="A2158" s="7" t="s">
        <v>5756</v>
      </c>
      <c r="B2158" s="7" t="s">
        <v>102</v>
      </c>
    </row>
    <row r="2159">
      <c r="A2159" s="7" t="s">
        <v>5758</v>
      </c>
      <c r="B2159" s="7" t="s">
        <v>99</v>
      </c>
    </row>
    <row r="2160">
      <c r="A2160" s="7" t="s">
        <v>5760</v>
      </c>
      <c r="B2160" s="7" t="s">
        <v>102</v>
      </c>
    </row>
    <row r="2161">
      <c r="A2161" s="7" t="s">
        <v>5762</v>
      </c>
      <c r="B2161" s="7" t="s">
        <v>116</v>
      </c>
    </row>
    <row r="2162">
      <c r="A2162" s="7" t="s">
        <v>5765</v>
      </c>
      <c r="B2162" s="7" t="s">
        <v>91</v>
      </c>
    </row>
    <row r="2163">
      <c r="A2163" s="7" t="s">
        <v>5767</v>
      </c>
      <c r="B2163" s="7" t="s">
        <v>116</v>
      </c>
    </row>
    <row r="2164">
      <c r="A2164" s="7" t="s">
        <v>5770</v>
      </c>
      <c r="B2164" s="7" t="s">
        <v>116</v>
      </c>
    </row>
    <row r="2165">
      <c r="A2165" s="7" t="s">
        <v>5774</v>
      </c>
      <c r="B2165" s="7" t="s">
        <v>102</v>
      </c>
    </row>
    <row r="2166">
      <c r="A2166" s="7" t="s">
        <v>5776</v>
      </c>
      <c r="B2166" s="7" t="s">
        <v>99</v>
      </c>
    </row>
    <row r="2167">
      <c r="A2167" s="7" t="s">
        <v>5778</v>
      </c>
      <c r="B2167" s="7" t="s">
        <v>99</v>
      </c>
    </row>
    <row r="2168">
      <c r="A2168" s="7" t="s">
        <v>5780</v>
      </c>
      <c r="B2168" s="7" t="s">
        <v>99</v>
      </c>
    </row>
    <row r="2169">
      <c r="A2169" s="7" t="s">
        <v>5782</v>
      </c>
      <c r="B2169" s="7" t="s">
        <v>91</v>
      </c>
    </row>
    <row r="2170">
      <c r="A2170" s="7" t="s">
        <v>5784</v>
      </c>
      <c r="B2170" s="7" t="s">
        <v>116</v>
      </c>
    </row>
    <row r="2171">
      <c r="A2171" s="7" t="s">
        <v>5787</v>
      </c>
      <c r="B2171" s="7" t="s">
        <v>99</v>
      </c>
    </row>
    <row r="2172">
      <c r="A2172" s="7" t="s">
        <v>5789</v>
      </c>
      <c r="B2172" s="7" t="s">
        <v>99</v>
      </c>
    </row>
    <row r="2173">
      <c r="A2173" s="7" t="s">
        <v>5791</v>
      </c>
      <c r="B2173" s="7" t="s">
        <v>116</v>
      </c>
    </row>
    <row r="2174">
      <c r="A2174" s="7" t="s">
        <v>5794</v>
      </c>
      <c r="B2174" s="7" t="s">
        <v>116</v>
      </c>
    </row>
    <row r="2175">
      <c r="A2175" s="7" t="s">
        <v>5796</v>
      </c>
      <c r="B2175" s="7" t="s">
        <v>91</v>
      </c>
    </row>
    <row r="2176">
      <c r="A2176" s="7" t="s">
        <v>5798</v>
      </c>
      <c r="B2176" s="7" t="s">
        <v>102</v>
      </c>
    </row>
    <row r="2177">
      <c r="A2177" s="7" t="s">
        <v>5800</v>
      </c>
      <c r="B2177" s="7" t="s">
        <v>99</v>
      </c>
    </row>
    <row r="2178">
      <c r="A2178" s="7" t="s">
        <v>5803</v>
      </c>
      <c r="B2178" s="7" t="s">
        <v>91</v>
      </c>
    </row>
    <row r="2179">
      <c r="A2179" s="7" t="s">
        <v>5805</v>
      </c>
      <c r="B2179" s="7" t="s">
        <v>91</v>
      </c>
    </row>
    <row r="2180">
      <c r="A2180" s="7" t="s">
        <v>5807</v>
      </c>
      <c r="B2180" s="7" t="s">
        <v>91</v>
      </c>
    </row>
    <row r="2181">
      <c r="A2181" s="7" t="s">
        <v>5809</v>
      </c>
      <c r="B2181" s="7" t="s">
        <v>91</v>
      </c>
    </row>
    <row r="2182">
      <c r="A2182" s="7" t="s">
        <v>5811</v>
      </c>
      <c r="B2182" s="7" t="s">
        <v>91</v>
      </c>
    </row>
    <row r="2183">
      <c r="A2183" s="7" t="s">
        <v>5813</v>
      </c>
      <c r="B2183" s="7" t="s">
        <v>116</v>
      </c>
    </row>
    <row r="2184">
      <c r="A2184" s="7" t="s">
        <v>5817</v>
      </c>
      <c r="B2184" s="7" t="s">
        <v>99</v>
      </c>
    </row>
    <row r="2185">
      <c r="A2185" s="7" t="s">
        <v>5819</v>
      </c>
      <c r="B2185" s="7" t="s">
        <v>99</v>
      </c>
    </row>
    <row r="2186">
      <c r="A2186" s="7" t="s">
        <v>5821</v>
      </c>
      <c r="B2186" s="7" t="s">
        <v>91</v>
      </c>
    </row>
    <row r="2187">
      <c r="A2187" s="7" t="s">
        <v>5823</v>
      </c>
      <c r="B2187" s="7" t="s">
        <v>116</v>
      </c>
    </row>
    <row r="2188">
      <c r="A2188" s="7" t="s">
        <v>5826</v>
      </c>
      <c r="B2188" s="7" t="s">
        <v>91</v>
      </c>
    </row>
    <row r="2189">
      <c r="A2189" s="7" t="s">
        <v>5828</v>
      </c>
      <c r="B2189" s="7" t="s">
        <v>91</v>
      </c>
    </row>
    <row r="2190">
      <c r="A2190" s="7" t="s">
        <v>5830</v>
      </c>
      <c r="B2190" s="7" t="s">
        <v>99</v>
      </c>
    </row>
    <row r="2191">
      <c r="A2191" s="7" t="s">
        <v>5832</v>
      </c>
      <c r="B2191" s="7" t="s">
        <v>99</v>
      </c>
    </row>
    <row r="2192">
      <c r="A2192" s="7" t="s">
        <v>5835</v>
      </c>
      <c r="B2192" s="7" t="s">
        <v>99</v>
      </c>
    </row>
    <row r="2193">
      <c r="A2193" s="7" t="s">
        <v>5837</v>
      </c>
      <c r="B2193" s="7" t="s">
        <v>91</v>
      </c>
    </row>
    <row r="2194">
      <c r="A2194" s="7" t="s">
        <v>5839</v>
      </c>
      <c r="B2194" s="7" t="s">
        <v>99</v>
      </c>
    </row>
    <row r="2195">
      <c r="A2195" s="7" t="s">
        <v>5842</v>
      </c>
      <c r="B2195" s="7" t="s">
        <v>99</v>
      </c>
    </row>
    <row r="2196">
      <c r="A2196" s="7" t="s">
        <v>5844</v>
      </c>
      <c r="B2196" s="7" t="s">
        <v>116</v>
      </c>
    </row>
    <row r="2197">
      <c r="A2197" s="7" t="s">
        <v>5846</v>
      </c>
      <c r="B2197" s="7" t="s">
        <v>102</v>
      </c>
    </row>
    <row r="2198">
      <c r="A2198" s="7" t="s">
        <v>5848</v>
      </c>
      <c r="B2198" s="7" t="s">
        <v>99</v>
      </c>
    </row>
    <row r="2199">
      <c r="A2199" s="7" t="s">
        <v>5850</v>
      </c>
      <c r="B2199" s="7" t="s">
        <v>99</v>
      </c>
    </row>
    <row r="2200">
      <c r="A2200" s="7" t="s">
        <v>5852</v>
      </c>
      <c r="B2200" s="7" t="s">
        <v>116</v>
      </c>
    </row>
    <row r="2201">
      <c r="A2201" s="7" t="s">
        <v>5854</v>
      </c>
      <c r="B2201" s="7" t="s">
        <v>91</v>
      </c>
    </row>
    <row r="2202">
      <c r="A2202" s="7" t="s">
        <v>5857</v>
      </c>
      <c r="B2202" s="7" t="s">
        <v>116</v>
      </c>
    </row>
    <row r="2203">
      <c r="A2203" s="7" t="s">
        <v>5860</v>
      </c>
      <c r="B2203" s="7" t="s">
        <v>99</v>
      </c>
    </row>
    <row r="2204">
      <c r="A2204" s="7" t="s">
        <v>5862</v>
      </c>
      <c r="B2204" s="7" t="s">
        <v>116</v>
      </c>
    </row>
    <row r="2205">
      <c r="A2205" s="7" t="s">
        <v>5865</v>
      </c>
      <c r="B2205" s="7" t="s">
        <v>91</v>
      </c>
    </row>
    <row r="2206">
      <c r="A2206" s="7" t="s">
        <v>5867</v>
      </c>
      <c r="B2206" s="7" t="s">
        <v>102</v>
      </c>
    </row>
    <row r="2207">
      <c r="A2207" s="7" t="s">
        <v>5870</v>
      </c>
      <c r="B2207" s="7" t="s">
        <v>91</v>
      </c>
    </row>
    <row r="2208">
      <c r="A2208" s="7" t="s">
        <v>5873</v>
      </c>
      <c r="B2208" s="7" t="s">
        <v>116</v>
      </c>
    </row>
    <row r="2209">
      <c r="A2209" s="7" t="s">
        <v>5875</v>
      </c>
      <c r="B2209" s="7" t="s">
        <v>102</v>
      </c>
    </row>
    <row r="2210">
      <c r="A2210" s="7" t="s">
        <v>5877</v>
      </c>
      <c r="B2210" s="7" t="s">
        <v>116</v>
      </c>
    </row>
    <row r="2211">
      <c r="A2211" s="7" t="s">
        <v>5879</v>
      </c>
      <c r="B2211" s="7" t="s">
        <v>102</v>
      </c>
    </row>
    <row r="2212">
      <c r="A2212" s="7" t="s">
        <v>5881</v>
      </c>
      <c r="B2212" s="7" t="s">
        <v>116</v>
      </c>
    </row>
    <row r="2213">
      <c r="A2213" s="7" t="s">
        <v>5883</v>
      </c>
      <c r="B2213" s="7" t="s">
        <v>102</v>
      </c>
    </row>
    <row r="2214">
      <c r="A2214" s="7" t="s">
        <v>5885</v>
      </c>
      <c r="B2214" s="7" t="s">
        <v>99</v>
      </c>
    </row>
    <row r="2215">
      <c r="A2215" s="7" t="s">
        <v>5887</v>
      </c>
      <c r="B2215" s="7" t="s">
        <v>99</v>
      </c>
    </row>
    <row r="2216">
      <c r="A2216" s="7" t="s">
        <v>5889</v>
      </c>
      <c r="B2216" s="7" t="s">
        <v>99</v>
      </c>
    </row>
    <row r="2217">
      <c r="A2217" s="7" t="s">
        <v>5892</v>
      </c>
      <c r="B2217" s="7" t="s">
        <v>99</v>
      </c>
    </row>
    <row r="2218">
      <c r="A2218" s="7" t="s">
        <v>5895</v>
      </c>
      <c r="B2218" s="7" t="s">
        <v>99</v>
      </c>
    </row>
    <row r="2219">
      <c r="A2219" s="7" t="s">
        <v>5897</v>
      </c>
      <c r="B2219" s="7" t="s">
        <v>102</v>
      </c>
    </row>
    <row r="2220">
      <c r="A2220" s="7" t="s">
        <v>5900</v>
      </c>
      <c r="B2220" s="7" t="s">
        <v>102</v>
      </c>
    </row>
    <row r="2221">
      <c r="A2221" s="7" t="s">
        <v>5903</v>
      </c>
      <c r="B2221" s="7" t="s">
        <v>99</v>
      </c>
    </row>
    <row r="2222">
      <c r="A2222" s="7" t="s">
        <v>5905</v>
      </c>
      <c r="B2222" s="7" t="s">
        <v>102</v>
      </c>
    </row>
    <row r="2223">
      <c r="A2223" s="7" t="s">
        <v>5907</v>
      </c>
      <c r="B2223" s="7" t="s">
        <v>91</v>
      </c>
    </row>
    <row r="2224">
      <c r="A2224" s="7" t="s">
        <v>5910</v>
      </c>
      <c r="B2224" s="7" t="s">
        <v>102</v>
      </c>
    </row>
    <row r="2225">
      <c r="A2225" s="7" t="s">
        <v>5912</v>
      </c>
      <c r="B2225" s="7" t="s">
        <v>116</v>
      </c>
    </row>
    <row r="2226">
      <c r="A2226" s="7" t="s">
        <v>5915</v>
      </c>
      <c r="B2226" s="7" t="s">
        <v>116</v>
      </c>
    </row>
    <row r="2227">
      <c r="A2227" s="7" t="s">
        <v>5918</v>
      </c>
      <c r="B2227" s="7" t="s">
        <v>99</v>
      </c>
    </row>
    <row r="2228">
      <c r="A2228" s="7" t="s">
        <v>5920</v>
      </c>
      <c r="B2228" s="7" t="s">
        <v>102</v>
      </c>
    </row>
    <row r="2229">
      <c r="A2229" s="7" t="s">
        <v>5922</v>
      </c>
      <c r="B2229" s="7" t="s">
        <v>91</v>
      </c>
    </row>
    <row r="2230">
      <c r="A2230" s="7" t="s">
        <v>5924</v>
      </c>
      <c r="B2230" s="7" t="s">
        <v>116</v>
      </c>
    </row>
    <row r="2231">
      <c r="A2231" s="7" t="s">
        <v>5927</v>
      </c>
      <c r="B2231" s="7" t="s">
        <v>116</v>
      </c>
    </row>
    <row r="2232">
      <c r="A2232" s="7" t="s">
        <v>5929</v>
      </c>
      <c r="B2232" s="7" t="s">
        <v>91</v>
      </c>
    </row>
    <row r="2233">
      <c r="A2233" s="7" t="s">
        <v>5931</v>
      </c>
      <c r="B2233" s="7" t="s">
        <v>99</v>
      </c>
    </row>
    <row r="2234">
      <c r="A2234" s="7" t="s">
        <v>5933</v>
      </c>
      <c r="B2234" s="7" t="s">
        <v>99</v>
      </c>
    </row>
    <row r="2235">
      <c r="A2235" s="7" t="s">
        <v>5935</v>
      </c>
      <c r="B2235" s="7" t="s">
        <v>116</v>
      </c>
    </row>
    <row r="2236">
      <c r="A2236" s="7" t="s">
        <v>5938</v>
      </c>
      <c r="B2236" s="7" t="s">
        <v>91</v>
      </c>
    </row>
    <row r="2237">
      <c r="A2237" s="7" t="s">
        <v>5940</v>
      </c>
      <c r="B2237" s="7" t="s">
        <v>99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>
        <v>10001.0</v>
      </c>
      <c r="B1" s="2" t="s">
        <v>91</v>
      </c>
    </row>
    <row r="2">
      <c r="A2" s="16">
        <v>10002.0</v>
      </c>
      <c r="B2" s="2" t="s">
        <v>91</v>
      </c>
    </row>
    <row r="3">
      <c r="A3" s="16">
        <v>10003.0</v>
      </c>
      <c r="B3" s="2" t="s">
        <v>91</v>
      </c>
    </row>
    <row r="4">
      <c r="A4" s="16">
        <v>10004.0</v>
      </c>
      <c r="B4" s="2" t="s">
        <v>91</v>
      </c>
    </row>
    <row r="5">
      <c r="A5" s="16">
        <v>10005.0</v>
      </c>
      <c r="B5" s="2" t="s">
        <v>91</v>
      </c>
    </row>
    <row r="6">
      <c r="A6" s="16">
        <v>10006.0</v>
      </c>
      <c r="B6" s="2" t="s">
        <v>91</v>
      </c>
    </row>
    <row r="7">
      <c r="A7" s="16">
        <v>10007.0</v>
      </c>
      <c r="B7" s="2" t="s">
        <v>91</v>
      </c>
    </row>
    <row r="8">
      <c r="A8" s="16">
        <v>10009.0</v>
      </c>
      <c r="B8" s="2" t="s">
        <v>91</v>
      </c>
    </row>
    <row r="9">
      <c r="A9" s="16">
        <v>10010.0</v>
      </c>
      <c r="B9" s="2" t="s">
        <v>91</v>
      </c>
    </row>
    <row r="10">
      <c r="A10" s="16">
        <v>10011.0</v>
      </c>
      <c r="B10" s="2" t="s">
        <v>91</v>
      </c>
    </row>
    <row r="11">
      <c r="A11" s="16">
        <v>10012.0</v>
      </c>
      <c r="B11" s="2" t="s">
        <v>91</v>
      </c>
    </row>
    <row r="12">
      <c r="A12" s="16">
        <v>10013.0</v>
      </c>
      <c r="B12" s="2" t="s">
        <v>91</v>
      </c>
    </row>
    <row r="13">
      <c r="A13" s="16">
        <v>10014.0</v>
      </c>
      <c r="B13" s="2" t="s">
        <v>91</v>
      </c>
    </row>
    <row r="14">
      <c r="A14" s="16">
        <v>10016.0</v>
      </c>
      <c r="B14" s="2" t="s">
        <v>91</v>
      </c>
    </row>
    <row r="15">
      <c r="A15" s="16">
        <v>10017.0</v>
      </c>
      <c r="B15" s="2" t="s">
        <v>91</v>
      </c>
    </row>
    <row r="16">
      <c r="A16" s="16">
        <v>10018.0</v>
      </c>
      <c r="B16" s="2" t="s">
        <v>91</v>
      </c>
    </row>
    <row r="17">
      <c r="A17" s="16">
        <v>10019.0</v>
      </c>
      <c r="B17" s="2" t="s">
        <v>91</v>
      </c>
    </row>
    <row r="18">
      <c r="A18" s="16">
        <v>10020.0</v>
      </c>
      <c r="B18" s="2" t="s">
        <v>91</v>
      </c>
    </row>
    <row r="19">
      <c r="A19" s="16">
        <v>10021.0</v>
      </c>
      <c r="B19" s="2" t="s">
        <v>91</v>
      </c>
    </row>
    <row r="20">
      <c r="A20" s="16">
        <v>10022.0</v>
      </c>
      <c r="B20" s="2" t="s">
        <v>91</v>
      </c>
    </row>
    <row r="21">
      <c r="A21" s="16">
        <v>10023.0</v>
      </c>
      <c r="B21" s="2" t="s">
        <v>91</v>
      </c>
    </row>
    <row r="22">
      <c r="A22" s="16">
        <v>10024.0</v>
      </c>
      <c r="B22" s="2" t="s">
        <v>91</v>
      </c>
    </row>
    <row r="23">
      <c r="A23" s="16">
        <v>10025.0</v>
      </c>
      <c r="B23" s="2" t="s">
        <v>91</v>
      </c>
    </row>
    <row r="24">
      <c r="A24" s="16">
        <v>10026.0</v>
      </c>
      <c r="B24" s="2" t="s">
        <v>91</v>
      </c>
    </row>
    <row r="25">
      <c r="A25" s="16">
        <v>10027.0</v>
      </c>
      <c r="B25" s="2" t="s">
        <v>91</v>
      </c>
    </row>
    <row r="26">
      <c r="A26" s="16">
        <v>10029.0</v>
      </c>
      <c r="B26" s="2" t="s">
        <v>91</v>
      </c>
    </row>
    <row r="27">
      <c r="A27" s="16">
        <v>10030.0</v>
      </c>
      <c r="B27" s="2" t="s">
        <v>91</v>
      </c>
    </row>
    <row r="28">
      <c r="A28" s="16">
        <v>10031.0</v>
      </c>
      <c r="B28" s="2" t="s">
        <v>91</v>
      </c>
    </row>
    <row r="29">
      <c r="A29" s="16">
        <v>10032.0</v>
      </c>
      <c r="B29" s="2" t="s">
        <v>91</v>
      </c>
    </row>
    <row r="30">
      <c r="A30" s="16">
        <v>10033.0</v>
      </c>
      <c r="B30" s="2" t="s">
        <v>91</v>
      </c>
    </row>
    <row r="31">
      <c r="A31" s="16">
        <v>10034.0</v>
      </c>
      <c r="B31" s="2" t="s">
        <v>91</v>
      </c>
    </row>
    <row r="32">
      <c r="A32" s="16">
        <v>10035.0</v>
      </c>
      <c r="B32" s="2" t="s">
        <v>91</v>
      </c>
    </row>
    <row r="33">
      <c r="A33" s="16">
        <v>10036.0</v>
      </c>
      <c r="B33" s="2" t="s">
        <v>91</v>
      </c>
    </row>
    <row r="34">
      <c r="A34" s="16">
        <v>10038.0</v>
      </c>
      <c r="B34" s="2" t="s">
        <v>91</v>
      </c>
    </row>
    <row r="35">
      <c r="A35" s="16">
        <v>10039.0</v>
      </c>
      <c r="B35" s="2" t="s">
        <v>91</v>
      </c>
    </row>
    <row r="36">
      <c r="A36" s="16">
        <v>10040.0</v>
      </c>
      <c r="B36" s="2" t="s">
        <v>91</v>
      </c>
    </row>
    <row r="37">
      <c r="A37" s="16">
        <v>10041.0</v>
      </c>
      <c r="B37" s="2" t="s">
        <v>91</v>
      </c>
    </row>
    <row r="38">
      <c r="A38" s="16">
        <v>10044.0</v>
      </c>
      <c r="B38" s="2" t="s">
        <v>91</v>
      </c>
    </row>
    <row r="39">
      <c r="A39" s="16">
        <v>10047.0</v>
      </c>
      <c r="B39" s="2" t="s">
        <v>91</v>
      </c>
    </row>
    <row r="40">
      <c r="A40" s="16">
        <v>10048.0</v>
      </c>
      <c r="B40" s="2" t="s">
        <v>91</v>
      </c>
    </row>
    <row r="41">
      <c r="A41" s="16">
        <v>10128.0</v>
      </c>
      <c r="B41" s="2" t="s">
        <v>91</v>
      </c>
    </row>
    <row r="42">
      <c r="A42" s="16">
        <v>11201.0</v>
      </c>
      <c r="B42" s="2" t="s">
        <v>99</v>
      </c>
    </row>
    <row r="43">
      <c r="A43" s="16">
        <v>11203.0</v>
      </c>
      <c r="B43" s="2" t="s">
        <v>99</v>
      </c>
    </row>
    <row r="44">
      <c r="A44" s="16">
        <v>11204.0</v>
      </c>
      <c r="B44" s="2" t="s">
        <v>99</v>
      </c>
    </row>
    <row r="45">
      <c r="A45" s="16">
        <v>11205.0</v>
      </c>
      <c r="B45" s="2" t="s">
        <v>99</v>
      </c>
    </row>
    <row r="46">
      <c r="A46" s="16">
        <v>11207.0</v>
      </c>
      <c r="B46" s="2" t="s">
        <v>99</v>
      </c>
    </row>
    <row r="47">
      <c r="A47" s="16">
        <v>11208.0</v>
      </c>
      <c r="B47" s="2" t="s">
        <v>99</v>
      </c>
    </row>
    <row r="48">
      <c r="A48" s="16">
        <v>11209.0</v>
      </c>
      <c r="B48" s="2" t="s">
        <v>99</v>
      </c>
    </row>
    <row r="49">
      <c r="A49" s="16">
        <v>11210.0</v>
      </c>
      <c r="B49" s="2" t="s">
        <v>99</v>
      </c>
    </row>
    <row r="50">
      <c r="A50" s="16">
        <v>11211.0</v>
      </c>
      <c r="B50" s="2" t="s">
        <v>99</v>
      </c>
    </row>
    <row r="51">
      <c r="A51" s="16">
        <v>11212.0</v>
      </c>
      <c r="B51" s="2" t="s">
        <v>99</v>
      </c>
    </row>
    <row r="52">
      <c r="A52" s="16">
        <v>11213.0</v>
      </c>
      <c r="B52" s="2" t="s">
        <v>99</v>
      </c>
    </row>
    <row r="53">
      <c r="A53" s="16">
        <v>11214.0</v>
      </c>
      <c r="B53" s="2" t="s">
        <v>99</v>
      </c>
    </row>
    <row r="54">
      <c r="A54" s="16">
        <v>11215.0</v>
      </c>
      <c r="B54" s="2" t="s">
        <v>99</v>
      </c>
    </row>
    <row r="55">
      <c r="A55" s="16">
        <v>11216.0</v>
      </c>
      <c r="B55" s="2" t="s">
        <v>99</v>
      </c>
    </row>
    <row r="56">
      <c r="A56" s="16">
        <v>11217.0</v>
      </c>
      <c r="B56" s="2" t="s">
        <v>99</v>
      </c>
    </row>
    <row r="57">
      <c r="A57" s="16">
        <v>11218.0</v>
      </c>
      <c r="B57" s="2" t="s">
        <v>99</v>
      </c>
    </row>
    <row r="58">
      <c r="A58" s="16">
        <v>11219.0</v>
      </c>
      <c r="B58" s="2" t="s">
        <v>99</v>
      </c>
    </row>
    <row r="59">
      <c r="A59" s="16">
        <v>11220.0</v>
      </c>
      <c r="B59" s="2" t="s">
        <v>99</v>
      </c>
    </row>
    <row r="60">
      <c r="A60" s="16">
        <v>11221.0</v>
      </c>
      <c r="B60" s="2" t="s">
        <v>99</v>
      </c>
    </row>
    <row r="61">
      <c r="A61" s="16">
        <v>11222.0</v>
      </c>
      <c r="B61" s="2" t="s">
        <v>99</v>
      </c>
    </row>
    <row r="62">
      <c r="A62" s="16">
        <v>11223.0</v>
      </c>
      <c r="B62" s="2" t="s">
        <v>99</v>
      </c>
    </row>
    <row r="63">
      <c r="A63" s="16">
        <v>11224.0</v>
      </c>
      <c r="B63" s="2" t="s">
        <v>99</v>
      </c>
    </row>
    <row r="64">
      <c r="A64" s="16">
        <v>11225.0</v>
      </c>
      <c r="B64" s="2" t="s">
        <v>99</v>
      </c>
    </row>
    <row r="65">
      <c r="A65" s="16">
        <v>11226.0</v>
      </c>
      <c r="B65" s="2" t="s">
        <v>99</v>
      </c>
    </row>
    <row r="66">
      <c r="A66" s="16">
        <v>11228.0</v>
      </c>
      <c r="B66" s="2" t="s">
        <v>99</v>
      </c>
    </row>
    <row r="67">
      <c r="A67" s="16">
        <v>11229.0</v>
      </c>
      <c r="B67" s="2" t="s">
        <v>99</v>
      </c>
    </row>
    <row r="68">
      <c r="A68" s="16">
        <v>11230.0</v>
      </c>
      <c r="B68" s="2" t="s">
        <v>99</v>
      </c>
    </row>
    <row r="69">
      <c r="A69" s="16">
        <v>11231.0</v>
      </c>
      <c r="B69" s="2" t="s">
        <v>99</v>
      </c>
    </row>
    <row r="70">
      <c r="A70" s="16">
        <v>11232.0</v>
      </c>
      <c r="B70" s="2" t="s">
        <v>99</v>
      </c>
    </row>
    <row r="71">
      <c r="A71" s="16">
        <v>11233.0</v>
      </c>
      <c r="B71" s="2" t="s">
        <v>99</v>
      </c>
    </row>
    <row r="72">
      <c r="A72" s="16">
        <v>11234.0</v>
      </c>
      <c r="B72" s="2" t="s">
        <v>99</v>
      </c>
    </row>
    <row r="73">
      <c r="A73" s="16">
        <v>11235.0</v>
      </c>
      <c r="B73" s="2" t="s">
        <v>99</v>
      </c>
    </row>
    <row r="74">
      <c r="A74" s="16">
        <v>11236.0</v>
      </c>
      <c r="B74" s="2" t="s">
        <v>99</v>
      </c>
    </row>
    <row r="75">
      <c r="A75" s="16">
        <v>11237.0</v>
      </c>
      <c r="B75" s="2" t="s">
        <v>99</v>
      </c>
    </row>
    <row r="76">
      <c r="A76" s="16">
        <v>11238.0</v>
      </c>
      <c r="B76" s="2" t="s">
        <v>99</v>
      </c>
    </row>
    <row r="77">
      <c r="A77" s="16">
        <v>11239.0</v>
      </c>
      <c r="B77" s="2" t="s">
        <v>99</v>
      </c>
    </row>
    <row r="78">
      <c r="A78" s="16">
        <v>11004.0</v>
      </c>
      <c r="B78" s="2" t="s">
        <v>116</v>
      </c>
    </row>
    <row r="79">
      <c r="A79" s="16">
        <v>11005.0</v>
      </c>
      <c r="B79" s="2" t="s">
        <v>116</v>
      </c>
    </row>
    <row r="80">
      <c r="A80" s="16">
        <v>11101.0</v>
      </c>
      <c r="B80" s="2" t="s">
        <v>116</v>
      </c>
    </row>
    <row r="81">
      <c r="A81" s="16">
        <v>11102.0</v>
      </c>
      <c r="B81" s="2" t="s">
        <v>116</v>
      </c>
    </row>
    <row r="82">
      <c r="A82" s="16">
        <v>11103.0</v>
      </c>
      <c r="B82" s="2" t="s">
        <v>116</v>
      </c>
    </row>
    <row r="83">
      <c r="A83" s="16">
        <v>11104.0</v>
      </c>
      <c r="B83" s="2" t="s">
        <v>116</v>
      </c>
    </row>
    <row r="84">
      <c r="A84" s="16">
        <v>11105.0</v>
      </c>
      <c r="B84" s="2" t="s">
        <v>116</v>
      </c>
    </row>
    <row r="85">
      <c r="A85" s="16">
        <v>11106.0</v>
      </c>
      <c r="B85" s="2" t="s">
        <v>116</v>
      </c>
    </row>
    <row r="86">
      <c r="A86" s="16">
        <v>11354.0</v>
      </c>
      <c r="B86" s="2" t="s">
        <v>116</v>
      </c>
    </row>
    <row r="87">
      <c r="A87" s="16">
        <v>11355.0</v>
      </c>
      <c r="B87" s="2" t="s">
        <v>116</v>
      </c>
    </row>
    <row r="88">
      <c r="A88" s="16">
        <v>11356.0</v>
      </c>
      <c r="B88" s="2" t="s">
        <v>116</v>
      </c>
    </row>
    <row r="89">
      <c r="A89" s="16">
        <v>11357.0</v>
      </c>
      <c r="B89" s="2" t="s">
        <v>116</v>
      </c>
    </row>
    <row r="90">
      <c r="A90" s="16">
        <v>11358.0</v>
      </c>
      <c r="B90" s="2" t="s">
        <v>116</v>
      </c>
    </row>
    <row r="91">
      <c r="A91" s="16">
        <v>11360.0</v>
      </c>
      <c r="B91" s="2" t="s">
        <v>116</v>
      </c>
    </row>
    <row r="92">
      <c r="A92" s="16">
        <v>11361.0</v>
      </c>
      <c r="B92" s="2" t="s">
        <v>116</v>
      </c>
    </row>
    <row r="93">
      <c r="A93" s="16">
        <v>11362.0</v>
      </c>
      <c r="B93" s="2" t="s">
        <v>116</v>
      </c>
    </row>
    <row r="94">
      <c r="A94" s="16">
        <v>11363.0</v>
      </c>
      <c r="B94" s="2" t="s">
        <v>116</v>
      </c>
    </row>
    <row r="95">
      <c r="A95" s="16">
        <v>11364.0</v>
      </c>
      <c r="B95" s="2" t="s">
        <v>116</v>
      </c>
    </row>
    <row r="96">
      <c r="A96" s="16">
        <v>11365.0</v>
      </c>
      <c r="B96" s="2" t="s">
        <v>116</v>
      </c>
    </row>
    <row r="97">
      <c r="A97" s="16">
        <v>11366.0</v>
      </c>
      <c r="B97" s="2" t="s">
        <v>116</v>
      </c>
    </row>
    <row r="98">
      <c r="A98" s="16">
        <v>11367.0</v>
      </c>
      <c r="B98" s="2" t="s">
        <v>116</v>
      </c>
    </row>
    <row r="99">
      <c r="A99" s="16">
        <v>11368.0</v>
      </c>
      <c r="B99" s="2" t="s">
        <v>116</v>
      </c>
    </row>
    <row r="100">
      <c r="A100" s="16">
        <v>11369.0</v>
      </c>
      <c r="B100" s="2" t="s">
        <v>116</v>
      </c>
    </row>
    <row r="101">
      <c r="A101" s="16">
        <v>11370.0</v>
      </c>
      <c r="B101" s="2" t="s">
        <v>116</v>
      </c>
    </row>
    <row r="102">
      <c r="A102" s="16">
        <v>11371.0</v>
      </c>
      <c r="B102" s="2" t="s">
        <v>116</v>
      </c>
    </row>
    <row r="103">
      <c r="A103" s="16">
        <v>11372.0</v>
      </c>
      <c r="B103" s="2" t="s">
        <v>116</v>
      </c>
    </row>
    <row r="104">
      <c r="A104" s="16">
        <v>11373.0</v>
      </c>
      <c r="B104" s="2" t="s">
        <v>116</v>
      </c>
    </row>
    <row r="105">
      <c r="A105" s="16">
        <v>11374.0</v>
      </c>
      <c r="B105" s="2" t="s">
        <v>116</v>
      </c>
    </row>
    <row r="106">
      <c r="A106" s="16">
        <v>11375.0</v>
      </c>
      <c r="B106" s="2" t="s">
        <v>116</v>
      </c>
    </row>
    <row r="107">
      <c r="A107" s="16">
        <v>11377.0</v>
      </c>
      <c r="B107" s="2" t="s">
        <v>116</v>
      </c>
    </row>
    <row r="108">
      <c r="A108" s="16">
        <v>11378.0</v>
      </c>
      <c r="B108" s="2" t="s">
        <v>116</v>
      </c>
    </row>
    <row r="109">
      <c r="A109" s="16">
        <v>11379.0</v>
      </c>
      <c r="B109" s="2" t="s">
        <v>116</v>
      </c>
    </row>
    <row r="110">
      <c r="A110" s="16">
        <v>11380.0</v>
      </c>
      <c r="B110" s="2" t="s">
        <v>116</v>
      </c>
    </row>
    <row r="111">
      <c r="A111" s="16">
        <v>11385.0</v>
      </c>
      <c r="B111" s="2" t="s">
        <v>116</v>
      </c>
    </row>
    <row r="112">
      <c r="A112" s="16">
        <v>11411.0</v>
      </c>
      <c r="B112" s="2" t="s">
        <v>116</v>
      </c>
    </row>
    <row r="113">
      <c r="A113" s="16">
        <v>11312.0</v>
      </c>
      <c r="B113" s="2" t="s">
        <v>116</v>
      </c>
    </row>
    <row r="114">
      <c r="A114" s="16">
        <v>11413.0</v>
      </c>
      <c r="B114" s="2" t="s">
        <v>116</v>
      </c>
    </row>
    <row r="115">
      <c r="A115" s="16">
        <v>11414.0</v>
      </c>
      <c r="B115" s="2" t="s">
        <v>116</v>
      </c>
    </row>
    <row r="116">
      <c r="A116" s="16">
        <v>11415.0</v>
      </c>
      <c r="B116" s="2" t="s">
        <v>116</v>
      </c>
    </row>
    <row r="117">
      <c r="A117" s="16">
        <v>11416.0</v>
      </c>
      <c r="B117" s="2" t="s">
        <v>116</v>
      </c>
    </row>
    <row r="118">
      <c r="A118" s="16">
        <v>11417.0</v>
      </c>
      <c r="B118" s="2" t="s">
        <v>116</v>
      </c>
    </row>
    <row r="119">
      <c r="A119" s="16">
        <v>11418.0</v>
      </c>
      <c r="B119" s="2" t="s">
        <v>116</v>
      </c>
    </row>
    <row r="120">
      <c r="A120" s="16">
        <v>11419.0</v>
      </c>
      <c r="B120" s="2" t="s">
        <v>116</v>
      </c>
    </row>
    <row r="121">
      <c r="A121" s="16">
        <v>11420.0</v>
      </c>
      <c r="B121" s="2" t="s">
        <v>116</v>
      </c>
    </row>
    <row r="122">
      <c r="A122" s="16">
        <v>11421.0</v>
      </c>
      <c r="B122" s="2" t="s">
        <v>116</v>
      </c>
    </row>
    <row r="123">
      <c r="A123" s="16">
        <v>11422.0</v>
      </c>
      <c r="B123" s="2" t="s">
        <v>116</v>
      </c>
    </row>
    <row r="124">
      <c r="A124" s="16">
        <v>11423.0</v>
      </c>
      <c r="B124" s="2" t="s">
        <v>116</v>
      </c>
    </row>
    <row r="125">
      <c r="A125" s="16">
        <v>11426.0</v>
      </c>
      <c r="B125" s="2" t="s">
        <v>116</v>
      </c>
    </row>
    <row r="126">
      <c r="A126" s="16">
        <v>11427.0</v>
      </c>
      <c r="B126" s="2" t="s">
        <v>116</v>
      </c>
    </row>
    <row r="127">
      <c r="A127" s="16">
        <v>11428.0</v>
      </c>
      <c r="B127" s="2" t="s">
        <v>116</v>
      </c>
    </row>
    <row r="128">
      <c r="A128" s="16">
        <v>11429.0</v>
      </c>
      <c r="B128" s="2" t="s">
        <v>116</v>
      </c>
    </row>
    <row r="129">
      <c r="A129" s="16">
        <v>11431.0</v>
      </c>
      <c r="B129" s="2" t="s">
        <v>116</v>
      </c>
    </row>
    <row r="130">
      <c r="A130" s="16">
        <v>11432.0</v>
      </c>
      <c r="B130" s="2" t="s">
        <v>116</v>
      </c>
    </row>
    <row r="131">
      <c r="A131" s="16">
        <v>11433.0</v>
      </c>
      <c r="B131" s="2" t="s">
        <v>116</v>
      </c>
    </row>
    <row r="132">
      <c r="A132" s="16">
        <v>11434.0</v>
      </c>
      <c r="B132" s="2" t="s">
        <v>116</v>
      </c>
    </row>
    <row r="133">
      <c r="A133" s="16">
        <v>11435.0</v>
      </c>
      <c r="B133" s="2" t="s">
        <v>116</v>
      </c>
    </row>
    <row r="134">
      <c r="A134" s="16">
        <v>11436.0</v>
      </c>
      <c r="B134" s="2" t="s">
        <v>116</v>
      </c>
    </row>
    <row r="135">
      <c r="A135" s="16">
        <v>11691.0</v>
      </c>
      <c r="B135" s="2" t="s">
        <v>116</v>
      </c>
    </row>
    <row r="136">
      <c r="A136" s="16">
        <v>11692.0</v>
      </c>
      <c r="B136" s="2" t="s">
        <v>116</v>
      </c>
    </row>
    <row r="137">
      <c r="A137" s="16">
        <v>11693.0</v>
      </c>
      <c r="B137" s="2" t="s">
        <v>116</v>
      </c>
    </row>
    <row r="138">
      <c r="A138" s="16">
        <v>11694.0</v>
      </c>
      <c r="B138" s="2" t="s">
        <v>116</v>
      </c>
    </row>
    <row r="139">
      <c r="A139" s="16">
        <v>11695.0</v>
      </c>
      <c r="B139" s="2" t="s">
        <v>116</v>
      </c>
    </row>
    <row r="140">
      <c r="A140" s="16">
        <v>11696.0</v>
      </c>
      <c r="B140" s="2" t="s">
        <v>116</v>
      </c>
    </row>
    <row r="141">
      <c r="A141" s="16">
        <v>11697.0</v>
      </c>
      <c r="B141" s="2" t="s">
        <v>116</v>
      </c>
    </row>
    <row r="142">
      <c r="A142" s="16">
        <v>10451.0</v>
      </c>
      <c r="B142" s="2" t="s">
        <v>102</v>
      </c>
    </row>
    <row r="143">
      <c r="A143" s="16">
        <v>10452.0</v>
      </c>
      <c r="B143" s="2" t="s">
        <v>102</v>
      </c>
    </row>
    <row r="144">
      <c r="A144" s="16">
        <v>10453.0</v>
      </c>
      <c r="B144" s="2" t="s">
        <v>102</v>
      </c>
    </row>
    <row r="145">
      <c r="A145" s="16">
        <v>10454.0</v>
      </c>
      <c r="B145" s="2" t="s">
        <v>102</v>
      </c>
    </row>
    <row r="146">
      <c r="A146" s="16">
        <v>10455.0</v>
      </c>
      <c r="B146" s="2" t="s">
        <v>102</v>
      </c>
    </row>
    <row r="147">
      <c r="A147" s="16">
        <v>10456.0</v>
      </c>
      <c r="B147" s="2" t="s">
        <v>102</v>
      </c>
    </row>
    <row r="148">
      <c r="A148" s="16">
        <v>10457.0</v>
      </c>
      <c r="B148" s="2" t="s">
        <v>102</v>
      </c>
    </row>
    <row r="149">
      <c r="A149" s="16">
        <v>10458.0</v>
      </c>
      <c r="B149" s="2" t="s">
        <v>102</v>
      </c>
    </row>
    <row r="150">
      <c r="A150" s="16">
        <v>10459.0</v>
      </c>
      <c r="B150" s="2" t="s">
        <v>102</v>
      </c>
    </row>
    <row r="151">
      <c r="A151" s="16">
        <v>10460.0</v>
      </c>
      <c r="B151" s="2" t="s">
        <v>102</v>
      </c>
    </row>
    <row r="152">
      <c r="A152" s="16">
        <v>10460.0</v>
      </c>
      <c r="B152" s="2" t="s">
        <v>102</v>
      </c>
    </row>
    <row r="153">
      <c r="A153" s="16">
        <v>10461.0</v>
      </c>
      <c r="B153" s="2" t="s">
        <v>102</v>
      </c>
    </row>
    <row r="154">
      <c r="A154" s="16">
        <v>10462.0</v>
      </c>
      <c r="B154" s="2" t="s">
        <v>102</v>
      </c>
    </row>
    <row r="155">
      <c r="A155" s="16">
        <v>10463.0</v>
      </c>
      <c r="B155" s="2" t="s">
        <v>102</v>
      </c>
    </row>
    <row r="156">
      <c r="A156" s="16">
        <v>10464.0</v>
      </c>
      <c r="B156" s="2" t="s">
        <v>102</v>
      </c>
    </row>
    <row r="157">
      <c r="A157" s="16">
        <v>10464.0</v>
      </c>
      <c r="B157" s="2" t="s">
        <v>102</v>
      </c>
    </row>
    <row r="158">
      <c r="A158" s="16">
        <v>10465.0</v>
      </c>
      <c r="B158" s="2" t="s">
        <v>102</v>
      </c>
    </row>
    <row r="159">
      <c r="A159" s="16">
        <v>10466.0</v>
      </c>
      <c r="B159" s="2" t="s">
        <v>102</v>
      </c>
    </row>
    <row r="160">
      <c r="A160" s="16">
        <v>10467.0</v>
      </c>
      <c r="B160" s="2" t="s">
        <v>102</v>
      </c>
    </row>
    <row r="161">
      <c r="A161" s="16">
        <v>10468.0</v>
      </c>
      <c r="B161" s="2" t="s">
        <v>102</v>
      </c>
    </row>
    <row r="162">
      <c r="A162" s="16">
        <v>10468.0</v>
      </c>
      <c r="B162" s="2" t="s">
        <v>102</v>
      </c>
    </row>
    <row r="163">
      <c r="A163" s="16">
        <v>10469.0</v>
      </c>
      <c r="B163" s="2" t="s">
        <v>102</v>
      </c>
    </row>
    <row r="164">
      <c r="A164" s="16">
        <v>10470.0</v>
      </c>
      <c r="B164" s="2" t="s">
        <v>102</v>
      </c>
    </row>
    <row r="165">
      <c r="A165" s="16">
        <v>10471.0</v>
      </c>
      <c r="B165" s="2" t="s">
        <v>102</v>
      </c>
    </row>
    <row r="166">
      <c r="A166" s="16">
        <v>10472.0</v>
      </c>
      <c r="B166" s="2" t="s">
        <v>102</v>
      </c>
    </row>
    <row r="167">
      <c r="A167" s="16">
        <v>10472.0</v>
      </c>
      <c r="B167" s="2" t="s">
        <v>102</v>
      </c>
    </row>
    <row r="168">
      <c r="A168" s="16">
        <v>10473.0</v>
      </c>
      <c r="B168" s="2" t="s">
        <v>102</v>
      </c>
    </row>
    <row r="169">
      <c r="A169" s="16">
        <v>10474.0</v>
      </c>
      <c r="B169" s="2" t="s">
        <v>102</v>
      </c>
    </row>
    <row r="170">
      <c r="A170" s="16">
        <v>10301.0</v>
      </c>
      <c r="B170" s="2" t="s">
        <v>6003</v>
      </c>
    </row>
    <row r="171">
      <c r="A171" s="16">
        <v>10302.0</v>
      </c>
      <c r="B171" s="2" t="s">
        <v>6003</v>
      </c>
    </row>
    <row r="172">
      <c r="A172" s="16">
        <v>10303.0</v>
      </c>
      <c r="B172" s="2" t="s">
        <v>6003</v>
      </c>
    </row>
    <row r="173">
      <c r="A173" s="16">
        <v>10304.0</v>
      </c>
      <c r="B173" s="2" t="s">
        <v>6003</v>
      </c>
    </row>
    <row r="174">
      <c r="A174" s="16">
        <v>10305.0</v>
      </c>
      <c r="B174" s="2" t="s">
        <v>6003</v>
      </c>
    </row>
    <row r="175">
      <c r="A175" s="16">
        <v>10306.0</v>
      </c>
      <c r="B175" s="2" t="s">
        <v>6003</v>
      </c>
    </row>
    <row r="176">
      <c r="A176" s="16">
        <v>10307.0</v>
      </c>
      <c r="B176" s="2" t="s">
        <v>6003</v>
      </c>
    </row>
    <row r="177">
      <c r="A177" s="16">
        <v>10308.0</v>
      </c>
      <c r="B177" s="2" t="s">
        <v>6003</v>
      </c>
    </row>
    <row r="178">
      <c r="A178" s="16">
        <v>10309.0</v>
      </c>
      <c r="B178" s="2" t="s">
        <v>6003</v>
      </c>
    </row>
    <row r="179">
      <c r="A179" s="16">
        <v>10310.0</v>
      </c>
      <c r="B179" s="2" t="s">
        <v>6003</v>
      </c>
    </row>
    <row r="180">
      <c r="A180" s="16">
        <v>10311.0</v>
      </c>
      <c r="B180" s="2" t="s">
        <v>6003</v>
      </c>
    </row>
    <row r="181">
      <c r="A181" s="16">
        <v>10312.0</v>
      </c>
      <c r="B181" s="2" t="s">
        <v>6003</v>
      </c>
    </row>
    <row r="182">
      <c r="A182" s="16">
        <v>10313.0</v>
      </c>
      <c r="B182" s="2" t="s">
        <v>6003</v>
      </c>
    </row>
    <row r="183">
      <c r="A183" s="16">
        <v>10314.0</v>
      </c>
      <c r="B183" s="2" t="s">
        <v>6003</v>
      </c>
    </row>
    <row r="184">
      <c r="A184" s="2">
        <v>11206.0</v>
      </c>
      <c r="B184" s="2" t="s">
        <v>99</v>
      </c>
    </row>
    <row r="185">
      <c r="A185" s="2">
        <v>11249.0</v>
      </c>
      <c r="B185" s="2" t="s">
        <v>99</v>
      </c>
    </row>
    <row r="186">
      <c r="A186" s="2">
        <v>11251.0</v>
      </c>
      <c r="B186" s="2" t="s">
        <v>99</v>
      </c>
    </row>
    <row r="187">
      <c r="A187" s="2">
        <v>10021.0</v>
      </c>
      <c r="B187" s="2" t="s">
        <v>91</v>
      </c>
    </row>
    <row r="188">
      <c r="A188" s="9">
        <v>10065.0</v>
      </c>
      <c r="B188" s="2" t="s">
        <v>91</v>
      </c>
    </row>
    <row r="189">
      <c r="A189" s="9">
        <v>10028.0</v>
      </c>
      <c r="B189" s="2" t="s">
        <v>91</v>
      </c>
    </row>
    <row r="190">
      <c r="A190" s="9">
        <v>10069.0</v>
      </c>
      <c r="B190" s="2" t="s">
        <v>91</v>
      </c>
    </row>
    <row r="191">
      <c r="A191" s="9">
        <v>10075.0</v>
      </c>
      <c r="B191" s="2" t="s">
        <v>91</v>
      </c>
    </row>
    <row r="192">
      <c r="A192" s="9">
        <v>10280.0</v>
      </c>
      <c r="B192" s="2" t="s">
        <v>117</v>
      </c>
    </row>
    <row r="193">
      <c r="A193" s="9">
        <v>10119.0</v>
      </c>
      <c r="B193" s="2" t="s">
        <v>91</v>
      </c>
    </row>
    <row r="194">
      <c r="A194" s="9">
        <v>10282.0</v>
      </c>
      <c r="B194" s="2" t="s">
        <v>91</v>
      </c>
    </row>
    <row r="195">
      <c r="A195" s="9">
        <v>10037.0</v>
      </c>
      <c r="B195" s="2" t="s">
        <v>91</v>
      </c>
    </row>
    <row r="196">
      <c r="A196" s="9">
        <v>10170.0</v>
      </c>
      <c r="B196" s="2" t="s">
        <v>91</v>
      </c>
    </row>
    <row r="197">
      <c r="A197" s="9">
        <v>10281.0</v>
      </c>
      <c r="B197" s="2" t="s">
        <v>91</v>
      </c>
    </row>
  </sheetData>
  <drawing r:id="rId1"/>
</worksheet>
</file>