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\Documents\ExpEngineBackup\spreadsheets\"/>
    </mc:Choice>
  </mc:AlternateContent>
  <bookViews>
    <workbookView xWindow="120" yWindow="60" windowWidth="16230" windowHeight="10800"/>
  </bookViews>
  <sheets>
    <sheet name="Amort Sched With Extra Payments" sheetId="1" r:id="rId1"/>
    <sheet name="Copyright Info" sheetId="4" r:id="rId2"/>
    <sheet name="Copyright Info (2)" sheetId="5" state="veryHidden" r:id="rId3"/>
  </sheets>
  <definedNames>
    <definedName name="BalanceRange" localSheetId="0">'Amort Sched With Extra Payments'!$F$12:OFFSET('Amort Sched With Extra Payments'!$F$12,'Amort Sched With Extra Payments'!$B$3*'Amort Sched With Extra Payments'!$B$5,0)</definedName>
  </definedNames>
  <calcPr calcId="152511"/>
</workbook>
</file>

<file path=xl/calcChain.xml><?xml version="1.0" encoding="utf-8"?>
<calcChain xmlns="http://schemas.openxmlformats.org/spreadsheetml/2006/main">
  <c r="B6" i="1" l="1"/>
  <c r="A11" i="4" l="1"/>
  <c r="A10" i="4"/>
  <c r="A11" i="5"/>
  <c r="J14" i="1"/>
  <c r="F12" i="1"/>
  <c r="B13" i="1" s="1"/>
  <c r="C13" i="1" s="1"/>
  <c r="D13" i="1" s="1"/>
  <c r="E13" i="1" s="1"/>
  <c r="I2" i="1" l="1"/>
  <c r="K14" i="1"/>
  <c r="K16" i="1" s="1"/>
  <c r="F13" i="1" l="1"/>
  <c r="B14" i="1" l="1"/>
  <c r="C14" i="1" s="1"/>
  <c r="D14" i="1" s="1"/>
  <c r="E14" i="1" s="1"/>
  <c r="F14" i="1" l="1"/>
  <c r="B15" i="1" l="1"/>
  <c r="C15" i="1" s="1"/>
  <c r="D15" i="1" l="1"/>
  <c r="E15" i="1" s="1"/>
  <c r="F15" i="1" l="1"/>
  <c r="B16" i="1" l="1"/>
  <c r="C16" i="1" s="1"/>
  <c r="D16" i="1" l="1"/>
  <c r="E16" i="1" s="1"/>
  <c r="F16" i="1" l="1"/>
  <c r="B17" i="1" l="1"/>
  <c r="C17" i="1" s="1"/>
  <c r="D17" i="1" s="1"/>
  <c r="E17" i="1" s="1"/>
  <c r="F17" i="1" l="1"/>
  <c r="B18" i="1" l="1"/>
  <c r="C18" i="1" s="1"/>
  <c r="D18" i="1" s="1"/>
  <c r="E18" i="1" s="1"/>
  <c r="F18" i="1" l="1"/>
  <c r="B19" i="1" l="1"/>
  <c r="C19" i="1" s="1"/>
  <c r="D19" i="1" s="1"/>
  <c r="E19" i="1" s="1"/>
  <c r="F19" i="1" l="1"/>
  <c r="B20" i="1" l="1"/>
  <c r="C20" i="1" s="1"/>
  <c r="D20" i="1" s="1"/>
  <c r="E20" i="1" s="1"/>
  <c r="F20" i="1" l="1"/>
  <c r="B21" i="1" l="1"/>
  <c r="C21" i="1" s="1"/>
  <c r="D21" i="1" s="1"/>
  <c r="E21" i="1" s="1"/>
  <c r="F21" i="1" l="1"/>
  <c r="B22" i="1" l="1"/>
  <c r="C22" i="1" s="1"/>
  <c r="D22" i="1" s="1"/>
  <c r="E22" i="1" s="1"/>
  <c r="F22" i="1" l="1"/>
  <c r="B23" i="1" l="1"/>
  <c r="C23" i="1" s="1"/>
  <c r="D23" i="1" s="1"/>
  <c r="E23" i="1" s="1"/>
  <c r="F23" i="1" l="1"/>
  <c r="B24" i="1" l="1"/>
  <c r="C24" i="1" s="1"/>
  <c r="D24" i="1" s="1"/>
  <c r="E24" i="1" s="1"/>
  <c r="F24" i="1" l="1"/>
  <c r="B25" i="1" l="1"/>
  <c r="C25" i="1" s="1"/>
  <c r="D25" i="1" s="1"/>
  <c r="E25" i="1" s="1"/>
  <c r="F25" i="1" l="1"/>
  <c r="B26" i="1" l="1"/>
  <c r="C26" i="1" s="1"/>
  <c r="D26" i="1" s="1"/>
  <c r="E26" i="1" s="1"/>
  <c r="F26" i="1" l="1"/>
  <c r="B27" i="1" l="1"/>
  <c r="C27" i="1" s="1"/>
  <c r="D27" i="1" s="1"/>
  <c r="E27" i="1" s="1"/>
  <c r="F27" i="1" l="1"/>
  <c r="B28" i="1" l="1"/>
  <c r="C28" i="1" s="1"/>
  <c r="D28" i="1" s="1"/>
  <c r="E28" i="1" s="1"/>
  <c r="F28" i="1" l="1"/>
  <c r="B29" i="1" l="1"/>
  <c r="C29" i="1" s="1"/>
  <c r="D29" i="1" s="1"/>
  <c r="E29" i="1" s="1"/>
  <c r="F29" i="1" l="1"/>
  <c r="B30" i="1" l="1"/>
  <c r="C30" i="1" s="1"/>
  <c r="D30" i="1" s="1"/>
  <c r="E30" i="1" s="1"/>
  <c r="F30" i="1" l="1"/>
  <c r="B31" i="1" l="1"/>
  <c r="C31" i="1" s="1"/>
  <c r="D31" i="1" s="1"/>
  <c r="E31" i="1" s="1"/>
  <c r="F31" i="1" l="1"/>
  <c r="B32" i="1" l="1"/>
  <c r="C32" i="1" s="1"/>
  <c r="D32" i="1" s="1"/>
  <c r="E32" i="1" s="1"/>
  <c r="F32" i="1" l="1"/>
  <c r="B33" i="1" l="1"/>
  <c r="C33" i="1" s="1"/>
  <c r="D33" i="1" s="1"/>
  <c r="E33" i="1" s="1"/>
  <c r="F33" i="1" l="1"/>
  <c r="B34" i="1" l="1"/>
  <c r="C34" i="1" s="1"/>
  <c r="D34" i="1" s="1"/>
  <c r="E34" i="1" s="1"/>
  <c r="F34" i="1" l="1"/>
  <c r="B35" i="1" l="1"/>
  <c r="C35" i="1" s="1"/>
  <c r="D35" i="1" s="1"/>
  <c r="E35" i="1" s="1"/>
  <c r="F35" i="1" l="1"/>
  <c r="B36" i="1" l="1"/>
  <c r="C36" i="1" s="1"/>
  <c r="D36" i="1" s="1"/>
  <c r="E36" i="1" s="1"/>
  <c r="F36" i="1" l="1"/>
  <c r="B37" i="1" l="1"/>
  <c r="C37" i="1" s="1"/>
  <c r="D37" i="1" s="1"/>
  <c r="E37" i="1" s="1"/>
  <c r="F37" i="1" l="1"/>
  <c r="B38" i="1" l="1"/>
  <c r="C38" i="1" s="1"/>
  <c r="D38" i="1" s="1"/>
  <c r="E38" i="1" s="1"/>
  <c r="F38" i="1" l="1"/>
  <c r="B39" i="1" l="1"/>
  <c r="C39" i="1" s="1"/>
  <c r="D39" i="1" s="1"/>
  <c r="E39" i="1" s="1"/>
  <c r="F39" i="1" l="1"/>
  <c r="B40" i="1" l="1"/>
  <c r="C40" i="1" s="1"/>
  <c r="D40" i="1" s="1"/>
  <c r="E40" i="1" s="1"/>
  <c r="F40" i="1" l="1"/>
  <c r="B41" i="1" l="1"/>
  <c r="C41" i="1" s="1"/>
  <c r="D41" i="1" s="1"/>
  <c r="E41" i="1" s="1"/>
  <c r="F41" i="1" l="1"/>
  <c r="B42" i="1" l="1"/>
  <c r="C42" i="1" s="1"/>
  <c r="D42" i="1" s="1"/>
  <c r="E42" i="1" s="1"/>
  <c r="F42" i="1" l="1"/>
  <c r="B43" i="1" l="1"/>
  <c r="C43" i="1" s="1"/>
  <c r="D43" i="1" s="1"/>
  <c r="E43" i="1" s="1"/>
  <c r="F43" i="1" l="1"/>
  <c r="B44" i="1" l="1"/>
  <c r="C44" i="1" s="1"/>
  <c r="D44" i="1" s="1"/>
  <c r="E44" i="1" s="1"/>
  <c r="F44" i="1" l="1"/>
  <c r="B45" i="1" l="1"/>
  <c r="C45" i="1" s="1"/>
  <c r="D45" i="1" s="1"/>
  <c r="E45" i="1" s="1"/>
  <c r="F45" i="1" l="1"/>
  <c r="B46" i="1" l="1"/>
  <c r="C46" i="1" s="1"/>
  <c r="D46" i="1" s="1"/>
  <c r="E46" i="1" s="1"/>
  <c r="F46" i="1" l="1"/>
  <c r="B47" i="1" l="1"/>
  <c r="C47" i="1" s="1"/>
  <c r="D47" i="1" s="1"/>
  <c r="E47" i="1" s="1"/>
  <c r="F47" i="1" l="1"/>
  <c r="B48" i="1" l="1"/>
  <c r="C48" i="1" s="1"/>
  <c r="D48" i="1" s="1"/>
  <c r="E48" i="1" s="1"/>
  <c r="F48" i="1" l="1"/>
  <c r="B49" i="1" l="1"/>
  <c r="C49" i="1" s="1"/>
  <c r="D49" i="1" s="1"/>
  <c r="E49" i="1" s="1"/>
  <c r="F49" i="1" l="1"/>
  <c r="B50" i="1" l="1"/>
  <c r="C50" i="1" s="1"/>
  <c r="D50" i="1" s="1"/>
  <c r="E50" i="1" s="1"/>
  <c r="F50" i="1" l="1"/>
  <c r="B51" i="1" l="1"/>
  <c r="C51" i="1" s="1"/>
  <c r="D51" i="1" s="1"/>
  <c r="E51" i="1" s="1"/>
  <c r="F51" i="1" l="1"/>
  <c r="B52" i="1" l="1"/>
  <c r="C52" i="1" s="1"/>
  <c r="D52" i="1" s="1"/>
  <c r="E52" i="1" s="1"/>
  <c r="F52" i="1" l="1"/>
  <c r="B53" i="1" l="1"/>
  <c r="C53" i="1" s="1"/>
  <c r="D53" i="1" s="1"/>
  <c r="E53" i="1" s="1"/>
  <c r="F53" i="1" l="1"/>
  <c r="B54" i="1" l="1"/>
  <c r="C54" i="1" s="1"/>
  <c r="D54" i="1" s="1"/>
  <c r="E54" i="1" s="1"/>
  <c r="F54" i="1" l="1"/>
  <c r="B55" i="1" l="1"/>
  <c r="C55" i="1" s="1"/>
  <c r="D55" i="1" s="1"/>
  <c r="E55" i="1" s="1"/>
  <c r="F55" i="1" l="1"/>
  <c r="B56" i="1" l="1"/>
  <c r="C56" i="1" s="1"/>
  <c r="D56" i="1" s="1"/>
  <c r="E56" i="1" s="1"/>
  <c r="F56" i="1" l="1"/>
  <c r="B57" i="1" l="1"/>
  <c r="C57" i="1" s="1"/>
  <c r="D57" i="1" s="1"/>
  <c r="E57" i="1" s="1"/>
  <c r="F57" i="1" l="1"/>
  <c r="B58" i="1" l="1"/>
  <c r="C58" i="1" s="1"/>
  <c r="D58" i="1" s="1"/>
  <c r="E58" i="1" s="1"/>
  <c r="F58" i="1" l="1"/>
  <c r="B59" i="1" l="1"/>
  <c r="C59" i="1" s="1"/>
  <c r="D59" i="1" s="1"/>
  <c r="E59" i="1" s="1"/>
  <c r="F59" i="1" l="1"/>
  <c r="B60" i="1" l="1"/>
  <c r="C60" i="1" s="1"/>
  <c r="D60" i="1" s="1"/>
  <c r="E60" i="1" s="1"/>
  <c r="F60" i="1" l="1"/>
  <c r="B61" i="1" l="1"/>
  <c r="C61" i="1" s="1"/>
  <c r="D61" i="1" s="1"/>
  <c r="E61" i="1" s="1"/>
  <c r="F61" i="1" l="1"/>
  <c r="B62" i="1" l="1"/>
  <c r="C62" i="1" s="1"/>
  <c r="D62" i="1" s="1"/>
  <c r="E62" i="1" s="1"/>
  <c r="F62" i="1" l="1"/>
  <c r="B63" i="1" l="1"/>
  <c r="C63" i="1"/>
  <c r="D63" i="1" s="1"/>
  <c r="E63" i="1" s="1"/>
  <c r="F63" i="1" l="1"/>
  <c r="B64" i="1" l="1"/>
  <c r="C64" i="1"/>
  <c r="D64" i="1" s="1"/>
  <c r="E64" i="1" s="1"/>
  <c r="F64" i="1" l="1"/>
  <c r="B65" i="1" l="1"/>
  <c r="C65" i="1"/>
  <c r="D65" i="1" s="1"/>
  <c r="E65" i="1" s="1"/>
  <c r="F65" i="1" l="1"/>
  <c r="B66" i="1" l="1"/>
  <c r="C66" i="1" l="1"/>
  <c r="D66" i="1" s="1"/>
  <c r="E66" i="1" s="1"/>
  <c r="F66" i="1" l="1"/>
  <c r="B67" i="1" l="1"/>
  <c r="C67" i="1" s="1"/>
  <c r="D67" i="1" s="1"/>
  <c r="E67" i="1" s="1"/>
  <c r="F67" i="1" l="1"/>
  <c r="B68" i="1" l="1"/>
  <c r="C68" i="1" s="1"/>
  <c r="D68" i="1" s="1"/>
  <c r="E68" i="1" s="1"/>
  <c r="F68" i="1" l="1"/>
  <c r="B69" i="1" l="1"/>
  <c r="C69" i="1" s="1"/>
  <c r="D69" i="1" s="1"/>
  <c r="E69" i="1" s="1"/>
  <c r="F69" i="1" l="1"/>
  <c r="B70" i="1" l="1"/>
  <c r="C70" i="1" s="1"/>
  <c r="D70" i="1" s="1"/>
  <c r="E70" i="1" s="1"/>
  <c r="F70" i="1" l="1"/>
  <c r="B71" i="1" l="1"/>
  <c r="C71" i="1"/>
  <c r="D71" i="1" s="1"/>
  <c r="E71" i="1" s="1"/>
  <c r="F71" i="1" l="1"/>
  <c r="B72" i="1" l="1"/>
  <c r="C72" i="1" s="1"/>
  <c r="D72" i="1" s="1"/>
  <c r="E72" i="1" s="1"/>
  <c r="F72" i="1" l="1"/>
  <c r="B73" i="1" l="1"/>
  <c r="C73" i="1" s="1"/>
  <c r="D73" i="1" s="1"/>
  <c r="E73" i="1" s="1"/>
  <c r="F73" i="1" l="1"/>
  <c r="B74" i="1" l="1"/>
  <c r="C74" i="1"/>
  <c r="D74" i="1" s="1"/>
  <c r="E74" i="1" s="1"/>
  <c r="F74" i="1" l="1"/>
  <c r="B75" i="1" l="1"/>
  <c r="C75" i="1" s="1"/>
  <c r="D75" i="1" l="1"/>
  <c r="E75" i="1" s="1"/>
  <c r="F75" i="1" s="1"/>
  <c r="B76" i="1" l="1"/>
  <c r="C76" i="1" s="1"/>
  <c r="D76" i="1" s="1"/>
  <c r="E76" i="1" s="1"/>
  <c r="F76" i="1" l="1"/>
  <c r="B77" i="1" l="1"/>
  <c r="C77" i="1" s="1"/>
  <c r="D77" i="1" s="1"/>
  <c r="E77" i="1" s="1"/>
  <c r="F77" i="1" l="1"/>
  <c r="B78" i="1" l="1"/>
  <c r="C78" i="1" s="1"/>
  <c r="D78" i="1" s="1"/>
  <c r="E78" i="1" s="1"/>
  <c r="F78" i="1" l="1"/>
  <c r="B79" i="1" l="1"/>
  <c r="C79" i="1" s="1"/>
  <c r="D79" i="1" s="1"/>
  <c r="E79" i="1" s="1"/>
  <c r="F79" i="1" l="1"/>
  <c r="B80" i="1" l="1"/>
  <c r="C80" i="1" s="1"/>
  <c r="D80" i="1" s="1"/>
  <c r="E80" i="1" s="1"/>
  <c r="F80" i="1" l="1"/>
  <c r="B81" i="1" l="1"/>
  <c r="C81" i="1"/>
  <c r="D81" i="1" s="1"/>
  <c r="E81" i="1" s="1"/>
  <c r="F81" i="1" l="1"/>
  <c r="B82" i="1" l="1"/>
  <c r="C82" i="1" s="1"/>
  <c r="D82" i="1" s="1"/>
  <c r="E82" i="1" s="1"/>
  <c r="F82" i="1" l="1"/>
  <c r="B83" i="1" l="1"/>
  <c r="C83" i="1" s="1"/>
  <c r="D83" i="1" s="1"/>
  <c r="E83" i="1" s="1"/>
  <c r="F83" i="1" l="1"/>
  <c r="B84" i="1" l="1"/>
  <c r="C84" i="1"/>
  <c r="D84" i="1" s="1"/>
  <c r="E84" i="1" s="1"/>
  <c r="F84" i="1" l="1"/>
  <c r="B85" i="1" l="1"/>
  <c r="C85" i="1"/>
  <c r="D85" i="1" s="1"/>
  <c r="E85" i="1" s="1"/>
  <c r="F85" i="1" l="1"/>
  <c r="B86" i="1" l="1"/>
  <c r="C86" i="1"/>
  <c r="D86" i="1" s="1"/>
  <c r="E86" i="1" s="1"/>
  <c r="F86" i="1" l="1"/>
  <c r="B87" i="1" l="1"/>
  <c r="C87" i="1"/>
  <c r="D87" i="1" s="1"/>
  <c r="E87" i="1" s="1"/>
  <c r="F87" i="1" l="1"/>
  <c r="B88" i="1" l="1"/>
  <c r="C88" i="1" s="1"/>
  <c r="D88" i="1" s="1"/>
  <c r="E88" i="1" s="1"/>
  <c r="F88" i="1" l="1"/>
  <c r="B89" i="1" l="1"/>
  <c r="C89" i="1" s="1"/>
  <c r="D89" i="1" l="1"/>
  <c r="E89" i="1" s="1"/>
  <c r="F89" i="1"/>
  <c r="B90" i="1" l="1"/>
  <c r="C90" i="1" s="1"/>
  <c r="D90" i="1" s="1"/>
  <c r="E90" i="1" s="1"/>
  <c r="F90" i="1" l="1"/>
  <c r="B91" i="1" l="1"/>
  <c r="C91" i="1"/>
  <c r="D91" i="1" s="1"/>
  <c r="E91" i="1" s="1"/>
  <c r="F91" i="1" l="1"/>
  <c r="B92" i="1" l="1"/>
  <c r="C92" i="1" s="1"/>
  <c r="D92" i="1" s="1"/>
  <c r="E92" i="1" s="1"/>
  <c r="F92" i="1" l="1"/>
  <c r="B93" i="1" l="1"/>
  <c r="C93" i="1"/>
  <c r="D93" i="1" l="1"/>
  <c r="E93" i="1" s="1"/>
  <c r="F93" i="1" l="1"/>
  <c r="B94" i="1" l="1"/>
  <c r="C94" i="1" s="1"/>
  <c r="D94" i="1" s="1"/>
  <c r="E94" i="1" s="1"/>
  <c r="F94" i="1" l="1"/>
  <c r="B95" i="1" l="1"/>
  <c r="C95" i="1" s="1"/>
  <c r="D95" i="1" s="1"/>
  <c r="E95" i="1" s="1"/>
  <c r="F95" i="1" l="1"/>
  <c r="B96" i="1" l="1"/>
  <c r="C96" i="1"/>
  <c r="D96" i="1" s="1"/>
  <c r="E96" i="1" s="1"/>
  <c r="F96" i="1" l="1"/>
  <c r="B97" i="1" l="1"/>
  <c r="C97" i="1"/>
  <c r="D97" i="1" s="1"/>
  <c r="E97" i="1" s="1"/>
  <c r="F97" i="1" l="1"/>
  <c r="B98" i="1" l="1"/>
  <c r="C98" i="1" s="1"/>
  <c r="D98" i="1" s="1"/>
  <c r="E98" i="1" s="1"/>
  <c r="F98" i="1" l="1"/>
  <c r="B99" i="1" l="1"/>
  <c r="C99" i="1" s="1"/>
  <c r="D99" i="1" s="1"/>
  <c r="E99" i="1" s="1"/>
  <c r="F99" i="1" l="1"/>
  <c r="B100" i="1" l="1"/>
  <c r="C100" i="1"/>
  <c r="D100" i="1" s="1"/>
  <c r="E100" i="1" s="1"/>
  <c r="F100" i="1" l="1"/>
  <c r="B101" i="1" l="1"/>
  <c r="C101" i="1" s="1"/>
  <c r="D101" i="1" s="1"/>
  <c r="E101" i="1" s="1"/>
  <c r="F101" i="1" l="1"/>
  <c r="B102" i="1" l="1"/>
  <c r="C102" i="1" s="1"/>
  <c r="D102" i="1" s="1"/>
  <c r="E102" i="1" s="1"/>
  <c r="F102" i="1" l="1"/>
  <c r="B103" i="1" l="1"/>
  <c r="C103" i="1" s="1"/>
  <c r="D103" i="1" s="1"/>
  <c r="E103" i="1" s="1"/>
  <c r="F103" i="1" l="1"/>
  <c r="B104" i="1" l="1"/>
  <c r="C104" i="1"/>
  <c r="D104" i="1" s="1"/>
  <c r="E104" i="1" s="1"/>
  <c r="F104" i="1" l="1"/>
  <c r="B105" i="1" l="1"/>
  <c r="C105" i="1" s="1"/>
  <c r="D105" i="1" s="1"/>
  <c r="E105" i="1" s="1"/>
  <c r="F105" i="1" l="1"/>
  <c r="B106" i="1" l="1"/>
  <c r="C106" i="1" s="1"/>
  <c r="D106" i="1" s="1"/>
  <c r="E106" i="1" s="1"/>
  <c r="F106" i="1" l="1"/>
  <c r="B107" i="1" l="1"/>
  <c r="C107" i="1" s="1"/>
  <c r="D107" i="1" s="1"/>
  <c r="E107" i="1" s="1"/>
  <c r="F107" i="1" l="1"/>
  <c r="B108" i="1" l="1"/>
  <c r="C108" i="1" s="1"/>
  <c r="D108" i="1" s="1"/>
  <c r="E108" i="1" s="1"/>
  <c r="F108" i="1" l="1"/>
  <c r="B109" i="1" l="1"/>
  <c r="C109" i="1" s="1"/>
  <c r="D109" i="1" s="1"/>
  <c r="E109" i="1" s="1"/>
  <c r="F109" i="1" l="1"/>
  <c r="B110" i="1" l="1"/>
  <c r="C110" i="1" s="1"/>
  <c r="D110" i="1" s="1"/>
  <c r="E110" i="1" s="1"/>
  <c r="F110" i="1" l="1"/>
  <c r="B111" i="1" l="1"/>
  <c r="C111" i="1" s="1"/>
  <c r="D111" i="1" s="1"/>
  <c r="E111" i="1" s="1"/>
  <c r="F111" i="1" l="1"/>
  <c r="B112" i="1" l="1"/>
  <c r="C112" i="1" s="1"/>
  <c r="D112" i="1" s="1"/>
  <c r="E112" i="1" s="1"/>
  <c r="F112" i="1" l="1"/>
  <c r="B113" i="1" l="1"/>
  <c r="C113" i="1" s="1"/>
  <c r="D113" i="1" s="1"/>
  <c r="E113" i="1" s="1"/>
  <c r="F113" i="1" l="1"/>
  <c r="B114" i="1" l="1"/>
  <c r="C114" i="1"/>
  <c r="D114" i="1" s="1"/>
  <c r="E114" i="1" s="1"/>
  <c r="F114" i="1" l="1"/>
  <c r="B115" i="1" l="1"/>
  <c r="C115" i="1" s="1"/>
  <c r="D115" i="1" s="1"/>
  <c r="E115" i="1" s="1"/>
  <c r="F115" i="1" l="1"/>
  <c r="B116" i="1" l="1"/>
  <c r="C116" i="1" s="1"/>
  <c r="D116" i="1" s="1"/>
  <c r="E116" i="1" s="1"/>
  <c r="F116" i="1" l="1"/>
  <c r="B117" i="1" l="1"/>
  <c r="C117" i="1" s="1"/>
  <c r="D117" i="1" s="1"/>
  <c r="E117" i="1" s="1"/>
  <c r="F117" i="1" l="1"/>
  <c r="B118" i="1" l="1"/>
  <c r="C118" i="1" s="1"/>
  <c r="D118" i="1" s="1"/>
  <c r="E118" i="1" s="1"/>
  <c r="F118" i="1" l="1"/>
  <c r="B119" i="1" l="1"/>
  <c r="C119" i="1" s="1"/>
  <c r="D119" i="1" s="1"/>
  <c r="E119" i="1" s="1"/>
  <c r="F119" i="1" l="1"/>
  <c r="B120" i="1" l="1"/>
  <c r="C120" i="1" s="1"/>
  <c r="D120" i="1" s="1"/>
  <c r="E120" i="1" s="1"/>
  <c r="F120" i="1" l="1"/>
  <c r="B121" i="1" l="1"/>
  <c r="C121" i="1"/>
  <c r="D121" i="1" s="1"/>
  <c r="E121" i="1" s="1"/>
  <c r="F121" i="1" l="1"/>
  <c r="B122" i="1" l="1"/>
  <c r="C122" i="1" s="1"/>
  <c r="D122" i="1" s="1"/>
  <c r="E122" i="1" s="1"/>
  <c r="F122" i="1" l="1"/>
  <c r="B123" i="1" l="1"/>
  <c r="C123" i="1"/>
  <c r="D123" i="1" l="1"/>
  <c r="E123" i="1" s="1"/>
  <c r="F123" i="1" l="1"/>
  <c r="B124" i="1" l="1"/>
  <c r="C124" i="1"/>
  <c r="D124" i="1" s="1"/>
  <c r="E124" i="1" s="1"/>
  <c r="F124" i="1" l="1"/>
  <c r="B125" i="1" l="1"/>
  <c r="C125" i="1"/>
  <c r="D125" i="1" s="1"/>
  <c r="E125" i="1" s="1"/>
  <c r="F125" i="1" l="1"/>
  <c r="B126" i="1" l="1"/>
  <c r="C126" i="1" s="1"/>
  <c r="D126" i="1" s="1"/>
  <c r="E126" i="1" s="1"/>
  <c r="F126" i="1" l="1"/>
  <c r="B127" i="1" l="1"/>
  <c r="C127" i="1" s="1"/>
  <c r="D127" i="1" s="1"/>
  <c r="E127" i="1" s="1"/>
  <c r="F127" i="1" l="1"/>
  <c r="B128" i="1" l="1"/>
  <c r="C128" i="1" s="1"/>
  <c r="D128" i="1" s="1"/>
  <c r="E128" i="1" s="1"/>
  <c r="F128" i="1" l="1"/>
  <c r="B129" i="1" l="1"/>
  <c r="C129" i="1" s="1"/>
  <c r="D129" i="1" s="1"/>
  <c r="E129" i="1" s="1"/>
  <c r="F129" i="1" l="1"/>
  <c r="B130" i="1" l="1"/>
  <c r="C130" i="1" s="1"/>
  <c r="D130" i="1" s="1"/>
  <c r="E130" i="1" s="1"/>
  <c r="F130" i="1" l="1"/>
  <c r="B131" i="1" l="1"/>
  <c r="C131" i="1"/>
  <c r="D131" i="1" s="1"/>
  <c r="E131" i="1" s="1"/>
  <c r="F131" i="1" l="1"/>
  <c r="B132" i="1" l="1"/>
  <c r="C132" i="1"/>
  <c r="D132" i="1" s="1"/>
  <c r="E132" i="1" s="1"/>
  <c r="F132" i="1" l="1"/>
  <c r="B133" i="1" l="1"/>
  <c r="C133" i="1" s="1"/>
  <c r="D133" i="1" s="1"/>
  <c r="E133" i="1" s="1"/>
  <c r="F133" i="1" l="1"/>
  <c r="B134" i="1" l="1"/>
  <c r="C134" i="1" s="1"/>
  <c r="D134" i="1" s="1"/>
  <c r="E134" i="1" s="1"/>
  <c r="F134" i="1" l="1"/>
  <c r="B135" i="1" l="1"/>
  <c r="C135" i="1" s="1"/>
  <c r="D135" i="1" s="1"/>
  <c r="E135" i="1" s="1"/>
  <c r="F135" i="1" l="1"/>
  <c r="B136" i="1" l="1"/>
  <c r="C136" i="1"/>
  <c r="D136" i="1" s="1"/>
  <c r="E136" i="1" s="1"/>
  <c r="F136" i="1" l="1"/>
  <c r="B137" i="1" l="1"/>
  <c r="C137" i="1" s="1"/>
  <c r="D137" i="1" s="1"/>
  <c r="E137" i="1" s="1"/>
  <c r="F137" i="1" l="1"/>
  <c r="B138" i="1" l="1"/>
  <c r="C138" i="1" s="1"/>
  <c r="D138" i="1" s="1"/>
  <c r="E138" i="1" s="1"/>
  <c r="F138" i="1" l="1"/>
  <c r="B139" i="1" l="1"/>
  <c r="C139" i="1" s="1"/>
  <c r="D139" i="1" s="1"/>
  <c r="E139" i="1" s="1"/>
  <c r="F139" i="1" l="1"/>
  <c r="B140" i="1" l="1"/>
  <c r="C140" i="1" s="1"/>
  <c r="D140" i="1" s="1"/>
  <c r="E140" i="1" s="1"/>
  <c r="F140" i="1" l="1"/>
  <c r="B141" i="1" l="1"/>
  <c r="C141" i="1" s="1"/>
  <c r="D141" i="1" s="1"/>
  <c r="E141" i="1" s="1"/>
  <c r="F141" i="1" l="1"/>
  <c r="B142" i="1" l="1"/>
  <c r="C142" i="1" s="1"/>
  <c r="D142" i="1" s="1"/>
  <c r="E142" i="1" s="1"/>
  <c r="F142" i="1" l="1"/>
  <c r="B143" i="1" l="1"/>
  <c r="C143" i="1" s="1"/>
  <c r="D143" i="1" s="1"/>
  <c r="E143" i="1" s="1"/>
  <c r="F143" i="1" l="1"/>
  <c r="B144" i="1" l="1"/>
  <c r="C144" i="1" s="1"/>
  <c r="D144" i="1" s="1"/>
  <c r="E144" i="1" s="1"/>
  <c r="F144" i="1" l="1"/>
  <c r="B145" i="1" l="1"/>
  <c r="C145" i="1" s="1"/>
  <c r="D145" i="1" s="1"/>
  <c r="E145" i="1" s="1"/>
  <c r="F145" i="1" l="1"/>
  <c r="B146" i="1" l="1"/>
  <c r="C146" i="1" s="1"/>
  <c r="D146" i="1" s="1"/>
  <c r="E146" i="1" s="1"/>
  <c r="F146" i="1" l="1"/>
  <c r="B147" i="1" l="1"/>
  <c r="C147" i="1" s="1"/>
  <c r="D147" i="1" s="1"/>
  <c r="E147" i="1" s="1"/>
  <c r="F147" i="1" l="1"/>
  <c r="B148" i="1" l="1"/>
  <c r="C148" i="1" s="1"/>
  <c r="D148" i="1" s="1"/>
  <c r="E148" i="1" s="1"/>
  <c r="F148" i="1" l="1"/>
  <c r="B149" i="1" l="1"/>
  <c r="C149" i="1"/>
  <c r="D149" i="1" l="1"/>
  <c r="E149" i="1" s="1"/>
  <c r="F149" i="1"/>
  <c r="B150" i="1" l="1"/>
  <c r="C150" i="1" s="1"/>
  <c r="D150" i="1" s="1"/>
  <c r="E150" i="1" s="1"/>
  <c r="F150" i="1" l="1"/>
  <c r="B151" i="1" l="1"/>
  <c r="C151" i="1" s="1"/>
  <c r="D151" i="1" s="1"/>
  <c r="E151" i="1" s="1"/>
  <c r="F151" i="1" l="1"/>
  <c r="B152" i="1" l="1"/>
  <c r="C152" i="1" s="1"/>
  <c r="D152" i="1" s="1"/>
  <c r="E152" i="1" s="1"/>
  <c r="F152" i="1" l="1"/>
  <c r="B153" i="1" l="1"/>
  <c r="C153" i="1" s="1"/>
  <c r="D153" i="1" s="1"/>
  <c r="E153" i="1" s="1"/>
  <c r="F153" i="1" l="1"/>
  <c r="B154" i="1" l="1"/>
  <c r="C154" i="1" s="1"/>
  <c r="D154" i="1" s="1"/>
  <c r="E154" i="1" s="1"/>
  <c r="F154" i="1" l="1"/>
  <c r="B155" i="1" l="1"/>
  <c r="C155" i="1" s="1"/>
  <c r="D155" i="1" s="1"/>
  <c r="E155" i="1" s="1"/>
  <c r="F155" i="1" l="1"/>
  <c r="B156" i="1" l="1"/>
  <c r="C156" i="1" s="1"/>
  <c r="D156" i="1" s="1"/>
  <c r="E156" i="1" s="1"/>
  <c r="F156" i="1" l="1"/>
  <c r="B157" i="1" l="1"/>
  <c r="C157" i="1" s="1"/>
  <c r="D157" i="1" s="1"/>
  <c r="E157" i="1" s="1"/>
  <c r="F157" i="1" l="1"/>
  <c r="B158" i="1" l="1"/>
  <c r="C158" i="1" s="1"/>
  <c r="D158" i="1" s="1"/>
  <c r="E158" i="1" s="1"/>
  <c r="F158" i="1" l="1"/>
  <c r="B159" i="1" l="1"/>
  <c r="C159" i="1" s="1"/>
  <c r="D159" i="1" s="1"/>
  <c r="E159" i="1" s="1"/>
  <c r="F159" i="1" l="1"/>
  <c r="B160" i="1" l="1"/>
  <c r="C160" i="1" s="1"/>
  <c r="D160" i="1" s="1"/>
  <c r="E160" i="1" s="1"/>
  <c r="F160" i="1" l="1"/>
  <c r="B161" i="1" l="1"/>
  <c r="C161" i="1" s="1"/>
  <c r="D161" i="1" s="1"/>
  <c r="E161" i="1" s="1"/>
  <c r="F161" i="1" l="1"/>
  <c r="B162" i="1" l="1"/>
  <c r="C162" i="1" s="1"/>
  <c r="D162" i="1" s="1"/>
  <c r="E162" i="1" s="1"/>
  <c r="F162" i="1" l="1"/>
  <c r="B163" i="1" l="1"/>
  <c r="C163" i="1" s="1"/>
  <c r="D163" i="1" s="1"/>
  <c r="E163" i="1" s="1"/>
  <c r="F163" i="1" l="1"/>
  <c r="B164" i="1" l="1"/>
  <c r="C164" i="1" s="1"/>
  <c r="D164" i="1" s="1"/>
  <c r="E164" i="1" s="1"/>
  <c r="F164" i="1" l="1"/>
  <c r="B165" i="1" l="1"/>
  <c r="C165" i="1" s="1"/>
  <c r="D165" i="1" s="1"/>
  <c r="E165" i="1" s="1"/>
  <c r="F165" i="1" l="1"/>
  <c r="B166" i="1" l="1"/>
  <c r="C166" i="1" s="1"/>
  <c r="D166" i="1" s="1"/>
  <c r="E166" i="1" s="1"/>
  <c r="F166" i="1" l="1"/>
  <c r="B167" i="1" l="1"/>
  <c r="C167" i="1" s="1"/>
  <c r="D167" i="1" s="1"/>
  <c r="E167" i="1" s="1"/>
  <c r="F167" i="1" l="1"/>
  <c r="B168" i="1" l="1"/>
  <c r="C168" i="1" s="1"/>
  <c r="D168" i="1" s="1"/>
  <c r="E168" i="1" s="1"/>
  <c r="F168" i="1" l="1"/>
  <c r="B169" i="1" l="1"/>
  <c r="C169" i="1" s="1"/>
  <c r="D169" i="1" s="1"/>
  <c r="E169" i="1" s="1"/>
  <c r="F169" i="1" l="1"/>
  <c r="B170" i="1" l="1"/>
  <c r="C170" i="1"/>
  <c r="D170" i="1" s="1"/>
  <c r="E170" i="1" s="1"/>
  <c r="F170" i="1" l="1"/>
  <c r="B171" i="1" l="1"/>
  <c r="C171" i="1" s="1"/>
  <c r="D171" i="1" s="1"/>
  <c r="E171" i="1" s="1"/>
  <c r="F171" i="1" l="1"/>
  <c r="B172" i="1" l="1"/>
  <c r="C172" i="1" s="1"/>
  <c r="D172" i="1" s="1"/>
  <c r="E172" i="1" s="1"/>
  <c r="F172" i="1" l="1"/>
  <c r="B173" i="1" l="1"/>
  <c r="C173" i="1"/>
  <c r="D173" i="1" s="1"/>
  <c r="E173" i="1" s="1"/>
  <c r="F173" i="1" l="1"/>
  <c r="B174" i="1" l="1"/>
  <c r="C174" i="1" s="1"/>
  <c r="D174" i="1" s="1"/>
  <c r="E174" i="1" s="1"/>
  <c r="F174" i="1" l="1"/>
  <c r="B175" i="1" l="1"/>
  <c r="C175" i="1" s="1"/>
  <c r="D175" i="1" s="1"/>
  <c r="E175" i="1" s="1"/>
  <c r="F175" i="1" l="1"/>
  <c r="B176" i="1" l="1"/>
  <c r="C176" i="1" s="1"/>
  <c r="D176" i="1" s="1"/>
  <c r="E176" i="1" s="1"/>
  <c r="F176" i="1" l="1"/>
  <c r="B177" i="1" l="1"/>
  <c r="C177" i="1" s="1"/>
  <c r="D177" i="1" s="1"/>
  <c r="E177" i="1" s="1"/>
  <c r="F177" i="1" l="1"/>
  <c r="B178" i="1" l="1"/>
  <c r="C178" i="1" l="1"/>
  <c r="D178" i="1" s="1"/>
  <c r="E178" i="1" s="1"/>
  <c r="F178" i="1" l="1"/>
  <c r="B179" i="1" l="1"/>
  <c r="C179" i="1"/>
  <c r="D179" i="1" s="1"/>
  <c r="E179" i="1" s="1"/>
  <c r="F179" i="1" l="1"/>
  <c r="B180" i="1" l="1"/>
  <c r="C180" i="1" s="1"/>
  <c r="D180" i="1" s="1"/>
  <c r="E180" i="1" s="1"/>
  <c r="F180" i="1" l="1"/>
  <c r="B181" i="1" l="1"/>
  <c r="C181" i="1" s="1"/>
  <c r="D181" i="1" s="1"/>
  <c r="E181" i="1" s="1"/>
  <c r="F181" i="1" l="1"/>
  <c r="B182" i="1" l="1"/>
  <c r="C182" i="1"/>
  <c r="D182" i="1" s="1"/>
  <c r="E182" i="1" s="1"/>
  <c r="F182" i="1" l="1"/>
  <c r="B183" i="1" l="1"/>
  <c r="C183" i="1" s="1"/>
  <c r="D183" i="1" s="1"/>
  <c r="E183" i="1" s="1"/>
  <c r="F183" i="1" l="1"/>
  <c r="B184" i="1" l="1"/>
  <c r="C184" i="1" s="1"/>
  <c r="D184" i="1" s="1"/>
  <c r="E184" i="1" s="1"/>
  <c r="F184" i="1" l="1"/>
  <c r="B185" i="1" l="1"/>
  <c r="C185" i="1" s="1"/>
  <c r="D185" i="1" s="1"/>
  <c r="E185" i="1" s="1"/>
  <c r="F185" i="1" l="1"/>
  <c r="B186" i="1" l="1"/>
  <c r="C186" i="1" s="1"/>
  <c r="D186" i="1" s="1"/>
  <c r="E186" i="1" s="1"/>
  <c r="F186" i="1" l="1"/>
  <c r="B187" i="1" l="1"/>
  <c r="C187" i="1" s="1"/>
  <c r="D187" i="1" s="1"/>
  <c r="E187" i="1" s="1"/>
  <c r="F187" i="1" l="1"/>
  <c r="B188" i="1" l="1"/>
  <c r="C188" i="1" s="1"/>
  <c r="D188" i="1" s="1"/>
  <c r="E188" i="1" s="1"/>
  <c r="F188" i="1" l="1"/>
  <c r="B189" i="1" l="1"/>
  <c r="C189" i="1" s="1"/>
  <c r="D189" i="1" s="1"/>
  <c r="E189" i="1" s="1"/>
  <c r="F189" i="1" l="1"/>
  <c r="B190" i="1" l="1"/>
  <c r="C190" i="1" s="1"/>
  <c r="D190" i="1" s="1"/>
  <c r="E190" i="1" s="1"/>
  <c r="F190" i="1" l="1"/>
  <c r="B191" i="1" l="1"/>
  <c r="C191" i="1" s="1"/>
  <c r="D191" i="1" s="1"/>
  <c r="E191" i="1" s="1"/>
  <c r="F191" i="1" l="1"/>
  <c r="B192" i="1" l="1"/>
  <c r="C192" i="1" s="1"/>
  <c r="D192" i="1" s="1"/>
  <c r="E192" i="1" s="1"/>
  <c r="F192" i="1" l="1"/>
  <c r="B193" i="1" l="1"/>
  <c r="C193" i="1" s="1"/>
  <c r="D193" i="1" s="1"/>
  <c r="E193" i="1" s="1"/>
  <c r="F193" i="1" l="1"/>
  <c r="B194" i="1" l="1"/>
  <c r="C194" i="1" s="1"/>
  <c r="D194" i="1" s="1"/>
  <c r="E194" i="1" s="1"/>
  <c r="F194" i="1" l="1"/>
  <c r="B195" i="1" l="1"/>
  <c r="C195" i="1" s="1"/>
  <c r="D195" i="1" s="1"/>
  <c r="E195" i="1" s="1"/>
  <c r="F195" i="1" l="1"/>
  <c r="B196" i="1" l="1"/>
  <c r="C196" i="1" l="1"/>
  <c r="D196" i="1" s="1"/>
  <c r="E196" i="1" s="1"/>
  <c r="F196" i="1" l="1"/>
  <c r="B197" i="1" l="1"/>
  <c r="C197" i="1" l="1"/>
  <c r="D197" i="1" s="1"/>
  <c r="E197" i="1" s="1"/>
  <c r="F197" i="1" l="1"/>
  <c r="B198" i="1" l="1"/>
  <c r="C198" i="1" l="1"/>
  <c r="D198" i="1" s="1"/>
  <c r="E198" i="1" s="1"/>
  <c r="F198" i="1" l="1"/>
  <c r="B199" i="1" l="1"/>
  <c r="C199" i="1" l="1"/>
  <c r="D199" i="1" s="1"/>
  <c r="E199" i="1" s="1"/>
  <c r="F199" i="1" l="1"/>
  <c r="B200" i="1" l="1"/>
  <c r="C200" i="1" l="1"/>
  <c r="D200" i="1" s="1"/>
  <c r="E200" i="1" s="1"/>
  <c r="F200" i="1" l="1"/>
  <c r="B201" i="1" l="1"/>
  <c r="C201" i="1" s="1"/>
  <c r="D201" i="1" s="1"/>
  <c r="E201" i="1" s="1"/>
  <c r="F201" i="1" l="1"/>
  <c r="B202" i="1" l="1"/>
  <c r="C202" i="1"/>
  <c r="D202" i="1" s="1"/>
  <c r="E202" i="1" s="1"/>
  <c r="F202" i="1" l="1"/>
  <c r="B203" i="1" l="1"/>
  <c r="C203" i="1" s="1"/>
  <c r="D203" i="1" s="1"/>
  <c r="E203" i="1" s="1"/>
  <c r="F203" i="1" l="1"/>
  <c r="B204" i="1" l="1"/>
  <c r="C204" i="1"/>
  <c r="D204" i="1" s="1"/>
  <c r="E204" i="1" s="1"/>
  <c r="F204" i="1" l="1"/>
  <c r="B205" i="1" l="1"/>
  <c r="C205" i="1" s="1"/>
  <c r="D205" i="1" s="1"/>
  <c r="E205" i="1" s="1"/>
  <c r="F205" i="1" l="1"/>
  <c r="B206" i="1" l="1"/>
  <c r="C206" i="1" s="1"/>
  <c r="D206" i="1" s="1"/>
  <c r="E206" i="1" s="1"/>
  <c r="F206" i="1" l="1"/>
  <c r="B207" i="1" l="1"/>
  <c r="C207" i="1" s="1"/>
  <c r="D207" i="1" s="1"/>
  <c r="E207" i="1" s="1"/>
  <c r="F207" i="1" l="1"/>
  <c r="B208" i="1" l="1"/>
  <c r="C208" i="1"/>
  <c r="D208" i="1" s="1"/>
  <c r="E208" i="1" s="1"/>
  <c r="F208" i="1" l="1"/>
  <c r="B209" i="1" l="1"/>
  <c r="C209" i="1"/>
  <c r="D209" i="1" s="1"/>
  <c r="E209" i="1" s="1"/>
  <c r="F209" i="1" l="1"/>
  <c r="B210" i="1" l="1"/>
  <c r="C210" i="1" s="1"/>
  <c r="D210" i="1" s="1"/>
  <c r="E210" i="1" s="1"/>
  <c r="F210" i="1" l="1"/>
  <c r="B211" i="1" l="1"/>
  <c r="C211" i="1" s="1"/>
  <c r="D211" i="1" s="1"/>
  <c r="E211" i="1" s="1"/>
  <c r="F211" i="1" l="1"/>
  <c r="B212" i="1" l="1"/>
  <c r="C212" i="1" s="1"/>
  <c r="D212" i="1" s="1"/>
  <c r="E212" i="1" s="1"/>
  <c r="F212" i="1" l="1"/>
  <c r="B213" i="1" l="1"/>
  <c r="C213" i="1" s="1"/>
  <c r="D213" i="1" s="1"/>
  <c r="E213" i="1" s="1"/>
  <c r="F213" i="1" l="1"/>
  <c r="B214" i="1" l="1"/>
  <c r="C214" i="1" s="1"/>
  <c r="D214" i="1" s="1"/>
  <c r="E214" i="1" s="1"/>
  <c r="F214" i="1" l="1"/>
  <c r="B215" i="1" l="1"/>
  <c r="C215" i="1" s="1"/>
  <c r="D215" i="1" s="1"/>
  <c r="E215" i="1" s="1"/>
  <c r="F215" i="1" l="1"/>
  <c r="B216" i="1" l="1"/>
  <c r="C216" i="1"/>
  <c r="D216" i="1" s="1"/>
  <c r="E216" i="1" s="1"/>
  <c r="F216" i="1" l="1"/>
  <c r="B217" i="1" l="1"/>
  <c r="C217" i="1" s="1"/>
  <c r="D217" i="1" s="1"/>
  <c r="E217" i="1" s="1"/>
  <c r="F217" i="1" l="1"/>
  <c r="B218" i="1" l="1"/>
  <c r="C218" i="1"/>
  <c r="D218" i="1" s="1"/>
  <c r="E218" i="1" s="1"/>
  <c r="F218" i="1" l="1"/>
  <c r="B219" i="1" l="1"/>
  <c r="C219" i="1" s="1"/>
  <c r="D219" i="1" s="1"/>
  <c r="E219" i="1" s="1"/>
  <c r="F219" i="1" l="1"/>
  <c r="B220" i="1" l="1"/>
  <c r="C220" i="1" s="1"/>
  <c r="D220" i="1" s="1"/>
  <c r="E220" i="1" s="1"/>
  <c r="F220" i="1" l="1"/>
  <c r="B221" i="1" l="1"/>
  <c r="C221" i="1"/>
  <c r="D221" i="1" s="1"/>
  <c r="E221" i="1" s="1"/>
  <c r="F221" i="1" l="1"/>
  <c r="B222" i="1" l="1"/>
  <c r="C222" i="1" s="1"/>
  <c r="D222" i="1" s="1"/>
  <c r="E222" i="1" s="1"/>
  <c r="F222" i="1" l="1"/>
  <c r="B223" i="1" l="1"/>
  <c r="C223" i="1"/>
  <c r="D223" i="1" s="1"/>
  <c r="E223" i="1" s="1"/>
  <c r="F223" i="1" l="1"/>
  <c r="B224" i="1" l="1"/>
  <c r="C224" i="1"/>
  <c r="D224" i="1" s="1"/>
  <c r="E224" i="1" s="1"/>
  <c r="F224" i="1" l="1"/>
  <c r="B225" i="1" l="1"/>
  <c r="C225" i="1" s="1"/>
  <c r="D225" i="1" s="1"/>
  <c r="E225" i="1" s="1"/>
  <c r="F225" i="1" l="1"/>
  <c r="B226" i="1" l="1"/>
  <c r="C226" i="1" s="1"/>
  <c r="D226" i="1" s="1"/>
  <c r="E226" i="1" s="1"/>
  <c r="F226" i="1" l="1"/>
  <c r="B227" i="1" l="1"/>
  <c r="C227" i="1"/>
  <c r="D227" i="1" s="1"/>
  <c r="E227" i="1" s="1"/>
  <c r="F227" i="1" l="1"/>
  <c r="B228" i="1" l="1"/>
  <c r="C228" i="1" s="1"/>
  <c r="D228" i="1" s="1"/>
  <c r="E228" i="1" s="1"/>
  <c r="F228" i="1" l="1"/>
  <c r="B229" i="1" l="1"/>
  <c r="C229" i="1" s="1"/>
  <c r="D229" i="1" s="1"/>
  <c r="E229" i="1" s="1"/>
  <c r="F229" i="1" l="1"/>
  <c r="B230" i="1" l="1"/>
  <c r="C230" i="1" s="1"/>
  <c r="D230" i="1" s="1"/>
  <c r="E230" i="1" s="1"/>
  <c r="F230" i="1" l="1"/>
  <c r="B231" i="1" l="1"/>
  <c r="C231" i="1" s="1"/>
  <c r="D231" i="1" l="1"/>
  <c r="E231" i="1" s="1"/>
  <c r="F231" i="1" l="1"/>
  <c r="B232" i="1" l="1"/>
  <c r="C232" i="1" l="1"/>
  <c r="D232" i="1"/>
  <c r="E232" i="1" s="1"/>
  <c r="F232" i="1" l="1"/>
  <c r="B233" i="1" l="1"/>
  <c r="C233" i="1" l="1"/>
  <c r="D233" i="1"/>
  <c r="E233" i="1" s="1"/>
  <c r="F233" i="1" l="1"/>
  <c r="B234" i="1" l="1"/>
  <c r="C234" i="1" l="1"/>
  <c r="D234" i="1" s="1"/>
  <c r="E234" i="1" s="1"/>
  <c r="F234" i="1" l="1"/>
  <c r="B235" i="1" l="1"/>
  <c r="C235" i="1" l="1"/>
  <c r="D235" i="1"/>
  <c r="E235" i="1" s="1"/>
  <c r="F235" i="1" l="1"/>
  <c r="B236" i="1" l="1"/>
  <c r="C236" i="1" l="1"/>
  <c r="D236" i="1"/>
  <c r="E236" i="1" s="1"/>
  <c r="F236" i="1" l="1"/>
  <c r="B237" i="1" l="1"/>
  <c r="C237" i="1" l="1"/>
  <c r="D237" i="1"/>
  <c r="E237" i="1" s="1"/>
  <c r="F237" i="1" l="1"/>
  <c r="B238" i="1" l="1"/>
  <c r="C238" i="1" l="1"/>
  <c r="D238" i="1"/>
  <c r="E238" i="1" s="1"/>
  <c r="F238" i="1" l="1"/>
  <c r="B239" i="1" l="1"/>
  <c r="C239" i="1" l="1"/>
  <c r="D239" i="1"/>
  <c r="E239" i="1" s="1"/>
  <c r="F239" i="1" l="1"/>
  <c r="B240" i="1" l="1"/>
  <c r="C240" i="1" l="1"/>
  <c r="D240" i="1" s="1"/>
  <c r="E240" i="1" s="1"/>
  <c r="F240" i="1" l="1"/>
  <c r="B241" i="1" l="1"/>
  <c r="C241" i="1" l="1"/>
  <c r="D241" i="1" s="1"/>
  <c r="E241" i="1" s="1"/>
  <c r="F241" i="1" l="1"/>
  <c r="B242" i="1" l="1"/>
  <c r="C242" i="1" l="1"/>
  <c r="D242" i="1"/>
  <c r="E242" i="1" s="1"/>
  <c r="F242" i="1" l="1"/>
  <c r="B243" i="1" l="1"/>
  <c r="C243" i="1" l="1"/>
  <c r="D243" i="1"/>
  <c r="E243" i="1" s="1"/>
  <c r="F243" i="1" l="1"/>
  <c r="B244" i="1" l="1"/>
  <c r="C244" i="1" l="1"/>
  <c r="D244" i="1"/>
  <c r="E244" i="1" s="1"/>
  <c r="F244" i="1" l="1"/>
  <c r="B245" i="1" l="1"/>
  <c r="C245" i="1" l="1"/>
  <c r="D245" i="1"/>
  <c r="E245" i="1" s="1"/>
  <c r="F245" i="1" l="1"/>
  <c r="B246" i="1" l="1"/>
  <c r="C246" i="1" l="1"/>
  <c r="D246" i="1"/>
  <c r="E246" i="1" s="1"/>
  <c r="F246" i="1" l="1"/>
  <c r="B247" i="1" l="1"/>
  <c r="C247" i="1" s="1"/>
  <c r="D247" i="1" s="1"/>
  <c r="E247" i="1" l="1"/>
  <c r="F247" i="1" s="1"/>
  <c r="B248" i="1" s="1"/>
  <c r="C248" i="1" l="1"/>
  <c r="D248" i="1"/>
  <c r="E248" i="1" s="1"/>
  <c r="F248" i="1" l="1"/>
  <c r="B249" i="1" l="1"/>
  <c r="C249" i="1" l="1"/>
  <c r="D249" i="1"/>
  <c r="E249" i="1" s="1"/>
  <c r="F249" i="1" l="1"/>
  <c r="B250" i="1" l="1"/>
  <c r="C250" i="1" l="1"/>
  <c r="D250" i="1"/>
  <c r="E250" i="1" s="1"/>
  <c r="F250" i="1" l="1"/>
  <c r="B251" i="1" l="1"/>
  <c r="C251" i="1" l="1"/>
  <c r="D251" i="1" s="1"/>
  <c r="E251" i="1" s="1"/>
  <c r="F251" i="1" l="1"/>
  <c r="B252" i="1" l="1"/>
  <c r="C252" i="1" l="1"/>
  <c r="D252" i="1" s="1"/>
  <c r="E252" i="1" s="1"/>
  <c r="F252" i="1" l="1"/>
  <c r="B253" i="1" l="1"/>
  <c r="C253" i="1" l="1"/>
  <c r="D253" i="1"/>
  <c r="E253" i="1" s="1"/>
  <c r="F253" i="1" l="1"/>
  <c r="B254" i="1" l="1"/>
  <c r="C254" i="1" s="1"/>
  <c r="D254" i="1" s="1"/>
  <c r="E254" i="1" l="1"/>
  <c r="F254" i="1" s="1"/>
  <c r="B255" i="1" s="1"/>
  <c r="C255" i="1" l="1"/>
  <c r="D255" i="1"/>
  <c r="E255" i="1" s="1"/>
  <c r="F255" i="1" l="1"/>
  <c r="B256" i="1" l="1"/>
  <c r="C256" i="1" l="1"/>
  <c r="D256" i="1"/>
  <c r="E256" i="1" s="1"/>
  <c r="F256" i="1" l="1"/>
  <c r="B257" i="1" l="1"/>
  <c r="C257" i="1" l="1"/>
  <c r="D257" i="1" s="1"/>
  <c r="E257" i="1" s="1"/>
  <c r="F257" i="1" l="1"/>
  <c r="B258" i="1" l="1"/>
  <c r="C258" i="1" l="1"/>
  <c r="D258" i="1" s="1"/>
  <c r="E258" i="1" s="1"/>
  <c r="F258" i="1" l="1"/>
  <c r="B259" i="1" l="1"/>
  <c r="C259" i="1" l="1"/>
  <c r="D259" i="1" s="1"/>
  <c r="E259" i="1" s="1"/>
  <c r="F259" i="1" l="1"/>
  <c r="B260" i="1" l="1"/>
  <c r="C260" i="1" l="1"/>
  <c r="D260" i="1" s="1"/>
  <c r="E260" i="1" s="1"/>
  <c r="F260" i="1" l="1"/>
  <c r="B261" i="1" l="1"/>
  <c r="C261" i="1" l="1"/>
  <c r="D261" i="1"/>
  <c r="E261" i="1" s="1"/>
  <c r="F261" i="1" l="1"/>
  <c r="B262" i="1" l="1"/>
  <c r="C262" i="1" l="1"/>
  <c r="D262" i="1" s="1"/>
  <c r="E262" i="1" s="1"/>
  <c r="F262" i="1" l="1"/>
  <c r="B263" i="1" l="1"/>
  <c r="C263" i="1" s="1"/>
  <c r="D263" i="1" s="1"/>
  <c r="E263" i="1" l="1"/>
  <c r="F263" i="1" s="1"/>
  <c r="B264" i="1" s="1"/>
  <c r="C264" i="1" l="1"/>
  <c r="D264" i="1" s="1"/>
  <c r="E264" i="1" s="1"/>
  <c r="F264" i="1" l="1"/>
  <c r="B265" i="1" l="1"/>
  <c r="C265" i="1" l="1"/>
  <c r="D265" i="1" s="1"/>
  <c r="E265" i="1" s="1"/>
  <c r="F265" i="1" l="1"/>
  <c r="B266" i="1" l="1"/>
  <c r="C266" i="1" l="1"/>
  <c r="D266" i="1"/>
  <c r="E266" i="1" s="1"/>
  <c r="F266" i="1" l="1"/>
  <c r="B267" i="1" l="1"/>
  <c r="C267" i="1" l="1"/>
  <c r="D267" i="1"/>
  <c r="E267" i="1" s="1"/>
  <c r="F267" i="1" l="1"/>
  <c r="B268" i="1" l="1"/>
  <c r="C268" i="1" l="1"/>
  <c r="D268" i="1"/>
  <c r="E268" i="1" s="1"/>
  <c r="F268" i="1" l="1"/>
  <c r="B269" i="1" l="1"/>
  <c r="C269" i="1" l="1"/>
  <c r="D269" i="1"/>
  <c r="E269" i="1" s="1"/>
  <c r="F269" i="1" l="1"/>
  <c r="B270" i="1" l="1"/>
  <c r="C270" i="1" l="1"/>
  <c r="D270" i="1"/>
  <c r="E270" i="1" s="1"/>
  <c r="F270" i="1" l="1"/>
  <c r="B271" i="1" l="1"/>
  <c r="C271" i="1" l="1"/>
  <c r="D271" i="1" s="1"/>
  <c r="E271" i="1" s="1"/>
  <c r="F271" i="1" l="1"/>
  <c r="B272" i="1" l="1"/>
  <c r="C272" i="1" l="1"/>
  <c r="D272" i="1" s="1"/>
  <c r="E272" i="1" s="1"/>
  <c r="F272" i="1" l="1"/>
  <c r="B273" i="1" l="1"/>
  <c r="C273" i="1" l="1"/>
  <c r="D273" i="1"/>
  <c r="E273" i="1" s="1"/>
  <c r="F273" i="1" l="1"/>
  <c r="B274" i="1" l="1"/>
  <c r="C274" i="1" l="1"/>
  <c r="D274" i="1" s="1"/>
  <c r="E274" i="1" s="1"/>
  <c r="F274" i="1" l="1"/>
  <c r="B275" i="1" l="1"/>
  <c r="C275" i="1" l="1"/>
  <c r="D275" i="1"/>
  <c r="E275" i="1" s="1"/>
  <c r="F275" i="1" l="1"/>
  <c r="B276" i="1" l="1"/>
  <c r="C276" i="1" l="1"/>
  <c r="D276" i="1" s="1"/>
  <c r="E276" i="1" s="1"/>
  <c r="F276" i="1" l="1"/>
  <c r="B277" i="1" l="1"/>
  <c r="C277" i="1" l="1"/>
  <c r="D277" i="1"/>
  <c r="E277" i="1" s="1"/>
  <c r="F277" i="1" l="1"/>
  <c r="B278" i="1" l="1"/>
  <c r="C278" i="1" l="1"/>
  <c r="D278" i="1"/>
  <c r="E278" i="1" s="1"/>
  <c r="F278" i="1" l="1"/>
  <c r="B279" i="1" l="1"/>
  <c r="C279" i="1" l="1"/>
  <c r="D279" i="1" s="1"/>
  <c r="E279" i="1" s="1"/>
  <c r="F279" i="1" l="1"/>
  <c r="B280" i="1" l="1"/>
  <c r="C280" i="1" l="1"/>
  <c r="D280" i="1"/>
  <c r="E280" i="1" s="1"/>
  <c r="F280" i="1" l="1"/>
  <c r="B281" i="1" l="1"/>
  <c r="C281" i="1" l="1"/>
  <c r="D281" i="1"/>
  <c r="E281" i="1" s="1"/>
  <c r="F281" i="1" l="1"/>
  <c r="B282" i="1" l="1"/>
  <c r="C282" i="1" l="1"/>
  <c r="D282" i="1"/>
  <c r="E282" i="1" s="1"/>
  <c r="F282" i="1" l="1"/>
  <c r="B283" i="1" l="1"/>
  <c r="C283" i="1" l="1"/>
  <c r="D283" i="1" s="1"/>
  <c r="E283" i="1" s="1"/>
  <c r="F283" i="1" l="1"/>
  <c r="B284" i="1" l="1"/>
  <c r="C284" i="1" s="1"/>
  <c r="D284" i="1" s="1"/>
  <c r="E284" i="1" l="1"/>
  <c r="F284" i="1" s="1"/>
  <c r="B285" i="1" s="1"/>
  <c r="C285" i="1" l="1"/>
  <c r="D285" i="1"/>
  <c r="E285" i="1" s="1"/>
  <c r="F285" i="1" l="1"/>
  <c r="B286" i="1" l="1"/>
  <c r="C286" i="1" l="1"/>
  <c r="D286" i="1"/>
  <c r="E286" i="1" s="1"/>
  <c r="F286" i="1" l="1"/>
  <c r="B287" i="1" l="1"/>
  <c r="C287" i="1" l="1"/>
  <c r="D287" i="1" s="1"/>
  <c r="E287" i="1" s="1"/>
  <c r="F287" i="1" l="1"/>
  <c r="B288" i="1" l="1"/>
  <c r="C288" i="1" l="1"/>
  <c r="D288" i="1"/>
  <c r="E288" i="1" s="1"/>
  <c r="F288" i="1" l="1"/>
  <c r="B289" i="1" l="1"/>
  <c r="C289" i="1" l="1"/>
  <c r="D289" i="1"/>
  <c r="E289" i="1" s="1"/>
  <c r="F289" i="1" l="1"/>
  <c r="B290" i="1" l="1"/>
  <c r="C290" i="1" l="1"/>
  <c r="D290" i="1"/>
  <c r="E290" i="1" s="1"/>
  <c r="F290" i="1" l="1"/>
  <c r="B291" i="1" l="1"/>
  <c r="C291" i="1" l="1"/>
  <c r="D291" i="1" s="1"/>
  <c r="E291" i="1" s="1"/>
  <c r="F291" i="1" l="1"/>
  <c r="B292" i="1" l="1"/>
  <c r="C292" i="1" l="1"/>
  <c r="D292" i="1" s="1"/>
  <c r="E292" i="1" s="1"/>
  <c r="F292" i="1" l="1"/>
  <c r="B293" i="1" l="1"/>
  <c r="C293" i="1" l="1"/>
  <c r="D293" i="1"/>
  <c r="E293" i="1" s="1"/>
  <c r="F293" i="1" l="1"/>
  <c r="B294" i="1" l="1"/>
  <c r="C294" i="1" l="1"/>
  <c r="D294" i="1" s="1"/>
  <c r="E294" i="1" s="1"/>
  <c r="F294" i="1" l="1"/>
  <c r="B295" i="1" l="1"/>
  <c r="C295" i="1" l="1"/>
  <c r="D295" i="1"/>
  <c r="E295" i="1" s="1"/>
  <c r="F295" i="1" l="1"/>
  <c r="B296" i="1" l="1"/>
  <c r="C296" i="1" l="1"/>
  <c r="D296" i="1" s="1"/>
  <c r="E296" i="1" s="1"/>
  <c r="F296" i="1" l="1"/>
  <c r="B297" i="1" l="1"/>
  <c r="C297" i="1" l="1"/>
  <c r="D297" i="1" s="1"/>
  <c r="E297" i="1" s="1"/>
  <c r="F297" i="1" l="1"/>
  <c r="B298" i="1" l="1"/>
  <c r="C298" i="1" l="1"/>
  <c r="D298" i="1"/>
  <c r="E298" i="1" s="1"/>
  <c r="F298" i="1" l="1"/>
  <c r="B299" i="1" l="1"/>
  <c r="C299" i="1" l="1"/>
  <c r="D299" i="1"/>
  <c r="E299" i="1" s="1"/>
  <c r="F299" i="1" l="1"/>
  <c r="B300" i="1" l="1"/>
  <c r="C300" i="1" l="1"/>
  <c r="D300" i="1" s="1"/>
  <c r="E300" i="1" s="1"/>
  <c r="F300" i="1" l="1"/>
  <c r="B301" i="1" l="1"/>
  <c r="C301" i="1" l="1"/>
  <c r="D301" i="1"/>
  <c r="E301" i="1" s="1"/>
  <c r="F301" i="1" l="1"/>
  <c r="B302" i="1" l="1"/>
  <c r="C302" i="1" l="1"/>
  <c r="D302" i="1" s="1"/>
  <c r="E302" i="1" s="1"/>
  <c r="F302" i="1" l="1"/>
  <c r="B303" i="1" l="1"/>
  <c r="C303" i="1" s="1"/>
  <c r="D303" i="1" s="1"/>
  <c r="E303" i="1" l="1"/>
  <c r="F303" i="1" s="1"/>
  <c r="B304" i="1" s="1"/>
  <c r="C304" i="1" l="1"/>
  <c r="D304" i="1"/>
  <c r="E304" i="1" s="1"/>
  <c r="F304" i="1" l="1"/>
  <c r="B305" i="1" l="1"/>
  <c r="C305" i="1" l="1"/>
  <c r="D305" i="1"/>
  <c r="E305" i="1" s="1"/>
  <c r="F305" i="1" l="1"/>
  <c r="B306" i="1" l="1"/>
  <c r="C306" i="1" l="1"/>
  <c r="D306" i="1"/>
  <c r="E306" i="1" s="1"/>
  <c r="F306" i="1" l="1"/>
  <c r="B307" i="1" l="1"/>
  <c r="C307" i="1" l="1"/>
  <c r="D307" i="1"/>
  <c r="E307" i="1" s="1"/>
  <c r="F307" i="1" l="1"/>
  <c r="B308" i="1" l="1"/>
  <c r="C308" i="1" l="1"/>
  <c r="D308" i="1"/>
  <c r="E308" i="1" s="1"/>
  <c r="F308" i="1" l="1"/>
  <c r="B309" i="1" l="1"/>
  <c r="C309" i="1" l="1"/>
  <c r="D309" i="1"/>
  <c r="E309" i="1" s="1"/>
  <c r="F309" i="1" l="1"/>
  <c r="B310" i="1" l="1"/>
  <c r="C310" i="1" l="1"/>
  <c r="D310" i="1"/>
  <c r="E310" i="1" s="1"/>
  <c r="F310" i="1" l="1"/>
  <c r="B311" i="1" l="1"/>
  <c r="C311" i="1" l="1"/>
  <c r="D311" i="1"/>
  <c r="E311" i="1" s="1"/>
  <c r="F311" i="1" l="1"/>
  <c r="B312" i="1" l="1"/>
  <c r="C312" i="1" l="1"/>
  <c r="D312" i="1" s="1"/>
  <c r="E312" i="1" s="1"/>
  <c r="F312" i="1" l="1"/>
  <c r="B313" i="1" l="1"/>
  <c r="C313" i="1" l="1"/>
  <c r="D313" i="1" s="1"/>
  <c r="E313" i="1" s="1"/>
  <c r="F313" i="1" l="1"/>
  <c r="B314" i="1" l="1"/>
  <c r="C314" i="1" l="1"/>
  <c r="D314" i="1" s="1"/>
  <c r="E314" i="1" s="1"/>
  <c r="F314" i="1" l="1"/>
  <c r="B315" i="1" l="1"/>
  <c r="C315" i="1" l="1"/>
  <c r="D315" i="1" s="1"/>
  <c r="E315" i="1" s="1"/>
  <c r="F315" i="1" l="1"/>
  <c r="B316" i="1" l="1"/>
  <c r="C316" i="1" l="1"/>
  <c r="D316" i="1"/>
  <c r="E316" i="1" s="1"/>
  <c r="F316" i="1" l="1"/>
  <c r="B317" i="1" l="1"/>
  <c r="C317" i="1" l="1"/>
  <c r="D317" i="1"/>
  <c r="E317" i="1" s="1"/>
  <c r="F317" i="1" l="1"/>
  <c r="B318" i="1" l="1"/>
  <c r="C318" i="1" l="1"/>
  <c r="D318" i="1"/>
  <c r="E318" i="1" s="1"/>
  <c r="F318" i="1" l="1"/>
  <c r="B319" i="1" l="1"/>
  <c r="C319" i="1" l="1"/>
  <c r="D319" i="1"/>
  <c r="E319" i="1" s="1"/>
  <c r="F319" i="1" l="1"/>
  <c r="B320" i="1" l="1"/>
  <c r="C320" i="1" l="1"/>
  <c r="D320" i="1"/>
  <c r="E320" i="1" s="1"/>
  <c r="F320" i="1" l="1"/>
  <c r="B321" i="1" l="1"/>
  <c r="C321" i="1" s="1"/>
  <c r="D321" i="1" s="1"/>
  <c r="E321" i="1" l="1"/>
  <c r="F321" i="1" s="1"/>
  <c r="B322" i="1" s="1"/>
  <c r="C322" i="1" l="1"/>
  <c r="D322" i="1"/>
  <c r="E322" i="1" s="1"/>
  <c r="F322" i="1" l="1"/>
  <c r="B323" i="1" l="1"/>
  <c r="C323" i="1" l="1"/>
  <c r="D323" i="1" s="1"/>
  <c r="E323" i="1" s="1"/>
  <c r="F323" i="1" l="1"/>
  <c r="B324" i="1" l="1"/>
  <c r="C324" i="1" l="1"/>
  <c r="D324" i="1"/>
  <c r="E324" i="1" s="1"/>
  <c r="F324" i="1" l="1"/>
  <c r="B325" i="1" l="1"/>
  <c r="C325" i="1" l="1"/>
  <c r="D325" i="1" s="1"/>
  <c r="E325" i="1" s="1"/>
  <c r="F325" i="1" l="1"/>
  <c r="B326" i="1" l="1"/>
  <c r="C326" i="1" l="1"/>
  <c r="D326" i="1"/>
  <c r="E326" i="1" s="1"/>
  <c r="F326" i="1" l="1"/>
  <c r="B327" i="1" l="1"/>
  <c r="C327" i="1" l="1"/>
  <c r="D327" i="1" s="1"/>
  <c r="E327" i="1" s="1"/>
  <c r="F327" i="1" l="1"/>
  <c r="B328" i="1" l="1"/>
  <c r="C328" i="1" l="1"/>
  <c r="D328" i="1" s="1"/>
  <c r="E328" i="1" s="1"/>
  <c r="F328" i="1" l="1"/>
  <c r="B329" i="1" l="1"/>
  <c r="C329" i="1" l="1"/>
  <c r="D329" i="1" s="1"/>
  <c r="E329" i="1" s="1"/>
  <c r="F329" i="1" l="1"/>
  <c r="B330" i="1" l="1"/>
  <c r="C330" i="1" l="1"/>
  <c r="D330" i="1" s="1"/>
  <c r="E330" i="1" s="1"/>
  <c r="F330" i="1" l="1"/>
  <c r="B331" i="1" l="1"/>
  <c r="C331" i="1" l="1"/>
  <c r="D331" i="1" s="1"/>
  <c r="E331" i="1" s="1"/>
  <c r="F331" i="1" l="1"/>
  <c r="B332" i="1" l="1"/>
  <c r="C332" i="1" l="1"/>
  <c r="D332" i="1"/>
  <c r="E332" i="1" s="1"/>
  <c r="F332" i="1" l="1"/>
  <c r="B333" i="1" l="1"/>
  <c r="C333" i="1" l="1"/>
  <c r="D333" i="1"/>
  <c r="E333" i="1" s="1"/>
  <c r="F333" i="1" l="1"/>
  <c r="B334" i="1" l="1"/>
  <c r="C334" i="1" l="1"/>
  <c r="D334" i="1"/>
  <c r="E334" i="1" s="1"/>
  <c r="F334" i="1" l="1"/>
  <c r="B335" i="1" l="1"/>
  <c r="C335" i="1" l="1"/>
  <c r="D335" i="1"/>
  <c r="E335" i="1" s="1"/>
  <c r="F335" i="1" l="1"/>
  <c r="B336" i="1" l="1"/>
  <c r="C336" i="1" l="1"/>
  <c r="D336" i="1"/>
  <c r="E336" i="1" s="1"/>
  <c r="F336" i="1" l="1"/>
  <c r="B337" i="1" l="1"/>
  <c r="C337" i="1" l="1"/>
  <c r="D337" i="1"/>
  <c r="E337" i="1" s="1"/>
  <c r="F337" i="1" l="1"/>
  <c r="B338" i="1" l="1"/>
  <c r="C338" i="1" l="1"/>
  <c r="D338" i="1"/>
  <c r="E338" i="1" s="1"/>
  <c r="F338" i="1" l="1"/>
  <c r="B339" i="1" l="1"/>
  <c r="C339" i="1" l="1"/>
  <c r="D339" i="1" s="1"/>
  <c r="E339" i="1" s="1"/>
  <c r="F339" i="1" l="1"/>
  <c r="B340" i="1" l="1"/>
  <c r="C340" i="1" l="1"/>
  <c r="D340" i="1"/>
  <c r="E340" i="1" s="1"/>
  <c r="F340" i="1" l="1"/>
  <c r="B341" i="1" l="1"/>
  <c r="C341" i="1" l="1"/>
  <c r="D341" i="1" s="1"/>
  <c r="E341" i="1" s="1"/>
  <c r="F341" i="1" l="1"/>
  <c r="B342" i="1" l="1"/>
  <c r="C342" i="1" l="1"/>
  <c r="D342" i="1"/>
  <c r="E342" i="1" s="1"/>
  <c r="F342" i="1" l="1"/>
  <c r="B343" i="1" l="1"/>
  <c r="C343" i="1" l="1"/>
  <c r="D343" i="1" s="1"/>
  <c r="E343" i="1" s="1"/>
  <c r="F343" i="1" l="1"/>
  <c r="B344" i="1" l="1"/>
  <c r="C344" i="1" l="1"/>
  <c r="D344" i="1"/>
  <c r="E344" i="1" s="1"/>
  <c r="F344" i="1" l="1"/>
  <c r="B345" i="1" l="1"/>
  <c r="C345" i="1" l="1"/>
  <c r="D345" i="1" s="1"/>
  <c r="E345" i="1" s="1"/>
  <c r="F345" i="1" l="1"/>
  <c r="B346" i="1" l="1"/>
  <c r="C346" i="1" l="1"/>
  <c r="D346" i="1"/>
  <c r="E346" i="1" s="1"/>
  <c r="F346" i="1" l="1"/>
  <c r="B347" i="1" l="1"/>
  <c r="C347" i="1" l="1"/>
  <c r="D347" i="1"/>
  <c r="E347" i="1" s="1"/>
  <c r="F347" i="1" l="1"/>
  <c r="B348" i="1" l="1"/>
  <c r="C348" i="1" l="1"/>
  <c r="D348" i="1"/>
  <c r="E348" i="1" s="1"/>
  <c r="F348" i="1" l="1"/>
  <c r="B349" i="1" l="1"/>
  <c r="C349" i="1" l="1"/>
  <c r="D349" i="1"/>
  <c r="E349" i="1" s="1"/>
  <c r="F349" i="1" l="1"/>
  <c r="B350" i="1" l="1"/>
  <c r="C350" i="1" l="1"/>
  <c r="D350" i="1"/>
  <c r="E350" i="1" s="1"/>
  <c r="F350" i="1" l="1"/>
  <c r="B351" i="1" l="1"/>
  <c r="C351" i="1" l="1"/>
  <c r="D351" i="1"/>
  <c r="E351" i="1" s="1"/>
  <c r="F351" i="1" l="1"/>
  <c r="B352" i="1" l="1"/>
  <c r="C352" i="1" s="1"/>
  <c r="D352" i="1" s="1"/>
  <c r="E352" i="1" l="1"/>
  <c r="F352" i="1" s="1"/>
  <c r="B353" i="1" s="1"/>
  <c r="C353" i="1" l="1"/>
  <c r="D353" i="1"/>
  <c r="E353" i="1" s="1"/>
  <c r="F353" i="1" l="1"/>
  <c r="B354" i="1" l="1"/>
  <c r="C354" i="1" l="1"/>
  <c r="D354" i="1"/>
  <c r="E354" i="1" s="1"/>
  <c r="F354" i="1" l="1"/>
  <c r="B355" i="1" l="1"/>
  <c r="C355" i="1" l="1"/>
  <c r="D355" i="1"/>
  <c r="E355" i="1" s="1"/>
  <c r="F355" i="1" l="1"/>
  <c r="B356" i="1" l="1"/>
  <c r="C356" i="1" l="1"/>
  <c r="D356" i="1" s="1"/>
  <c r="E356" i="1" s="1"/>
  <c r="F356" i="1" l="1"/>
  <c r="B357" i="1" l="1"/>
  <c r="C357" i="1" s="1"/>
  <c r="D357" i="1" s="1"/>
  <c r="E357" i="1" l="1"/>
  <c r="F357" i="1" s="1"/>
  <c r="B358" i="1" s="1"/>
  <c r="C358" i="1" s="1"/>
  <c r="D358" i="1" s="1"/>
  <c r="E358" i="1" l="1"/>
  <c r="F358" i="1" s="1"/>
  <c r="B359" i="1" s="1"/>
  <c r="C359" i="1" l="1"/>
  <c r="D359" i="1" s="1"/>
  <c r="E359" i="1" s="1"/>
  <c r="F359" i="1" l="1"/>
  <c r="B360" i="1" l="1"/>
  <c r="C360" i="1" l="1"/>
  <c r="D360" i="1"/>
  <c r="E360" i="1" s="1"/>
  <c r="F360" i="1" l="1"/>
  <c r="B361" i="1" l="1"/>
  <c r="C361" i="1" l="1"/>
  <c r="D361" i="1" s="1"/>
  <c r="E361" i="1" s="1"/>
  <c r="F361" i="1" l="1"/>
  <c r="B362" i="1" l="1"/>
  <c r="C362" i="1" l="1"/>
  <c r="D362" i="1"/>
  <c r="E362" i="1" s="1"/>
  <c r="F362" i="1" l="1"/>
  <c r="B363" i="1" l="1"/>
  <c r="C363" i="1" l="1"/>
  <c r="D363" i="1" s="1"/>
  <c r="E363" i="1" s="1"/>
  <c r="F363" i="1" l="1"/>
  <c r="B364" i="1" l="1"/>
  <c r="C364" i="1" l="1"/>
  <c r="D364" i="1" s="1"/>
  <c r="E364" i="1" s="1"/>
  <c r="F364" i="1" l="1"/>
  <c r="B365" i="1" l="1"/>
  <c r="C365" i="1" l="1"/>
  <c r="D365" i="1"/>
  <c r="E365" i="1" s="1"/>
  <c r="F365" i="1" l="1"/>
  <c r="B366" i="1" l="1"/>
  <c r="C366" i="1" l="1"/>
  <c r="D366" i="1"/>
  <c r="E366" i="1" s="1"/>
  <c r="F366" i="1" l="1"/>
  <c r="B367" i="1" l="1"/>
  <c r="C367" i="1" l="1"/>
  <c r="D367" i="1"/>
  <c r="E367" i="1" s="1"/>
  <c r="F367" i="1" l="1"/>
  <c r="B368" i="1" l="1"/>
  <c r="C368" i="1" l="1"/>
  <c r="D368" i="1"/>
  <c r="E368" i="1" s="1"/>
  <c r="F368" i="1" l="1"/>
  <c r="B369" i="1" l="1"/>
  <c r="C369" i="1" l="1"/>
  <c r="D369" i="1" s="1"/>
  <c r="E369" i="1" s="1"/>
  <c r="F369" i="1" l="1"/>
  <c r="B370" i="1" l="1"/>
  <c r="C370" i="1" l="1"/>
  <c r="D370" i="1"/>
  <c r="E370" i="1" s="1"/>
  <c r="F370" i="1" l="1"/>
  <c r="B371" i="1" l="1"/>
  <c r="C371" i="1" l="1"/>
  <c r="D371" i="1"/>
  <c r="E371" i="1" s="1"/>
  <c r="F371" i="1" l="1"/>
  <c r="B372" i="1" l="1"/>
  <c r="C372" i="1" l="1"/>
  <c r="E3" i="1" s="1"/>
  <c r="D372" i="1"/>
  <c r="E372" i="1" l="1"/>
  <c r="F372" i="1"/>
  <c r="E2" i="1" s="1"/>
  <c r="E4" i="1"/>
  <c r="E5" i="1"/>
  <c r="E6" i="1" s="1"/>
  <c r="E7" i="1" l="1"/>
  <c r="E8" i="1" s="1"/>
</calcChain>
</file>

<file path=xl/sharedStrings.xml><?xml version="1.0" encoding="utf-8"?>
<sst xmlns="http://schemas.openxmlformats.org/spreadsheetml/2006/main" count="26" uniqueCount="22">
  <si>
    <t>Original Principal</t>
  </si>
  <si>
    <t>Loan Term (Years)</t>
  </si>
  <si>
    <t>Annual Interest Rate</t>
  </si>
  <si>
    <t>Payment</t>
  </si>
  <si>
    <t>Loan Data</t>
  </si>
  <si>
    <t>Payments per Year</t>
  </si>
  <si>
    <t>Month</t>
  </si>
  <si>
    <t>Interest</t>
  </si>
  <si>
    <t>Principal</t>
  </si>
  <si>
    <t>Balance</t>
  </si>
  <si>
    <t>Title</t>
  </si>
  <si>
    <t xml:space="preserve"> </t>
  </si>
  <si>
    <t>Change the chart by using the scroll bar</t>
  </si>
  <si>
    <t>Additional Principal</t>
  </si>
  <si>
    <t>Extra Principal</t>
  </si>
  <si>
    <t>Payoff</t>
  </si>
  <si>
    <t>Total Interest</t>
  </si>
  <si>
    <t>Total Principal</t>
  </si>
  <si>
    <t>Regular Principal</t>
  </si>
  <si>
    <t>Total Payments</t>
  </si>
  <si>
    <t>Alt Payoff</t>
  </si>
  <si>
    <t>Total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</si>
</sst>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Period &quot;0_)"/>
    <numFmt numFmtId="167" formatCode="0.000000"/>
  </numFmts>
  <fonts count="10">
    <font>
      <sz val="11"/>
      <name val="Times New Roman"/>
    </font>
    <font>
      <sz val="11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</font>
    <font>
      <sz val="11"/>
      <color indexed="10"/>
      <name val="Times New Roman"/>
      <family val="1"/>
    </font>
    <font>
      <u/>
      <sz val="11"/>
      <color indexed="12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29">
    <xf numFmtId="0" fontId="0" fillId="0" borderId="0" xfId="0"/>
    <xf numFmtId="0" fontId="2" fillId="0" borderId="0" xfId="4"/>
    <xf numFmtId="43" fontId="0" fillId="0" borderId="0" xfId="1" applyFont="1"/>
    <xf numFmtId="0" fontId="0" fillId="0" borderId="1" xfId="0" applyBorder="1" applyAlignment="1">
      <alignment horizontal="centerContinuous"/>
    </xf>
    <xf numFmtId="0" fontId="4" fillId="0" borderId="1" xfId="0" applyFont="1" applyBorder="1" applyAlignment="1">
      <alignment horizontal="centerContinuous"/>
    </xf>
    <xf numFmtId="49" fontId="0" fillId="0" borderId="0" xfId="0" applyNumberFormat="1"/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165" fontId="0" fillId="0" borderId="0" xfId="2" applyNumberFormat="1" applyFont="1" applyProtection="1">
      <protection locked="0"/>
    </xf>
    <xf numFmtId="164" fontId="0" fillId="0" borderId="0" xfId="1" applyNumberFormat="1" applyFont="1" applyProtection="1">
      <protection locked="0"/>
    </xf>
    <xf numFmtId="1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quotePrefix="1"/>
    <xf numFmtId="8" fontId="0" fillId="0" borderId="0" xfId="2" applyNumberFormat="1" applyFont="1" applyProtection="1"/>
    <xf numFmtId="8" fontId="0" fillId="0" borderId="0" xfId="0" applyNumberFormat="1"/>
    <xf numFmtId="0" fontId="9" fillId="3" borderId="0" xfId="0" applyFont="1" applyFill="1"/>
    <xf numFmtId="8" fontId="9" fillId="3" borderId="0" xfId="0" applyNumberFormat="1" applyFont="1" applyFill="1"/>
    <xf numFmtId="8" fontId="0" fillId="0" borderId="0" xfId="1" applyNumberFormat="1" applyFont="1"/>
    <xf numFmtId="0" fontId="4" fillId="2" borderId="2" xfId="0" applyFont="1" applyFill="1" applyBorder="1" applyAlignment="1">
      <alignment horizontal="center"/>
    </xf>
    <xf numFmtId="44" fontId="0" fillId="0" borderId="0" xfId="2" applyFont="1"/>
    <xf numFmtId="0" fontId="8" fillId="0" borderId="0" xfId="0" applyFont="1"/>
    <xf numFmtId="0" fontId="7" fillId="0" borderId="0" xfId="3" applyAlignment="1" applyProtection="1"/>
    <xf numFmtId="166" fontId="8" fillId="0" borderId="0" xfId="0" applyNumberFormat="1" applyFont="1"/>
    <xf numFmtId="8" fontId="8" fillId="0" borderId="0" xfId="0" applyNumberFormat="1" applyFont="1"/>
    <xf numFmtId="0" fontId="1" fillId="0" borderId="0" xfId="0" applyFont="1"/>
    <xf numFmtId="43" fontId="0" fillId="0" borderId="0" xfId="0" applyNumberFormat="1"/>
    <xf numFmtId="167" fontId="0" fillId="0" borderId="0" xfId="0" applyNumberFormat="1"/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Normal_Amortization Schedule" xfId="4"/>
  </cellStyles>
  <dxfs count="3">
    <dxf>
      <font>
        <strike val="0"/>
        <color theme="0"/>
      </font>
    </dxf>
    <dxf>
      <font>
        <condense val="0"/>
        <extend val="0"/>
        <color auto="1"/>
      </font>
      <border>
        <bottom style="thin">
          <color indexed="64"/>
        </bottom>
      </border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'Amort Sched With Extra Payments'!$K$16</c:f>
          <c:strCache>
            <c:ptCount val="1"/>
            <c:pt idx="0">
              <c:v>Remaining Loan Balance _x000d_After Payment 0 = 200,000.00</c:v>
            </c:pt>
          </c:strCache>
        </c:strRef>
      </c:tx>
      <c:layout>
        <c:manualLayout>
          <c:xMode val="edge"/>
          <c:yMode val="edge"/>
          <c:x val="0.3734995475479802"/>
          <c:y val="3.51906158357771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105432575645026"/>
          <c:y val="0.22287390029325513"/>
          <c:w val="0.74500812612831624"/>
          <c:h val="0.601173020527859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'Amort Sched With Extra Payments'!$F$11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'Amort Sched With Extra Payments'!$A$12:$A$372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'Amort Sched With Extra Payments'!BalanceRange</c:f>
              <c:numCache>
                <c:formatCode>_("$"* #,##0.00_);_("$"* \(#,##0.00\);_("$"* "-"??_);_(@_)</c:formatCode>
                <c:ptCount val="361"/>
                <c:pt idx="0">
                  <c:v>200000</c:v>
                </c:pt>
                <c:pt idx="1">
                  <c:v>199527.80380686358</c:v>
                </c:pt>
                <c:pt idx="2">
                  <c:v>199052.95151014076</c:v>
                </c:pt>
                <c:pt idx="3">
                  <c:v>198575.42816924886</c:v>
                </c:pt>
                <c:pt idx="4">
                  <c:v>198095.21875956445</c:v>
                </c:pt>
                <c:pt idx="5">
                  <c:v>197612.30817195057</c:v>
                </c:pt>
                <c:pt idx="6">
                  <c:v>197126.68121228137</c:v>
                </c:pt>
                <c:pt idx="7">
                  <c:v>196638.32260096402</c:v>
                </c:pt>
                <c:pt idx="8">
                  <c:v>196147.216972458</c:v>
                </c:pt>
                <c:pt idx="9">
                  <c:v>195653.34887479164</c:v>
                </c:pt>
                <c:pt idx="10">
                  <c:v>195156.70276907593</c:v>
                </c:pt>
                <c:pt idx="11">
                  <c:v>194657.26302901554</c:v>
                </c:pt>
                <c:pt idx="12">
                  <c:v>194155.01394041732</c:v>
                </c:pt>
                <c:pt idx="13">
                  <c:v>193649.93970069574</c:v>
                </c:pt>
                <c:pt idx="14">
                  <c:v>193142.02441837572</c:v>
                </c:pt>
                <c:pt idx="15">
                  <c:v>192631.25211259266</c:v>
                </c:pt>
                <c:pt idx="16">
                  <c:v>192117.60671258956</c:v>
                </c:pt>
                <c:pt idx="17">
                  <c:v>191601.07205721145</c:v>
                </c:pt>
                <c:pt idx="18">
                  <c:v>191081.63189439682</c:v>
                </c:pt>
                <c:pt idx="19">
                  <c:v>190559.26988066637</c:v>
                </c:pt>
                <c:pt idx="20">
                  <c:v>190033.96958060868</c:v>
                </c:pt>
                <c:pt idx="21">
                  <c:v>189505.71446636316</c:v>
                </c:pt>
                <c:pt idx="22">
                  <c:v>188974.48791710002</c:v>
                </c:pt>
                <c:pt idx="23">
                  <c:v>188440.27321849728</c:v>
                </c:pt>
                <c:pt idx="24">
                  <c:v>187903.05356221489</c:v>
                </c:pt>
                <c:pt idx="25">
                  <c:v>187362.81204536592</c:v>
                </c:pt>
                <c:pt idx="26">
                  <c:v>186819.53166998469</c:v>
                </c:pt>
                <c:pt idx="27">
                  <c:v>186273.19534249193</c:v>
                </c:pt>
                <c:pt idx="28">
                  <c:v>185723.78587315703</c:v>
                </c:pt>
                <c:pt idx="29">
                  <c:v>185171.28597555711</c:v>
                </c:pt>
                <c:pt idx="30">
                  <c:v>184615.67826603318</c:v>
                </c:pt>
                <c:pt idx="31">
                  <c:v>184056.94526314319</c:v>
                </c:pt>
                <c:pt idx="32">
                  <c:v>183495.06938711193</c:v>
                </c:pt>
                <c:pt idx="33">
                  <c:v>182930.032959278</c:v>
                </c:pt>
                <c:pt idx="34">
                  <c:v>182361.81820153751</c:v>
                </c:pt>
                <c:pt idx="35">
                  <c:v>181790.40723578472</c:v>
                </c:pt>
                <c:pt idx="36">
                  <c:v>181215.78208334956</c:v>
                </c:pt>
                <c:pt idx="37">
                  <c:v>180637.92466443198</c:v>
                </c:pt>
                <c:pt idx="38">
                  <c:v>180056.81679753299</c:v>
                </c:pt>
                <c:pt idx="39">
                  <c:v>179472.44019888269</c:v>
                </c:pt>
                <c:pt idx="40">
                  <c:v>178884.77648186497</c:v>
                </c:pt>
                <c:pt idx="41">
                  <c:v>178293.80715643903</c:v>
                </c:pt>
                <c:pt idx="42">
                  <c:v>177699.51362855756</c:v>
                </c:pt>
                <c:pt idx="43">
                  <c:v>177101.87719958177</c:v>
                </c:pt>
                <c:pt idx="44">
                  <c:v>176500.87906569298</c:v>
                </c:pt>
                <c:pt idx="45">
                  <c:v>175896.50031730108</c:v>
                </c:pt>
                <c:pt idx="46">
                  <c:v>175288.72193844945</c:v>
                </c:pt>
                <c:pt idx="47">
                  <c:v>174677.5248062168</c:v>
                </c:pt>
                <c:pt idx="48">
                  <c:v>174062.88969011532</c:v>
                </c:pt>
                <c:pt idx="49">
                  <c:v>173444.79725148578</c:v>
                </c:pt>
                <c:pt idx="50">
                  <c:v>172823.22804288895</c:v>
                </c:pt>
                <c:pt idx="51">
                  <c:v>172198.16250749378</c:v>
                </c:pt>
                <c:pt idx="52">
                  <c:v>171569.58097846201</c:v>
                </c:pt>
                <c:pt idx="53">
                  <c:v>170937.46367832943</c:v>
                </c:pt>
                <c:pt idx="54">
                  <c:v>170301.79071838359</c:v>
                </c:pt>
                <c:pt idx="55">
                  <c:v>169662.54209803807</c:v>
                </c:pt>
                <c:pt idx="56">
                  <c:v>169019.69770420311</c:v>
                </c:pt>
                <c:pt idx="57">
                  <c:v>168373.23731065282</c:v>
                </c:pt>
                <c:pt idx="58">
                  <c:v>167723.14057738881</c:v>
                </c:pt>
                <c:pt idx="59">
                  <c:v>167069.38705000019</c:v>
                </c:pt>
                <c:pt idx="60">
                  <c:v>166411.95615902002</c:v>
                </c:pt>
                <c:pt idx="61">
                  <c:v>165750.82721927809</c:v>
                </c:pt>
                <c:pt idx="62">
                  <c:v>165085.97942925009</c:v>
                </c:pt>
                <c:pt idx="63">
                  <c:v>164417.3918704032</c:v>
                </c:pt>
                <c:pt idx="64">
                  <c:v>163745.0435065378</c:v>
                </c:pt>
                <c:pt idx="65">
                  <c:v>163068.91318312564</c:v>
                </c:pt>
                <c:pt idx="66">
                  <c:v>162388.97962664429</c:v>
                </c:pt>
                <c:pt idx="67">
                  <c:v>161705.22144390774</c:v>
                </c:pt>
                <c:pt idx="68">
                  <c:v>161017.6171213933</c:v>
                </c:pt>
                <c:pt idx="69">
                  <c:v>160326.1450245647</c:v>
                </c:pt>
                <c:pt idx="70">
                  <c:v>159630.78339719144</c:v>
                </c:pt>
                <c:pt idx="71">
                  <c:v>158931.51036066422</c:v>
                </c:pt>
                <c:pt idx="72">
                  <c:v>158228.30391330653</c:v>
                </c:pt>
                <c:pt idx="73">
                  <c:v>157521.14192968246</c:v>
                </c:pt>
                <c:pt idx="74">
                  <c:v>156810.0021599005</c:v>
                </c:pt>
                <c:pt idx="75">
                  <c:v>156094.86222891349</c:v>
                </c:pt>
                <c:pt idx="76">
                  <c:v>155375.6996358147</c:v>
                </c:pt>
                <c:pt idx="77">
                  <c:v>154652.49175312973</c:v>
                </c:pt>
                <c:pt idx="78">
                  <c:v>153925.21582610466</c:v>
                </c:pt>
                <c:pt idx="79">
                  <c:v>153193.84897199005</c:v>
                </c:pt>
                <c:pt idx="80">
                  <c:v>152458.36817932106</c:v>
                </c:pt>
                <c:pt idx="81">
                  <c:v>151718.75030719332</c:v>
                </c:pt>
                <c:pt idx="82">
                  <c:v>150974.97208453485</c:v>
                </c:pt>
                <c:pt idx="83">
                  <c:v>150227.01010937392</c:v>
                </c:pt>
                <c:pt idx="84">
                  <c:v>149474.84084810273</c:v>
                </c:pt>
                <c:pt idx="85">
                  <c:v>148718.44063473688</c:v>
                </c:pt>
                <c:pt idx="86">
                  <c:v>147957.78567017085</c:v>
                </c:pt>
                <c:pt idx="87">
                  <c:v>147192.85202142913</c:v>
                </c:pt>
                <c:pt idx="88">
                  <c:v>146423.61562091325</c:v>
                </c:pt>
                <c:pt idx="89">
                  <c:v>145650.05226564445</c:v>
                </c:pt>
                <c:pt idx="90">
                  <c:v>144872.13761650227</c:v>
                </c:pt>
                <c:pt idx="91">
                  <c:v>144089.84719745867</c:v>
                </c:pt>
                <c:pt idx="92">
                  <c:v>143303.15639480794</c:v>
                </c:pt>
                <c:pt idx="93">
                  <c:v>142512.04045639231</c:v>
                </c:pt>
                <c:pt idx="94">
                  <c:v>141716.47449082308</c:v>
                </c:pt>
                <c:pt idx="95">
                  <c:v>140916.43346669752</c:v>
                </c:pt>
                <c:pt idx="96">
                  <c:v>140111.89221181127</c:v>
                </c:pt>
                <c:pt idx="97">
                  <c:v>139302.82541236628</c:v>
                </c:pt>
                <c:pt idx="98">
                  <c:v>138489.20761217442</c:v>
                </c:pt>
                <c:pt idx="99">
                  <c:v>137671.01321185648</c:v>
                </c:pt>
                <c:pt idx="100">
                  <c:v>136848.21646803673</c:v>
                </c:pt>
                <c:pt idx="101">
                  <c:v>136020.791492533</c:v>
                </c:pt>
                <c:pt idx="102">
                  <c:v>135188.71225154208</c:v>
                </c:pt>
                <c:pt idx="103">
                  <c:v>134351.95256482056</c:v>
                </c:pt>
                <c:pt idx="104">
                  <c:v>133510.48610486125</c:v>
                </c:pt>
                <c:pt idx="105">
                  <c:v>132664.28639606468</c:v>
                </c:pt>
                <c:pt idx="106">
                  <c:v>131813.32681390611</c:v>
                </c:pt>
                <c:pt idx="107">
                  <c:v>130957.58058409792</c:v>
                </c:pt>
                <c:pt idx="108">
                  <c:v>130097.02078174704</c:v>
                </c:pt>
                <c:pt idx="109">
                  <c:v>129231.62033050794</c:v>
                </c:pt>
                <c:pt idx="110">
                  <c:v>128361.35200173061</c:v>
                </c:pt>
                <c:pt idx="111">
                  <c:v>127486.18841360392</c:v>
                </c:pt>
                <c:pt idx="112">
                  <c:v>126606.102030294</c:v>
                </c:pt>
                <c:pt idx="113">
                  <c:v>125721.06516107798</c:v>
                </c:pt>
                <c:pt idx="114">
                  <c:v>124831.04995947261</c:v>
                </c:pt>
                <c:pt idx="115">
                  <c:v>123936.02842235821</c:v>
                </c:pt>
                <c:pt idx="116">
                  <c:v>123035.97238909754</c:v>
                </c:pt>
                <c:pt idx="117">
                  <c:v>122130.85354064978</c:v>
                </c:pt>
                <c:pt idx="118">
                  <c:v>121220.6433986795</c:v>
                </c:pt>
                <c:pt idx="119">
                  <c:v>120305.31332466064</c:v>
                </c:pt>
                <c:pt idx="120">
                  <c:v>119384.83451897543</c:v>
                </c:pt>
                <c:pt idx="121">
                  <c:v>118459.17802000824</c:v>
                </c:pt>
                <c:pt idx="122">
                  <c:v>117528.31470323435</c:v>
                </c:pt>
                <c:pt idx="123">
                  <c:v>116592.21528030362</c:v>
                </c:pt>
                <c:pt idx="124">
                  <c:v>115650.85029811889</c:v>
                </c:pt>
                <c:pt idx="125">
                  <c:v>114704.19013790938</c:v>
                </c:pt>
                <c:pt idx="126">
                  <c:v>113752.20501429868</c:v>
                </c:pt>
                <c:pt idx="127">
                  <c:v>112794.86497436768</c:v>
                </c:pt>
                <c:pt idx="128">
                  <c:v>111832.13989671206</c:v>
                </c:pt>
                <c:pt idx="129">
                  <c:v>110863.99949049464</c:v>
                </c:pt>
                <c:pt idx="130">
                  <c:v>109890.41329449223</c:v>
                </c:pt>
                <c:pt idx="131">
                  <c:v>108911.35067613731</c:v>
                </c:pt>
                <c:pt idx="132">
                  <c:v>107926.78083055415</c:v>
                </c:pt>
                <c:pt idx="133">
                  <c:v>106936.67277958959</c:v>
                </c:pt>
                <c:pt idx="134">
                  <c:v>105940.99537083834</c:v>
                </c:pt>
                <c:pt idx="135">
                  <c:v>104939.71727666288</c:v>
                </c:pt>
                <c:pt idx="136">
                  <c:v>103932.80699320768</c:v>
                </c:pt>
                <c:pt idx="137">
                  <c:v>102920.23283940804</c:v>
                </c:pt>
                <c:pt idx="138">
                  <c:v>101901.96295599328</c:v>
                </c:pt>
                <c:pt idx="139">
                  <c:v>100877.96530448431</c:v>
                </c:pt>
                <c:pt idx="140">
                  <c:v>99848.207666185612</c:v>
                </c:pt>
                <c:pt idx="141">
                  <c:v>98812.657641171478</c:v>
                </c:pt>
                <c:pt idx="142">
                  <c:v>97771.282647266635</c:v>
                </c:pt>
                <c:pt idx="143">
                  <c:v>96724.049919021083</c:v>
                </c:pt>
                <c:pt idx="144">
                  <c:v>95670.926506679141</c:v>
                </c:pt>
                <c:pt idx="145">
                  <c:v>94611.879275142783</c:v>
                </c:pt>
                <c:pt idx="146">
                  <c:v>93546.874902929034</c:v>
                </c:pt>
                <c:pt idx="147">
                  <c:v>92475.879881121582</c:v>
                </c:pt>
                <c:pt idx="148">
                  <c:v>91398.86051231646</c:v>
                </c:pt>
                <c:pt idx="149">
                  <c:v>90315.782909561807</c:v>
                </c:pt>
                <c:pt idx="150">
                  <c:v>89226.612995291667</c:v>
                </c:pt>
                <c:pt idx="151">
                  <c:v>88131.316500253757</c:v>
                </c:pt>
                <c:pt idx="152">
                  <c:v>87029.858962431259</c:v>
                </c:pt>
                <c:pt idx="153">
                  <c:v>85922.205725958498</c:v>
                </c:pt>
                <c:pt idx="154">
                  <c:v>84808.321940030582</c:v>
                </c:pt>
                <c:pt idx="155">
                  <c:v>83688.172557806829</c:v>
                </c:pt>
                <c:pt idx="156">
                  <c:v>82561.722335308063</c:v>
                </c:pt>
                <c:pt idx="157">
                  <c:v>81428.935830307746</c:v>
                </c:pt>
                <c:pt idx="158">
                  <c:v>80289.777401216794</c:v>
                </c:pt>
                <c:pt idx="159">
                  <c:v>79144.211205962201</c:v>
                </c:pt>
                <c:pt idx="160">
                  <c:v>77992.201200859301</c:v>
                </c:pt>
                <c:pt idx="161">
                  <c:v>76833.711139477702</c:v>
                </c:pt>
                <c:pt idx="162">
                  <c:v>75668.704571500828</c:v>
                </c:pt>
                <c:pt idx="163">
                  <c:v>74497.144841579095</c:v>
                </c:pt>
                <c:pt idx="164">
                  <c:v>73318.99508817654</c:v>
                </c:pt>
                <c:pt idx="165">
                  <c:v>72134.218242411109</c:v>
                </c:pt>
                <c:pt idx="166">
                  <c:v>70942.777026888245</c:v>
                </c:pt>
                <c:pt idx="167">
                  <c:v>69744.633954528064</c:v>
                </c:pt>
                <c:pt idx="168">
                  <c:v>68539.751327385849</c:v>
                </c:pt>
                <c:pt idx="169">
                  <c:v>67328.091235465967</c:v>
                </c:pt>
                <c:pt idx="170">
                  <c:v>66109.615555529032</c:v>
                </c:pt>
                <c:pt idx="171">
                  <c:v>64884.285949892452</c:v>
                </c:pt>
                <c:pt idx="172">
                  <c:v>63652.063865224169</c:v>
                </c:pt>
                <c:pt idx="173">
                  <c:v>62412.910531329624</c:v>
                </c:pt>
                <c:pt idx="174">
                  <c:v>61166.786959931924</c:v>
                </c:pt>
                <c:pt idx="175">
                  <c:v>59913.653943445112</c:v>
                </c:pt>
                <c:pt idx="176">
                  <c:v>58653.472053740559</c:v>
                </c:pt>
                <c:pt idx="177">
                  <c:v>57386.201640906416</c:v>
                </c:pt>
                <c:pt idx="178">
                  <c:v>56111.802832000081</c:v>
                </c:pt>
                <c:pt idx="179">
                  <c:v>54830.235529793652</c:v>
                </c:pt>
                <c:pt idx="180">
                  <c:v>53541.459411512311</c:v>
                </c:pt>
                <c:pt idx="181">
                  <c:v>52245.433927565638</c:v>
                </c:pt>
                <c:pt idx="182">
                  <c:v>50942.118300271766</c:v>
                </c:pt>
                <c:pt idx="183">
                  <c:v>49631.471522574364</c:v>
                </c:pt>
                <c:pt idx="184">
                  <c:v>48313.452356752416</c:v>
                </c:pt>
                <c:pt idx="185">
                  <c:v>46988.01933312272</c:v>
                </c:pt>
                <c:pt idx="186">
                  <c:v>45655.130748735108</c:v>
                </c:pt>
                <c:pt idx="187">
                  <c:v>44314.744666060309</c:v>
                </c:pt>
                <c:pt idx="188">
                  <c:v>42966.818911670467</c:v>
                </c:pt>
                <c:pt idx="189">
                  <c:v>41611.311074912184</c:v>
                </c:pt>
                <c:pt idx="190">
                  <c:v>40248.178506572134</c:v>
                </c:pt>
                <c:pt idx="191">
                  <c:v>38877.378317535171</c:v>
                </c:pt>
                <c:pt idx="192">
                  <c:v>37498.867377434879</c:v>
                </c:pt>
                <c:pt idx="193">
                  <c:v>36112.60231329652</c:v>
                </c:pt>
                <c:pt idx="194">
                  <c:v>34718.539508172384</c:v>
                </c:pt>
                <c:pt idx="195">
                  <c:v>33316.635099769424</c:v>
                </c:pt>
                <c:pt idx="196">
                  <c:v>31906.844979069196</c:v>
                </c:pt>
                <c:pt idx="197">
                  <c:v>30489.124788940029</c:v>
                </c:pt>
                <c:pt idx="198">
                  <c:v>29063.429922741387</c:v>
                </c:pt>
                <c:pt idx="199">
                  <c:v>27629.715522920378</c:v>
                </c:pt>
                <c:pt idx="200">
                  <c:v>26187.936479600376</c:v>
                </c:pt>
                <c:pt idx="201">
                  <c:v>24738.047429161696</c:v>
                </c:pt>
                <c:pt idx="202">
                  <c:v>23280.0027528143</c:v>
                </c:pt>
                <c:pt idx="203">
                  <c:v>21813.75657516245</c:v>
                </c:pt>
                <c:pt idx="204">
                  <c:v>20339.262762761307</c:v>
                </c:pt>
                <c:pt idx="205">
                  <c:v>18856.474922665409</c:v>
                </c:pt>
                <c:pt idx="206">
                  <c:v>17365.346400968971</c:v>
                </c:pt>
                <c:pt idx="207">
                  <c:v>15865.830281337991</c:v>
                </c:pt>
                <c:pt idx="208">
                  <c:v>14357.879383534086</c:v>
                </c:pt>
                <c:pt idx="209">
                  <c:v>12841.446261930034</c:v>
                </c:pt>
                <c:pt idx="210">
                  <c:v>11316.48320401696</c:v>
                </c:pt>
                <c:pt idx="211">
                  <c:v>9782.9422289031245</c:v>
                </c:pt>
                <c:pt idx="212">
                  <c:v>8240.7750858042746</c:v>
                </c:pt>
                <c:pt idx="213">
                  <c:v>6689.9332525254931</c:v>
                </c:pt>
                <c:pt idx="214">
                  <c:v>5130.3679339345181</c:v>
                </c:pt>
                <c:pt idx="215">
                  <c:v>3562.0300604264694</c:v>
                </c:pt>
                <c:pt idx="216">
                  <c:v>1984.8702863799376</c:v>
                </c:pt>
                <c:pt idx="217">
                  <c:v>398.83898860439422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'Amort Sched With Extra Payments'!$K$12</c:f>
              <c:strCache>
                <c:ptCount val="1"/>
                <c:pt idx="0">
                  <c:v>Balance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xVal>
            <c:numRef>
              <c:f>'Amort Sched With Extra Payments'!$J$13:$J$14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'Amort Sched With Extra Payments'!$K$13:$K$14</c:f>
              <c:numCache>
                <c:formatCode>General</c:formatCode>
                <c:ptCount val="2"/>
                <c:pt idx="0">
                  <c:v>0</c:v>
                </c:pt>
                <c:pt idx="1">
                  <c:v>200000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682224"/>
        <c:axId val="955499848"/>
      </c:scatterChart>
      <c:valAx>
        <c:axId val="954682224"/>
        <c:scaling>
          <c:orientation val="minMax"/>
          <c:max val="3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000"/>
                  <a:t>Month</a:t>
                </a:r>
              </a:p>
            </c:rich>
          </c:tx>
          <c:layout>
            <c:manualLayout>
              <c:xMode val="edge"/>
              <c:yMode val="edge"/>
              <c:x val="0.55498801780212248"/>
              <c:y val="0.903225806451612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5499848"/>
        <c:crosses val="autoZero"/>
        <c:crossBetween val="midCat"/>
        <c:majorUnit val="60"/>
        <c:minorUnit val="12"/>
      </c:valAx>
      <c:valAx>
        <c:axId val="95549984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000"/>
                  <a:t>Dollars</a:t>
                </a:r>
              </a:p>
            </c:rich>
          </c:tx>
          <c:layout>
            <c:manualLayout>
              <c:xMode val="edge"/>
              <c:yMode val="edge"/>
              <c:x val="4.0920716112531973E-2"/>
              <c:y val="0.46041055718475071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46822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Scroll" dx="18" fmlaLink="$J$13" horiz="1" max="360" page="1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17</xdr:col>
      <xdr:colOff>0</xdr:colOff>
      <xdr:row>27</xdr:row>
      <xdr:rowOff>0</xdr:rowOff>
    </xdr:to>
    <xdr:graphicFrame macro="">
      <xdr:nvGraphicFramePr>
        <xdr:cNvPr id="310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9525</xdr:rowOff>
        </xdr:from>
        <xdr:to>
          <xdr:col>17</xdr:col>
          <xdr:colOff>0</xdr:colOff>
          <xdr:row>28</xdr:row>
          <xdr:rowOff>0</xdr:rowOff>
        </xdr:to>
        <xdr:sp macro="" textlink="">
          <xdr:nvSpPr>
            <xdr:cNvPr id="3078" name="Scroll Bar 6" descr="Scroll bar for chart showing mortgage payoff from the amortization schedule with extra payments.&#10;&#10;http://www.tvmcalcs.com/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533399</xdr:colOff>
      <xdr:row>8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0" y="0"/>
          <a:ext cx="3990974" cy="1295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This workbook is Copyright 2014 by Timothy R. Mayes, Ph.D. 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Please visit: http://www.tvmcalcs.com/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You are free to use and redistribute it as long as this notice is kept intact. However, I retain all rights to the worksheet.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314325</xdr:colOff>
      <xdr:row>8</xdr:row>
      <xdr:rowOff>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0" y="0"/>
          <a:ext cx="2447925" cy="1295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This workbook is Copyright 2014 by Timothy R. Mayes, Ph.D. 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Please visit: http://www.tvmcalcs.com/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You are free to use and redistribute it as long as this notice is kep intact. However, I retain all rights to the worksheet.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374"/>
  <sheetViews>
    <sheetView tabSelected="1" workbookViewId="0">
      <selection activeCell="B7" sqref="B7"/>
    </sheetView>
  </sheetViews>
  <sheetFormatPr defaultRowHeight="15"/>
  <cols>
    <col min="1" max="1" width="18.85546875" bestFit="1" customWidth="1"/>
    <col min="2" max="3" width="12.7109375" customWidth="1"/>
    <col min="4" max="4" width="15.5703125" bestFit="1" customWidth="1"/>
    <col min="5" max="5" width="15" bestFit="1" customWidth="1"/>
    <col min="6" max="6" width="12.7109375" customWidth="1"/>
    <col min="7" max="7" width="11.7109375" bestFit="1" customWidth="1"/>
    <col min="8" max="8" width="9.85546875" bestFit="1" customWidth="1"/>
    <col min="11" max="11" width="10.140625" bestFit="1" customWidth="1"/>
    <col min="16" max="16" width="13.7109375" bestFit="1" customWidth="1"/>
  </cols>
  <sheetData>
    <row r="1" spans="1:16" ht="15.75" thickBot="1">
      <c r="A1" s="4" t="s">
        <v>4</v>
      </c>
      <c r="B1" s="3"/>
      <c r="K1" s="16"/>
    </row>
    <row r="2" spans="1:16">
      <c r="A2" t="s">
        <v>0</v>
      </c>
      <c r="B2" s="10">
        <v>200000</v>
      </c>
      <c r="D2" s="22" t="s">
        <v>15</v>
      </c>
      <c r="E2" s="24">
        <f ca="1">MATCH(0,BalanceRange,0)-1</f>
        <v>218</v>
      </c>
      <c r="H2" s="26" t="s">
        <v>20</v>
      </c>
      <c r="I2">
        <f>ROUNDUP(NPER(B4/B5,B6+B7,-B2),0)</f>
        <v>218</v>
      </c>
      <c r="J2" s="8"/>
      <c r="P2" s="28"/>
    </row>
    <row r="3" spans="1:16">
      <c r="A3" t="s">
        <v>1</v>
      </c>
      <c r="B3" s="11">
        <v>30</v>
      </c>
      <c r="D3" s="22" t="s">
        <v>16</v>
      </c>
      <c r="E3" s="25">
        <f ca="1">SUM(OFFSET(BalanceRange,0,-3))</f>
        <v>146992.65636852075</v>
      </c>
      <c r="G3" s="16"/>
      <c r="J3" s="5"/>
    </row>
    <row r="4" spans="1:16">
      <c r="A4" t="s">
        <v>2</v>
      </c>
      <c r="B4" s="12">
        <v>6.7500000000000004E-2</v>
      </c>
      <c r="D4" s="22" t="s">
        <v>18</v>
      </c>
      <c r="E4" s="25">
        <f ca="1">SUM(OFFSET(BalanceRange,0,-2))</f>
        <v>134900.00000000003</v>
      </c>
      <c r="G4" s="27"/>
      <c r="J4" s="5"/>
    </row>
    <row r="5" spans="1:16">
      <c r="A5" t="s">
        <v>5</v>
      </c>
      <c r="B5" s="11">
        <v>12</v>
      </c>
      <c r="D5" s="22" t="s">
        <v>14</v>
      </c>
      <c r="E5" s="25">
        <f ca="1">SUM(OFFSET(BalanceRange,0,-1))</f>
        <v>65100</v>
      </c>
    </row>
    <row r="6" spans="1:16">
      <c r="A6" t="s">
        <v>3</v>
      </c>
      <c r="B6" s="15">
        <f>PMT(B$4/B$5,B$3*B$5,-B$2)</f>
        <v>1297.1961931364306</v>
      </c>
      <c r="D6" s="22" t="s">
        <v>17</v>
      </c>
      <c r="E6" s="25">
        <f ca="1">SUM(E4:E5)</f>
        <v>200000.00000000003</v>
      </c>
      <c r="J6" s="5"/>
    </row>
    <row r="7" spans="1:16">
      <c r="A7" s="17" t="s">
        <v>13</v>
      </c>
      <c r="B7" s="18">
        <v>300</v>
      </c>
      <c r="D7" s="22" t="s">
        <v>19</v>
      </c>
      <c r="E7" s="25">
        <f ca="1">SUM(E3:E5)</f>
        <v>346992.65636852081</v>
      </c>
      <c r="J7" s="5"/>
    </row>
    <row r="8" spans="1:16">
      <c r="B8" s="15"/>
      <c r="D8" s="26" t="s">
        <v>21</v>
      </c>
      <c r="E8" s="25">
        <f ca="1">(B3*B5*B6-B2)-(E7-E6)</f>
        <v>119997.97316059421</v>
      </c>
      <c r="J8" s="5"/>
    </row>
    <row r="9" spans="1:16">
      <c r="B9" s="15"/>
      <c r="J9" s="5"/>
    </row>
    <row r="10" spans="1:16" ht="15.75" thickBot="1"/>
    <row r="11" spans="1:16" ht="15.75" thickBot="1">
      <c r="A11" s="7" t="s">
        <v>6</v>
      </c>
      <c r="B11" s="7" t="s">
        <v>3</v>
      </c>
      <c r="C11" s="7" t="s">
        <v>7</v>
      </c>
      <c r="D11" s="7" t="s">
        <v>8</v>
      </c>
      <c r="E11" s="20" t="s">
        <v>14</v>
      </c>
      <c r="F11" s="7" t="s">
        <v>9</v>
      </c>
    </row>
    <row r="12" spans="1:16">
      <c r="A12" s="6">
        <v>0</v>
      </c>
      <c r="B12" s="2"/>
      <c r="F12" s="21">
        <f>B2</f>
        <v>200000</v>
      </c>
      <c r="J12" t="s">
        <v>6</v>
      </c>
      <c r="K12" t="s">
        <v>9</v>
      </c>
    </row>
    <row r="13" spans="1:16">
      <c r="A13" s="6">
        <v>1</v>
      </c>
      <c r="B13" s="19">
        <f>IF($B$6&lt;=F12,$B$6,F12+F12*$B$4/$B$5)</f>
        <v>1297.1961931364306</v>
      </c>
      <c r="C13" s="19">
        <f>IF(B13&gt;0,$B$4/$B$5*F12,0)</f>
        <v>1125.0000000000002</v>
      </c>
      <c r="D13" s="19">
        <f>IF(B13&gt;0,MIN(B13-C13,F12),0)</f>
        <v>172.19619313643034</v>
      </c>
      <c r="E13" s="2">
        <f>IF(F12-D13&gt;=$B$7,$B$7,F12-D13)</f>
        <v>300</v>
      </c>
      <c r="F13" s="21">
        <f>IF(ROUND(F12,5)&gt;0,F12-D13-E13,0)</f>
        <v>199527.80380686358</v>
      </c>
      <c r="J13">
        <v>0</v>
      </c>
      <c r="K13">
        <v>0</v>
      </c>
    </row>
    <row r="14" spans="1:16">
      <c r="A14" s="6">
        <v>2</v>
      </c>
      <c r="B14" s="19">
        <f t="shared" ref="B14:B77" si="0">IF($B$6&lt;=F13,$B$6,F13+F13*$B$4/$B$5)</f>
        <v>1297.1961931364306</v>
      </c>
      <c r="C14" s="19">
        <f t="shared" ref="C14:C77" si="1">IF(B14&gt;0,$B$4/$B$5*F13,0)</f>
        <v>1122.3438964136078</v>
      </c>
      <c r="D14" s="19">
        <f t="shared" ref="D14:D77" si="2">IF(B14&gt;0,MIN(B14-C14,F13),0)</f>
        <v>174.85229672282276</v>
      </c>
      <c r="E14" s="2">
        <f t="shared" ref="E14:E77" si="3">IF(F13-D14&gt;=$B$7,$B$7,F13-D14)</f>
        <v>300</v>
      </c>
      <c r="F14" s="21">
        <f t="shared" ref="F14:F77" si="4">IF(ROUND(F13,5)&gt;0,F13-D14-E14,0)</f>
        <v>199052.95151014076</v>
      </c>
      <c r="J14" s="13">
        <f>J13</f>
        <v>0</v>
      </c>
      <c r="K14">
        <f ca="1">OFFSET(F12,J14,0)</f>
        <v>200000</v>
      </c>
      <c r="O14" s="14"/>
    </row>
    <row r="15" spans="1:16">
      <c r="A15" s="6">
        <v>3</v>
      </c>
      <c r="B15" s="19">
        <f t="shared" si="0"/>
        <v>1297.1961931364306</v>
      </c>
      <c r="C15" s="19">
        <f t="shared" si="1"/>
        <v>1119.6728522445419</v>
      </c>
      <c r="D15" s="19">
        <f t="shared" si="2"/>
        <v>177.52334089188867</v>
      </c>
      <c r="E15" s="2">
        <f t="shared" si="3"/>
        <v>300</v>
      </c>
      <c r="F15" s="21">
        <f t="shared" si="4"/>
        <v>198575.42816924886</v>
      </c>
    </row>
    <row r="16" spans="1:16">
      <c r="A16" s="6">
        <v>4</v>
      </c>
      <c r="B16" s="19">
        <f t="shared" si="0"/>
        <v>1297.1961931364306</v>
      </c>
      <c r="C16" s="19">
        <f t="shared" si="1"/>
        <v>1116.9867834520251</v>
      </c>
      <c r="D16" s="19">
        <f t="shared" si="2"/>
        <v>180.2094096844055</v>
      </c>
      <c r="E16" s="2">
        <f t="shared" si="3"/>
        <v>300</v>
      </c>
      <c r="F16" s="21">
        <f t="shared" si="4"/>
        <v>198095.21875956445</v>
      </c>
      <c r="J16" t="s">
        <v>10</v>
      </c>
      <c r="K16" t="str">
        <f ca="1">"Remaining Loan Balance "&amp;CHAR(13)&amp;"After Payment "&amp;TEXT(J14,"0")&amp;" = "&amp;TEXT(K14,"#,##0.00")</f>
        <v>Remaining Loan Balance _x000D_After Payment 0 = 200,000.00</v>
      </c>
      <c r="L16" t="s">
        <v>11</v>
      </c>
    </row>
    <row r="17" spans="1:9">
      <c r="A17" s="6">
        <v>5</v>
      </c>
      <c r="B17" s="19">
        <f t="shared" si="0"/>
        <v>1297.1961931364306</v>
      </c>
      <c r="C17" s="19">
        <f t="shared" si="1"/>
        <v>1114.2856055225502</v>
      </c>
      <c r="D17" s="19">
        <f t="shared" si="2"/>
        <v>182.91058761388035</v>
      </c>
      <c r="E17" s="2">
        <f t="shared" si="3"/>
        <v>300</v>
      </c>
      <c r="F17" s="21">
        <f t="shared" si="4"/>
        <v>197612.30817195057</v>
      </c>
    </row>
    <row r="18" spans="1:9">
      <c r="A18" s="6">
        <v>6</v>
      </c>
      <c r="B18" s="19">
        <f t="shared" si="0"/>
        <v>1297.1961931364306</v>
      </c>
      <c r="C18" s="19">
        <f t="shared" si="1"/>
        <v>1111.5692334672221</v>
      </c>
      <c r="D18" s="19">
        <f t="shared" si="2"/>
        <v>185.62695966920842</v>
      </c>
      <c r="E18" s="2">
        <f t="shared" si="3"/>
        <v>300</v>
      </c>
      <c r="F18" s="21">
        <f t="shared" si="4"/>
        <v>197126.68121228137</v>
      </c>
    </row>
    <row r="19" spans="1:9">
      <c r="A19" s="6">
        <v>7</v>
      </c>
      <c r="B19" s="19">
        <f t="shared" si="0"/>
        <v>1297.1961931364306</v>
      </c>
      <c r="C19" s="19">
        <f t="shared" si="1"/>
        <v>1108.8375818190827</v>
      </c>
      <c r="D19" s="19">
        <f t="shared" si="2"/>
        <v>188.35861131734782</v>
      </c>
      <c r="E19" s="2">
        <f t="shared" si="3"/>
        <v>300</v>
      </c>
      <c r="F19" s="21">
        <f t="shared" si="4"/>
        <v>196638.32260096402</v>
      </c>
    </row>
    <row r="20" spans="1:9">
      <c r="A20" s="6">
        <v>8</v>
      </c>
      <c r="B20" s="19">
        <f t="shared" si="0"/>
        <v>1297.1961931364306</v>
      </c>
      <c r="C20" s="19">
        <f t="shared" si="1"/>
        <v>1106.0905646304227</v>
      </c>
      <c r="D20" s="19">
        <f t="shared" si="2"/>
        <v>191.10562850600786</v>
      </c>
      <c r="E20" s="2">
        <f t="shared" si="3"/>
        <v>300</v>
      </c>
      <c r="F20" s="21">
        <f t="shared" si="4"/>
        <v>196147.216972458</v>
      </c>
    </row>
    <row r="21" spans="1:9">
      <c r="A21" s="6">
        <v>9</v>
      </c>
      <c r="B21" s="19">
        <f t="shared" si="0"/>
        <v>1297.1961931364306</v>
      </c>
      <c r="C21" s="19">
        <f t="shared" si="1"/>
        <v>1103.3280954700763</v>
      </c>
      <c r="D21" s="19">
        <f t="shared" si="2"/>
        <v>193.86809766635429</v>
      </c>
      <c r="E21" s="2">
        <f t="shared" si="3"/>
        <v>300</v>
      </c>
      <c r="F21" s="21">
        <f t="shared" si="4"/>
        <v>195653.34887479164</v>
      </c>
    </row>
    <row r="22" spans="1:9">
      <c r="A22" s="6">
        <v>10</v>
      </c>
      <c r="B22" s="19">
        <f t="shared" si="0"/>
        <v>1297.1961931364306</v>
      </c>
      <c r="C22" s="19">
        <f t="shared" si="1"/>
        <v>1100.5500874207032</v>
      </c>
      <c r="D22" s="19">
        <f t="shared" si="2"/>
        <v>196.64610571572734</v>
      </c>
      <c r="E22" s="2">
        <f t="shared" si="3"/>
        <v>300</v>
      </c>
      <c r="F22" s="21">
        <f t="shared" si="4"/>
        <v>195156.70276907593</v>
      </c>
    </row>
    <row r="23" spans="1:9">
      <c r="A23" s="6">
        <v>11</v>
      </c>
      <c r="B23" s="19">
        <f t="shared" si="0"/>
        <v>1297.1961931364306</v>
      </c>
      <c r="C23" s="19">
        <f t="shared" si="1"/>
        <v>1097.7564530760521</v>
      </c>
      <c r="D23" s="19">
        <f t="shared" si="2"/>
        <v>199.43974006037843</v>
      </c>
      <c r="E23" s="2">
        <f t="shared" si="3"/>
        <v>300</v>
      </c>
      <c r="F23" s="21">
        <f t="shared" si="4"/>
        <v>194657.26302901554</v>
      </c>
    </row>
    <row r="24" spans="1:9">
      <c r="A24" s="6">
        <v>12</v>
      </c>
      <c r="B24" s="19">
        <f t="shared" si="0"/>
        <v>1297.1961931364306</v>
      </c>
      <c r="C24" s="19">
        <f t="shared" si="1"/>
        <v>1094.9471045382124</v>
      </c>
      <c r="D24" s="19">
        <f t="shared" si="2"/>
        <v>202.24908859821812</v>
      </c>
      <c r="E24" s="2">
        <f t="shared" si="3"/>
        <v>300</v>
      </c>
      <c r="F24" s="21">
        <f t="shared" si="4"/>
        <v>194155.01394041732</v>
      </c>
    </row>
    <row r="25" spans="1:9">
      <c r="A25" s="6">
        <v>13</v>
      </c>
      <c r="B25" s="19">
        <f t="shared" si="0"/>
        <v>1297.1961931364306</v>
      </c>
      <c r="C25" s="19">
        <f t="shared" si="1"/>
        <v>1092.1219534148477</v>
      </c>
      <c r="D25" s="19">
        <f t="shared" si="2"/>
        <v>205.0742397215829</v>
      </c>
      <c r="E25" s="2">
        <f t="shared" si="3"/>
        <v>300</v>
      </c>
      <c r="F25" s="21">
        <f t="shared" si="4"/>
        <v>193649.93970069574</v>
      </c>
    </row>
    <row r="26" spans="1:9">
      <c r="A26" s="6">
        <v>14</v>
      </c>
      <c r="B26" s="19">
        <f t="shared" si="0"/>
        <v>1297.1961931364306</v>
      </c>
      <c r="C26" s="19">
        <f t="shared" si="1"/>
        <v>1089.2809108164138</v>
      </c>
      <c r="D26" s="19">
        <f t="shared" si="2"/>
        <v>207.91528232001679</v>
      </c>
      <c r="E26" s="2">
        <f t="shared" si="3"/>
        <v>300</v>
      </c>
      <c r="F26" s="21">
        <f t="shared" si="4"/>
        <v>193142.02441837572</v>
      </c>
    </row>
    <row r="27" spans="1:9">
      <c r="A27" s="6">
        <v>15</v>
      </c>
      <c r="B27" s="19">
        <f t="shared" si="0"/>
        <v>1297.1961931364306</v>
      </c>
      <c r="C27" s="19">
        <f t="shared" si="1"/>
        <v>1086.4238873533636</v>
      </c>
      <c r="D27" s="19">
        <f t="shared" si="2"/>
        <v>210.77230578306694</v>
      </c>
      <c r="E27" s="2">
        <f t="shared" si="3"/>
        <v>300</v>
      </c>
      <c r="F27" s="21">
        <f t="shared" si="4"/>
        <v>192631.25211259266</v>
      </c>
    </row>
    <row r="28" spans="1:9">
      <c r="A28" s="6">
        <v>16</v>
      </c>
      <c r="B28" s="19">
        <f t="shared" si="0"/>
        <v>1297.1961931364306</v>
      </c>
      <c r="C28" s="19">
        <f t="shared" si="1"/>
        <v>1083.5507931333339</v>
      </c>
      <c r="D28" s="19">
        <f t="shared" si="2"/>
        <v>213.64540000309671</v>
      </c>
      <c r="E28" s="2">
        <f t="shared" si="3"/>
        <v>300</v>
      </c>
      <c r="F28" s="21">
        <f t="shared" si="4"/>
        <v>192117.60671258956</v>
      </c>
    </row>
    <row r="29" spans="1:9">
      <c r="A29" s="6">
        <v>17</v>
      </c>
      <c r="B29" s="19">
        <f t="shared" si="0"/>
        <v>1297.1961931364306</v>
      </c>
      <c r="C29" s="19">
        <f t="shared" si="1"/>
        <v>1080.6615377583164</v>
      </c>
      <c r="D29" s="19">
        <f t="shared" si="2"/>
        <v>216.53465537811417</v>
      </c>
      <c r="E29" s="2">
        <f t="shared" si="3"/>
        <v>300</v>
      </c>
      <c r="F29" s="21">
        <f t="shared" si="4"/>
        <v>191601.07205721145</v>
      </c>
    </row>
    <row r="30" spans="1:9">
      <c r="A30" s="6">
        <v>18</v>
      </c>
      <c r="B30" s="19">
        <f t="shared" si="0"/>
        <v>1297.1961931364306</v>
      </c>
      <c r="C30" s="19">
        <f t="shared" si="1"/>
        <v>1077.7560303218145</v>
      </c>
      <c r="D30" s="19">
        <f t="shared" si="2"/>
        <v>219.44016281461609</v>
      </c>
      <c r="E30" s="2">
        <f t="shared" si="3"/>
        <v>300</v>
      </c>
      <c r="F30" s="21">
        <f t="shared" si="4"/>
        <v>191081.63189439682</v>
      </c>
      <c r="I30" s="9" t="s">
        <v>12</v>
      </c>
    </row>
    <row r="31" spans="1:9">
      <c r="A31" s="6">
        <v>19</v>
      </c>
      <c r="B31" s="19">
        <f t="shared" si="0"/>
        <v>1297.1961931364306</v>
      </c>
      <c r="C31" s="19">
        <f t="shared" si="1"/>
        <v>1074.8341794059822</v>
      </c>
      <c r="D31" s="19">
        <f t="shared" si="2"/>
        <v>222.36201373044833</v>
      </c>
      <c r="E31" s="2">
        <f t="shared" si="3"/>
        <v>300</v>
      </c>
      <c r="F31" s="21">
        <f t="shared" si="4"/>
        <v>190559.26988066637</v>
      </c>
    </row>
    <row r="32" spans="1:9">
      <c r="A32" s="6">
        <v>20</v>
      </c>
      <c r="B32" s="19">
        <f t="shared" si="0"/>
        <v>1297.1961931364306</v>
      </c>
      <c r="C32" s="19">
        <f t="shared" si="1"/>
        <v>1071.8958930787485</v>
      </c>
      <c r="D32" s="19">
        <f t="shared" si="2"/>
        <v>225.30030005768208</v>
      </c>
      <c r="E32" s="2">
        <f t="shared" si="3"/>
        <v>300</v>
      </c>
      <c r="F32" s="21">
        <f t="shared" si="4"/>
        <v>190033.96958060868</v>
      </c>
    </row>
    <row r="33" spans="1:6">
      <c r="A33" s="6">
        <v>21</v>
      </c>
      <c r="B33" s="19">
        <f t="shared" si="0"/>
        <v>1297.1961931364306</v>
      </c>
      <c r="C33" s="19">
        <f t="shared" si="1"/>
        <v>1068.941078890924</v>
      </c>
      <c r="D33" s="19">
        <f t="shared" si="2"/>
        <v>228.25511424550655</v>
      </c>
      <c r="E33" s="2">
        <f t="shared" si="3"/>
        <v>300</v>
      </c>
      <c r="F33" s="21">
        <f t="shared" si="4"/>
        <v>189505.71446636316</v>
      </c>
    </row>
    <row r="34" spans="1:6">
      <c r="A34" s="6">
        <v>22</v>
      </c>
      <c r="B34" s="19">
        <f t="shared" si="0"/>
        <v>1297.1961931364306</v>
      </c>
      <c r="C34" s="19">
        <f t="shared" si="1"/>
        <v>1065.9696438732929</v>
      </c>
      <c r="D34" s="19">
        <f t="shared" si="2"/>
        <v>231.22654926313771</v>
      </c>
      <c r="E34" s="2">
        <f t="shared" si="3"/>
        <v>300</v>
      </c>
      <c r="F34" s="21">
        <f t="shared" si="4"/>
        <v>188974.48791710002</v>
      </c>
    </row>
    <row r="35" spans="1:6">
      <c r="A35" s="6">
        <v>23</v>
      </c>
      <c r="B35" s="19">
        <f t="shared" si="0"/>
        <v>1297.1961931364306</v>
      </c>
      <c r="C35" s="19">
        <f t="shared" si="1"/>
        <v>1062.9814945336877</v>
      </c>
      <c r="D35" s="19">
        <f t="shared" si="2"/>
        <v>234.21469860274283</v>
      </c>
      <c r="E35" s="2">
        <f t="shared" si="3"/>
        <v>300</v>
      </c>
      <c r="F35" s="21">
        <f t="shared" si="4"/>
        <v>188440.27321849728</v>
      </c>
    </row>
    <row r="36" spans="1:6">
      <c r="A36" s="6">
        <v>24</v>
      </c>
      <c r="B36" s="19">
        <f t="shared" si="0"/>
        <v>1297.1961931364306</v>
      </c>
      <c r="C36" s="19">
        <f t="shared" si="1"/>
        <v>1059.9765368540473</v>
      </c>
      <c r="D36" s="19">
        <f t="shared" si="2"/>
        <v>237.21965628238331</v>
      </c>
      <c r="E36" s="2">
        <f t="shared" si="3"/>
        <v>300</v>
      </c>
      <c r="F36" s="21">
        <f t="shared" si="4"/>
        <v>187903.05356221489</v>
      </c>
    </row>
    <row r="37" spans="1:6">
      <c r="A37" s="6">
        <v>25</v>
      </c>
      <c r="B37" s="19">
        <f t="shared" si="0"/>
        <v>1297.1961931364306</v>
      </c>
      <c r="C37" s="19">
        <f t="shared" si="1"/>
        <v>1056.9546762874588</v>
      </c>
      <c r="D37" s="19">
        <f t="shared" si="2"/>
        <v>240.24151684897174</v>
      </c>
      <c r="E37" s="2">
        <f t="shared" si="3"/>
        <v>300</v>
      </c>
      <c r="F37" s="21">
        <f t="shared" si="4"/>
        <v>187362.81204536592</v>
      </c>
    </row>
    <row r="38" spans="1:6">
      <c r="A38" s="6">
        <v>26</v>
      </c>
      <c r="B38" s="19">
        <f t="shared" si="0"/>
        <v>1297.1961931364306</v>
      </c>
      <c r="C38" s="19">
        <f t="shared" si="1"/>
        <v>1053.9158177551835</v>
      </c>
      <c r="D38" s="19">
        <f t="shared" si="2"/>
        <v>243.28037538124704</v>
      </c>
      <c r="E38" s="2">
        <f t="shared" si="3"/>
        <v>300</v>
      </c>
      <c r="F38" s="21">
        <f t="shared" si="4"/>
        <v>186819.53166998469</v>
      </c>
    </row>
    <row r="39" spans="1:6">
      <c r="A39" s="6">
        <v>27</v>
      </c>
      <c r="B39" s="19">
        <f t="shared" si="0"/>
        <v>1297.1961931364306</v>
      </c>
      <c r="C39" s="19">
        <f t="shared" si="1"/>
        <v>1050.8598656436641</v>
      </c>
      <c r="D39" s="19">
        <f t="shared" si="2"/>
        <v>246.33632749276649</v>
      </c>
      <c r="E39" s="2">
        <f t="shared" si="3"/>
        <v>300</v>
      </c>
      <c r="F39" s="21">
        <f t="shared" si="4"/>
        <v>186273.19534249193</v>
      </c>
    </row>
    <row r="40" spans="1:6">
      <c r="A40" s="6">
        <v>28</v>
      </c>
      <c r="B40" s="19">
        <f t="shared" si="0"/>
        <v>1297.1961931364306</v>
      </c>
      <c r="C40" s="19">
        <f t="shared" si="1"/>
        <v>1047.7867238015172</v>
      </c>
      <c r="D40" s="19">
        <f t="shared" si="2"/>
        <v>249.40946933491341</v>
      </c>
      <c r="E40" s="2">
        <f t="shared" si="3"/>
        <v>300</v>
      </c>
      <c r="F40" s="21">
        <f t="shared" si="4"/>
        <v>185723.78587315703</v>
      </c>
    </row>
    <row r="41" spans="1:6">
      <c r="A41" s="6">
        <v>29</v>
      </c>
      <c r="B41" s="19">
        <f t="shared" si="0"/>
        <v>1297.1961931364306</v>
      </c>
      <c r="C41" s="19">
        <f t="shared" si="1"/>
        <v>1044.6962955365084</v>
      </c>
      <c r="D41" s="19">
        <f t="shared" si="2"/>
        <v>252.49989759992218</v>
      </c>
      <c r="E41" s="2">
        <f t="shared" si="3"/>
        <v>300</v>
      </c>
      <c r="F41" s="21">
        <f t="shared" si="4"/>
        <v>185171.28597555711</v>
      </c>
    </row>
    <row r="42" spans="1:6">
      <c r="A42" s="6">
        <v>30</v>
      </c>
      <c r="B42" s="19">
        <f t="shared" si="0"/>
        <v>1297.1961931364306</v>
      </c>
      <c r="C42" s="19">
        <f t="shared" si="1"/>
        <v>1041.588483612509</v>
      </c>
      <c r="D42" s="19">
        <f t="shared" si="2"/>
        <v>255.60770952392159</v>
      </c>
      <c r="E42" s="2">
        <f t="shared" si="3"/>
        <v>300</v>
      </c>
      <c r="F42" s="21">
        <f t="shared" si="4"/>
        <v>184615.67826603318</v>
      </c>
    </row>
    <row r="43" spans="1:6">
      <c r="A43" s="6">
        <v>31</v>
      </c>
      <c r="B43" s="19">
        <f t="shared" si="0"/>
        <v>1297.1961931364306</v>
      </c>
      <c r="C43" s="19">
        <f t="shared" si="1"/>
        <v>1038.4631902464369</v>
      </c>
      <c r="D43" s="19">
        <f t="shared" si="2"/>
        <v>258.73300288999371</v>
      </c>
      <c r="E43" s="2">
        <f t="shared" si="3"/>
        <v>300</v>
      </c>
      <c r="F43" s="21">
        <f t="shared" si="4"/>
        <v>184056.94526314319</v>
      </c>
    </row>
    <row r="44" spans="1:6">
      <c r="A44" s="6">
        <v>32</v>
      </c>
      <c r="B44" s="19">
        <f t="shared" si="0"/>
        <v>1297.1961931364306</v>
      </c>
      <c r="C44" s="19">
        <f t="shared" si="1"/>
        <v>1035.3203171051805</v>
      </c>
      <c r="D44" s="19">
        <f t="shared" si="2"/>
        <v>261.87587603125007</v>
      </c>
      <c r="E44" s="2">
        <f t="shared" si="3"/>
        <v>300</v>
      </c>
      <c r="F44" s="21">
        <f t="shared" si="4"/>
        <v>183495.06938711193</v>
      </c>
    </row>
    <row r="45" spans="1:6">
      <c r="A45" s="6">
        <v>33</v>
      </c>
      <c r="B45" s="19">
        <f t="shared" si="0"/>
        <v>1297.1961931364306</v>
      </c>
      <c r="C45" s="19">
        <f t="shared" si="1"/>
        <v>1032.1597653025046</v>
      </c>
      <c r="D45" s="19">
        <f t="shared" si="2"/>
        <v>265.03642783392593</v>
      </c>
      <c r="E45" s="2">
        <f t="shared" si="3"/>
        <v>300</v>
      </c>
      <c r="F45" s="21">
        <f t="shared" si="4"/>
        <v>182930.032959278</v>
      </c>
    </row>
    <row r="46" spans="1:6">
      <c r="A46" s="6">
        <v>34</v>
      </c>
      <c r="B46" s="19">
        <f t="shared" si="0"/>
        <v>1297.1961931364306</v>
      </c>
      <c r="C46" s="19">
        <f t="shared" si="1"/>
        <v>1028.9814353959389</v>
      </c>
      <c r="D46" s="19">
        <f t="shared" si="2"/>
        <v>268.21475774049168</v>
      </c>
      <c r="E46" s="2">
        <f t="shared" si="3"/>
        <v>300</v>
      </c>
      <c r="F46" s="21">
        <f t="shared" si="4"/>
        <v>182361.81820153751</v>
      </c>
    </row>
    <row r="47" spans="1:6">
      <c r="A47" s="6">
        <v>35</v>
      </c>
      <c r="B47" s="19">
        <f t="shared" si="0"/>
        <v>1297.1961931364306</v>
      </c>
      <c r="C47" s="19">
        <f t="shared" si="1"/>
        <v>1025.7852273836486</v>
      </c>
      <c r="D47" s="19">
        <f t="shared" si="2"/>
        <v>271.41096575278198</v>
      </c>
      <c r="E47" s="2">
        <f t="shared" si="3"/>
        <v>300</v>
      </c>
      <c r="F47" s="21">
        <f t="shared" si="4"/>
        <v>181790.40723578472</v>
      </c>
    </row>
    <row r="48" spans="1:6">
      <c r="A48" s="6">
        <v>36</v>
      </c>
      <c r="B48" s="19">
        <f t="shared" si="0"/>
        <v>1297.1961931364306</v>
      </c>
      <c r="C48" s="19">
        <f t="shared" si="1"/>
        <v>1022.5710407012891</v>
      </c>
      <c r="D48" s="19">
        <f t="shared" si="2"/>
        <v>274.62515243514144</v>
      </c>
      <c r="E48" s="2">
        <f t="shared" si="3"/>
        <v>300</v>
      </c>
      <c r="F48" s="21">
        <f t="shared" si="4"/>
        <v>181215.78208334956</v>
      </c>
    </row>
    <row r="49" spans="1:6">
      <c r="A49" s="6">
        <v>37</v>
      </c>
      <c r="B49" s="19">
        <f t="shared" si="0"/>
        <v>1297.1961931364306</v>
      </c>
      <c r="C49" s="19">
        <f t="shared" si="1"/>
        <v>1019.3387742188414</v>
      </c>
      <c r="D49" s="19">
        <f t="shared" si="2"/>
        <v>277.85741891758914</v>
      </c>
      <c r="E49" s="2">
        <f t="shared" si="3"/>
        <v>300</v>
      </c>
      <c r="F49" s="21">
        <f t="shared" si="4"/>
        <v>180637.92466443198</v>
      </c>
    </row>
    <row r="50" spans="1:6">
      <c r="A50" s="6">
        <v>38</v>
      </c>
      <c r="B50" s="19">
        <f t="shared" si="0"/>
        <v>1297.1961931364306</v>
      </c>
      <c r="C50" s="19">
        <f t="shared" si="1"/>
        <v>1016.08832623743</v>
      </c>
      <c r="D50" s="19">
        <f t="shared" si="2"/>
        <v>281.10786689900056</v>
      </c>
      <c r="E50" s="2">
        <f t="shared" si="3"/>
        <v>300</v>
      </c>
      <c r="F50" s="21">
        <f t="shared" si="4"/>
        <v>180056.81679753299</v>
      </c>
    </row>
    <row r="51" spans="1:6">
      <c r="A51" s="6">
        <v>39</v>
      </c>
      <c r="B51" s="19">
        <f t="shared" si="0"/>
        <v>1297.1961931364306</v>
      </c>
      <c r="C51" s="19">
        <f t="shared" si="1"/>
        <v>1012.8195944861232</v>
      </c>
      <c r="D51" s="19">
        <f t="shared" si="2"/>
        <v>284.37659865030741</v>
      </c>
      <c r="E51" s="2">
        <f t="shared" si="3"/>
        <v>300</v>
      </c>
      <c r="F51" s="21">
        <f t="shared" si="4"/>
        <v>179472.44019888269</v>
      </c>
    </row>
    <row r="52" spans="1:6">
      <c r="A52" s="6">
        <v>40</v>
      </c>
      <c r="B52" s="19">
        <f t="shared" si="0"/>
        <v>1297.1961931364306</v>
      </c>
      <c r="C52" s="19">
        <f t="shared" si="1"/>
        <v>1009.5324761187152</v>
      </c>
      <c r="D52" s="19">
        <f t="shared" si="2"/>
        <v>287.66371701771538</v>
      </c>
      <c r="E52" s="2">
        <f t="shared" si="3"/>
        <v>300</v>
      </c>
      <c r="F52" s="21">
        <f t="shared" si="4"/>
        <v>178884.77648186497</v>
      </c>
    </row>
    <row r="53" spans="1:6">
      <c r="A53" s="6">
        <v>41</v>
      </c>
      <c r="B53" s="19">
        <f t="shared" si="0"/>
        <v>1297.1961931364306</v>
      </c>
      <c r="C53" s="19">
        <f t="shared" si="1"/>
        <v>1006.2268677104906</v>
      </c>
      <c r="D53" s="19">
        <f t="shared" si="2"/>
        <v>290.96932542593993</v>
      </c>
      <c r="E53" s="2">
        <f t="shared" si="3"/>
        <v>300</v>
      </c>
      <c r="F53" s="21">
        <f t="shared" si="4"/>
        <v>178293.80715643903</v>
      </c>
    </row>
    <row r="54" spans="1:6">
      <c r="A54" s="6">
        <v>42</v>
      </c>
      <c r="B54" s="19">
        <f t="shared" si="0"/>
        <v>1297.1961931364306</v>
      </c>
      <c r="C54" s="19">
        <f t="shared" si="1"/>
        <v>1002.9026652549696</v>
      </c>
      <c r="D54" s="19">
        <f t="shared" si="2"/>
        <v>294.29352788146093</v>
      </c>
      <c r="E54" s="2">
        <f t="shared" si="3"/>
        <v>300</v>
      </c>
      <c r="F54" s="21">
        <f t="shared" si="4"/>
        <v>177699.51362855756</v>
      </c>
    </row>
    <row r="55" spans="1:6">
      <c r="A55" s="6">
        <v>43</v>
      </c>
      <c r="B55" s="19">
        <f t="shared" si="0"/>
        <v>1297.1961931364306</v>
      </c>
      <c r="C55" s="19">
        <f t="shared" si="1"/>
        <v>999.5597641606364</v>
      </c>
      <c r="D55" s="19">
        <f t="shared" si="2"/>
        <v>297.63642897579416</v>
      </c>
      <c r="E55" s="2">
        <f t="shared" si="3"/>
        <v>300</v>
      </c>
      <c r="F55" s="21">
        <f t="shared" si="4"/>
        <v>177101.87719958177</v>
      </c>
    </row>
    <row r="56" spans="1:6">
      <c r="A56" s="6">
        <v>44</v>
      </c>
      <c r="B56" s="19">
        <f t="shared" si="0"/>
        <v>1297.1961931364306</v>
      </c>
      <c r="C56" s="19">
        <f t="shared" si="1"/>
        <v>996.19805924764751</v>
      </c>
      <c r="D56" s="19">
        <f t="shared" si="2"/>
        <v>300.99813388878306</v>
      </c>
      <c r="E56" s="2">
        <f t="shared" si="3"/>
        <v>300</v>
      </c>
      <c r="F56" s="21">
        <f t="shared" si="4"/>
        <v>176500.87906569298</v>
      </c>
    </row>
    <row r="57" spans="1:6">
      <c r="A57" s="6">
        <v>45</v>
      </c>
      <c r="B57" s="19">
        <f t="shared" si="0"/>
        <v>1297.1961931364306</v>
      </c>
      <c r="C57" s="19">
        <f t="shared" si="1"/>
        <v>992.81744474452307</v>
      </c>
      <c r="D57" s="19">
        <f t="shared" si="2"/>
        <v>304.37874839190749</v>
      </c>
      <c r="E57" s="2">
        <f t="shared" si="3"/>
        <v>300</v>
      </c>
      <c r="F57" s="21">
        <f t="shared" si="4"/>
        <v>175896.50031730108</v>
      </c>
    </row>
    <row r="58" spans="1:6">
      <c r="A58" s="6">
        <v>46</v>
      </c>
      <c r="B58" s="19">
        <f t="shared" si="0"/>
        <v>1297.1961931364306</v>
      </c>
      <c r="C58" s="19">
        <f t="shared" si="1"/>
        <v>989.41781428481863</v>
      </c>
      <c r="D58" s="19">
        <f t="shared" si="2"/>
        <v>307.77837885161193</v>
      </c>
      <c r="E58" s="2">
        <f t="shared" si="3"/>
        <v>300</v>
      </c>
      <c r="F58" s="21">
        <f t="shared" si="4"/>
        <v>175288.72193844945</v>
      </c>
    </row>
    <row r="59" spans="1:6">
      <c r="A59" s="6">
        <v>47</v>
      </c>
      <c r="B59" s="19">
        <f t="shared" si="0"/>
        <v>1297.1961931364306</v>
      </c>
      <c r="C59" s="19">
        <f t="shared" si="1"/>
        <v>985.99906090377829</v>
      </c>
      <c r="D59" s="19">
        <f t="shared" si="2"/>
        <v>311.19713223265228</v>
      </c>
      <c r="E59" s="2">
        <f t="shared" si="3"/>
        <v>300</v>
      </c>
      <c r="F59" s="21">
        <f t="shared" si="4"/>
        <v>174677.5248062168</v>
      </c>
    </row>
    <row r="60" spans="1:6">
      <c r="A60" s="6">
        <v>48</v>
      </c>
      <c r="B60" s="19">
        <f t="shared" si="0"/>
        <v>1297.1961931364306</v>
      </c>
      <c r="C60" s="19">
        <f t="shared" si="1"/>
        <v>982.56107703496957</v>
      </c>
      <c r="D60" s="19">
        <f t="shared" si="2"/>
        <v>314.63511610146099</v>
      </c>
      <c r="E60" s="2">
        <f t="shared" si="3"/>
        <v>300</v>
      </c>
      <c r="F60" s="21">
        <f t="shared" si="4"/>
        <v>174062.88969011532</v>
      </c>
    </row>
    <row r="61" spans="1:6">
      <c r="A61" s="6">
        <v>49</v>
      </c>
      <c r="B61" s="19">
        <f t="shared" si="0"/>
        <v>1297.1961931364306</v>
      </c>
      <c r="C61" s="19">
        <f t="shared" si="1"/>
        <v>979.10375450689878</v>
      </c>
      <c r="D61" s="19">
        <f t="shared" si="2"/>
        <v>318.09243862953178</v>
      </c>
      <c r="E61" s="2">
        <f t="shared" si="3"/>
        <v>300</v>
      </c>
      <c r="F61" s="21">
        <f t="shared" si="4"/>
        <v>173444.79725148578</v>
      </c>
    </row>
    <row r="62" spans="1:6">
      <c r="A62" s="6">
        <v>50</v>
      </c>
      <c r="B62" s="19">
        <f t="shared" si="0"/>
        <v>1297.1961931364306</v>
      </c>
      <c r="C62" s="19">
        <f t="shared" si="1"/>
        <v>975.62698453960763</v>
      </c>
      <c r="D62" s="19">
        <f t="shared" si="2"/>
        <v>321.56920859682293</v>
      </c>
      <c r="E62" s="2">
        <f t="shared" si="3"/>
        <v>300</v>
      </c>
      <c r="F62" s="21">
        <f t="shared" si="4"/>
        <v>172823.22804288895</v>
      </c>
    </row>
    <row r="63" spans="1:6">
      <c r="A63" s="6">
        <v>51</v>
      </c>
      <c r="B63" s="19">
        <f t="shared" si="0"/>
        <v>1297.1961931364306</v>
      </c>
      <c r="C63" s="19">
        <f t="shared" si="1"/>
        <v>972.1306577412505</v>
      </c>
      <c r="D63" s="19">
        <f t="shared" si="2"/>
        <v>325.06553539518006</v>
      </c>
      <c r="E63" s="2">
        <f t="shared" si="3"/>
        <v>300</v>
      </c>
      <c r="F63" s="21">
        <f t="shared" si="4"/>
        <v>172198.16250749378</v>
      </c>
    </row>
    <row r="64" spans="1:6">
      <c r="A64" s="6">
        <v>52</v>
      </c>
      <c r="B64" s="19">
        <f t="shared" si="0"/>
        <v>1297.1961931364306</v>
      </c>
      <c r="C64" s="19">
        <f t="shared" si="1"/>
        <v>968.61466410465266</v>
      </c>
      <c r="D64" s="19">
        <f t="shared" si="2"/>
        <v>328.5815290317779</v>
      </c>
      <c r="E64" s="2">
        <f t="shared" si="3"/>
        <v>300</v>
      </c>
      <c r="F64" s="21">
        <f t="shared" si="4"/>
        <v>171569.58097846201</v>
      </c>
    </row>
    <row r="65" spans="1:6">
      <c r="A65" s="6">
        <v>53</v>
      </c>
      <c r="B65" s="19">
        <f t="shared" si="0"/>
        <v>1297.1961931364306</v>
      </c>
      <c r="C65" s="19">
        <f t="shared" si="1"/>
        <v>965.07889300384886</v>
      </c>
      <c r="D65" s="19">
        <f t="shared" si="2"/>
        <v>332.1173001325817</v>
      </c>
      <c r="E65" s="2">
        <f t="shared" si="3"/>
        <v>300</v>
      </c>
      <c r="F65" s="21">
        <f t="shared" si="4"/>
        <v>170937.46367832943</v>
      </c>
    </row>
    <row r="66" spans="1:6">
      <c r="A66" s="6">
        <v>54</v>
      </c>
      <c r="B66" s="19">
        <f t="shared" si="0"/>
        <v>1297.1961931364306</v>
      </c>
      <c r="C66" s="19">
        <f t="shared" si="1"/>
        <v>961.52323319060315</v>
      </c>
      <c r="D66" s="19">
        <f t="shared" si="2"/>
        <v>335.67295994582742</v>
      </c>
      <c r="E66" s="2">
        <f t="shared" si="3"/>
        <v>300</v>
      </c>
      <c r="F66" s="21">
        <f t="shared" si="4"/>
        <v>170301.79071838359</v>
      </c>
    </row>
    <row r="67" spans="1:6">
      <c r="A67" s="6">
        <v>55</v>
      </c>
      <c r="B67" s="19">
        <f t="shared" si="0"/>
        <v>1297.1961931364306</v>
      </c>
      <c r="C67" s="19">
        <f t="shared" si="1"/>
        <v>957.94757279090777</v>
      </c>
      <c r="D67" s="19">
        <f t="shared" si="2"/>
        <v>339.2486203455228</v>
      </c>
      <c r="E67" s="2">
        <f t="shared" si="3"/>
        <v>300</v>
      </c>
      <c r="F67" s="21">
        <f t="shared" si="4"/>
        <v>169662.54209803807</v>
      </c>
    </row>
    <row r="68" spans="1:6">
      <c r="A68" s="6">
        <v>56</v>
      </c>
      <c r="B68" s="19">
        <f t="shared" si="0"/>
        <v>1297.1961931364306</v>
      </c>
      <c r="C68" s="19">
        <f t="shared" si="1"/>
        <v>954.35179930146433</v>
      </c>
      <c r="D68" s="19">
        <f t="shared" si="2"/>
        <v>342.84439383496624</v>
      </c>
      <c r="E68" s="2">
        <f t="shared" si="3"/>
        <v>300</v>
      </c>
      <c r="F68" s="21">
        <f t="shared" si="4"/>
        <v>169019.69770420311</v>
      </c>
    </row>
    <row r="69" spans="1:6">
      <c r="A69" s="6">
        <v>57</v>
      </c>
      <c r="B69" s="19">
        <f t="shared" si="0"/>
        <v>1297.1961931364306</v>
      </c>
      <c r="C69" s="19">
        <f t="shared" si="1"/>
        <v>950.73579958614255</v>
      </c>
      <c r="D69" s="19">
        <f t="shared" si="2"/>
        <v>346.46039355028802</v>
      </c>
      <c r="E69" s="2">
        <f t="shared" si="3"/>
        <v>300</v>
      </c>
      <c r="F69" s="21">
        <f t="shared" si="4"/>
        <v>168373.23731065282</v>
      </c>
    </row>
    <row r="70" spans="1:6">
      <c r="A70" s="6">
        <v>58</v>
      </c>
      <c r="B70" s="19">
        <f t="shared" si="0"/>
        <v>1297.1961931364306</v>
      </c>
      <c r="C70" s="19">
        <f t="shared" si="1"/>
        <v>947.09945987242224</v>
      </c>
      <c r="D70" s="19">
        <f t="shared" si="2"/>
        <v>350.09673326400832</v>
      </c>
      <c r="E70" s="2">
        <f t="shared" si="3"/>
        <v>300</v>
      </c>
      <c r="F70" s="21">
        <f t="shared" si="4"/>
        <v>167723.14057738881</v>
      </c>
    </row>
    <row r="71" spans="1:6">
      <c r="A71" s="6">
        <v>59</v>
      </c>
      <c r="B71" s="19">
        <f t="shared" si="0"/>
        <v>1297.1961931364306</v>
      </c>
      <c r="C71" s="19">
        <f t="shared" si="1"/>
        <v>943.44266574781216</v>
      </c>
      <c r="D71" s="19">
        <f t="shared" si="2"/>
        <v>353.75352738861841</v>
      </c>
      <c r="E71" s="2">
        <f t="shared" si="3"/>
        <v>300</v>
      </c>
      <c r="F71" s="21">
        <f t="shared" si="4"/>
        <v>167069.38705000019</v>
      </c>
    </row>
    <row r="72" spans="1:6">
      <c r="A72" s="6">
        <v>60</v>
      </c>
      <c r="B72" s="19">
        <f t="shared" si="0"/>
        <v>1297.1961931364306</v>
      </c>
      <c r="C72" s="19">
        <f t="shared" si="1"/>
        <v>939.76530215625121</v>
      </c>
      <c r="D72" s="19">
        <f t="shared" si="2"/>
        <v>357.43089098017936</v>
      </c>
      <c r="E72" s="2">
        <f t="shared" si="3"/>
        <v>300</v>
      </c>
      <c r="F72" s="21">
        <f t="shared" si="4"/>
        <v>166411.95615902002</v>
      </c>
    </row>
    <row r="73" spans="1:6">
      <c r="A73" s="6">
        <v>61</v>
      </c>
      <c r="B73" s="19">
        <f t="shared" si="0"/>
        <v>1297.1961931364306</v>
      </c>
      <c r="C73" s="19">
        <f t="shared" si="1"/>
        <v>936.06725339448769</v>
      </c>
      <c r="D73" s="19">
        <f t="shared" si="2"/>
        <v>361.12893974194287</v>
      </c>
      <c r="E73" s="2">
        <f t="shared" si="3"/>
        <v>300</v>
      </c>
      <c r="F73" s="21">
        <f t="shared" si="4"/>
        <v>165750.82721927809</v>
      </c>
    </row>
    <row r="74" spans="1:6">
      <c r="A74" s="6">
        <v>62</v>
      </c>
      <c r="B74" s="19">
        <f t="shared" si="0"/>
        <v>1297.1961931364306</v>
      </c>
      <c r="C74" s="19">
        <f t="shared" si="1"/>
        <v>932.34840310843936</v>
      </c>
      <c r="D74" s="19">
        <f t="shared" si="2"/>
        <v>364.84779002799121</v>
      </c>
      <c r="E74" s="2">
        <f t="shared" si="3"/>
        <v>300</v>
      </c>
      <c r="F74" s="21">
        <f t="shared" si="4"/>
        <v>165085.97942925009</v>
      </c>
    </row>
    <row r="75" spans="1:6">
      <c r="A75" s="6">
        <v>63</v>
      </c>
      <c r="B75" s="19">
        <f t="shared" si="0"/>
        <v>1297.1961931364306</v>
      </c>
      <c r="C75" s="19">
        <f t="shared" si="1"/>
        <v>928.60863428953189</v>
      </c>
      <c r="D75" s="19">
        <f t="shared" si="2"/>
        <v>368.58755884689867</v>
      </c>
      <c r="E75" s="2">
        <f t="shared" si="3"/>
        <v>300</v>
      </c>
      <c r="F75" s="21">
        <f t="shared" si="4"/>
        <v>164417.3918704032</v>
      </c>
    </row>
    <row r="76" spans="1:6">
      <c r="A76" s="6">
        <v>64</v>
      </c>
      <c r="B76" s="19">
        <f t="shared" si="0"/>
        <v>1297.1961931364306</v>
      </c>
      <c r="C76" s="19">
        <f t="shared" si="1"/>
        <v>924.8478292710181</v>
      </c>
      <c r="D76" s="19">
        <f t="shared" si="2"/>
        <v>372.34836386541247</v>
      </c>
      <c r="E76" s="2">
        <f t="shared" si="3"/>
        <v>300</v>
      </c>
      <c r="F76" s="21">
        <f t="shared" si="4"/>
        <v>163745.0435065378</v>
      </c>
    </row>
    <row r="77" spans="1:6">
      <c r="A77" s="6">
        <v>65</v>
      </c>
      <c r="B77" s="19">
        <f t="shared" si="0"/>
        <v>1297.1961931364306</v>
      </c>
      <c r="C77" s="19">
        <f t="shared" si="1"/>
        <v>921.06586972427522</v>
      </c>
      <c r="D77" s="19">
        <f t="shared" si="2"/>
        <v>376.13032341215535</v>
      </c>
      <c r="E77" s="2">
        <f t="shared" si="3"/>
        <v>300</v>
      </c>
      <c r="F77" s="21">
        <f t="shared" si="4"/>
        <v>163068.91318312564</v>
      </c>
    </row>
    <row r="78" spans="1:6">
      <c r="A78" s="6">
        <v>66</v>
      </c>
      <c r="B78" s="19">
        <f t="shared" ref="B78:B141" si="5">IF($B$6&lt;=F77,$B$6,F77+F77*$B$4/$B$5)</f>
        <v>1297.1961931364306</v>
      </c>
      <c r="C78" s="19">
        <f t="shared" ref="C78:C141" si="6">IF(B78&gt;0,$B$4/$B$5*F77,0)</f>
        <v>917.26263665508179</v>
      </c>
      <c r="D78" s="19">
        <f t="shared" ref="D78:D141" si="7">IF(B78&gt;0,MIN(B78-C78,F77),0)</f>
        <v>379.93355648134877</v>
      </c>
      <c r="E78" s="2">
        <f t="shared" ref="E78:E141" si="8">IF(F77-D78&gt;=$B$7,$B$7,F77-D78)</f>
        <v>300</v>
      </c>
      <c r="F78" s="21">
        <f t="shared" ref="F78:F141" si="9">IF(ROUND(F77,5)&gt;0,F77-D78-E78,0)</f>
        <v>162388.97962664429</v>
      </c>
    </row>
    <row r="79" spans="1:6">
      <c r="A79" s="6">
        <v>67</v>
      </c>
      <c r="B79" s="19">
        <f t="shared" si="5"/>
        <v>1297.1961931364306</v>
      </c>
      <c r="C79" s="19">
        <f t="shared" si="6"/>
        <v>913.4380103998742</v>
      </c>
      <c r="D79" s="19">
        <f t="shared" si="7"/>
        <v>383.75818273655636</v>
      </c>
      <c r="E79" s="2">
        <f t="shared" si="8"/>
        <v>300</v>
      </c>
      <c r="F79" s="21">
        <f t="shared" si="9"/>
        <v>161705.22144390774</v>
      </c>
    </row>
    <row r="80" spans="1:6">
      <c r="A80" s="6">
        <v>68</v>
      </c>
      <c r="B80" s="19">
        <f t="shared" si="5"/>
        <v>1297.1961931364306</v>
      </c>
      <c r="C80" s="19">
        <f t="shared" si="6"/>
        <v>909.59187062198112</v>
      </c>
      <c r="D80" s="19">
        <f t="shared" si="7"/>
        <v>387.60432251444945</v>
      </c>
      <c r="E80" s="2">
        <f t="shared" si="8"/>
        <v>300</v>
      </c>
      <c r="F80" s="21">
        <f t="shared" si="9"/>
        <v>161017.6171213933</v>
      </c>
    </row>
    <row r="81" spans="1:6">
      <c r="A81" s="6">
        <v>69</v>
      </c>
      <c r="B81" s="19">
        <f t="shared" si="5"/>
        <v>1297.1961931364306</v>
      </c>
      <c r="C81" s="19">
        <f t="shared" si="6"/>
        <v>905.72409630783739</v>
      </c>
      <c r="D81" s="19">
        <f t="shared" si="7"/>
        <v>391.47209682859318</v>
      </c>
      <c r="E81" s="2">
        <f t="shared" si="8"/>
        <v>300</v>
      </c>
      <c r="F81" s="21">
        <f t="shared" si="9"/>
        <v>160326.1450245647</v>
      </c>
    </row>
    <row r="82" spans="1:6">
      <c r="A82" s="6">
        <v>70</v>
      </c>
      <c r="B82" s="19">
        <f t="shared" si="5"/>
        <v>1297.1961931364306</v>
      </c>
      <c r="C82" s="19">
        <f t="shared" si="6"/>
        <v>901.83456576317656</v>
      </c>
      <c r="D82" s="19">
        <f t="shared" si="7"/>
        <v>395.36162737325401</v>
      </c>
      <c r="E82" s="2">
        <f t="shared" si="8"/>
        <v>300</v>
      </c>
      <c r="F82" s="21">
        <f t="shared" si="9"/>
        <v>159630.78339719144</v>
      </c>
    </row>
    <row r="83" spans="1:6">
      <c r="A83" s="6">
        <v>71</v>
      </c>
      <c r="B83" s="19">
        <f t="shared" si="5"/>
        <v>1297.1961931364306</v>
      </c>
      <c r="C83" s="19">
        <f t="shared" si="6"/>
        <v>897.9231566092019</v>
      </c>
      <c r="D83" s="19">
        <f t="shared" si="7"/>
        <v>399.27303652722867</v>
      </c>
      <c r="E83" s="2">
        <f t="shared" si="8"/>
        <v>300</v>
      </c>
      <c r="F83" s="21">
        <f t="shared" si="9"/>
        <v>158931.51036066422</v>
      </c>
    </row>
    <row r="84" spans="1:6">
      <c r="A84" s="6">
        <v>72</v>
      </c>
      <c r="B84" s="19">
        <f t="shared" si="5"/>
        <v>1297.1961931364306</v>
      </c>
      <c r="C84" s="19">
        <f t="shared" si="6"/>
        <v>893.98974577873639</v>
      </c>
      <c r="D84" s="19">
        <f t="shared" si="7"/>
        <v>403.20644735769417</v>
      </c>
      <c r="E84" s="2">
        <f t="shared" si="8"/>
        <v>300</v>
      </c>
      <c r="F84" s="21">
        <f t="shared" si="9"/>
        <v>158228.30391330653</v>
      </c>
    </row>
    <row r="85" spans="1:6">
      <c r="A85" s="6">
        <v>73</v>
      </c>
      <c r="B85" s="19">
        <f t="shared" si="5"/>
        <v>1297.1961931364306</v>
      </c>
      <c r="C85" s="19">
        <f t="shared" si="6"/>
        <v>890.03420951234932</v>
      </c>
      <c r="D85" s="19">
        <f t="shared" si="7"/>
        <v>407.16198362408124</v>
      </c>
      <c r="E85" s="2">
        <f t="shared" si="8"/>
        <v>300</v>
      </c>
      <c r="F85" s="21">
        <f t="shared" si="9"/>
        <v>157521.14192968246</v>
      </c>
    </row>
    <row r="86" spans="1:6">
      <c r="A86" s="6">
        <v>74</v>
      </c>
      <c r="B86" s="19">
        <f t="shared" si="5"/>
        <v>1297.1961931364306</v>
      </c>
      <c r="C86" s="19">
        <f t="shared" si="6"/>
        <v>886.05642335446396</v>
      </c>
      <c r="D86" s="19">
        <f t="shared" si="7"/>
        <v>411.13976978196661</v>
      </c>
      <c r="E86" s="2">
        <f t="shared" si="8"/>
        <v>300</v>
      </c>
      <c r="F86" s="21">
        <f t="shared" si="9"/>
        <v>156810.0021599005</v>
      </c>
    </row>
    <row r="87" spans="1:6">
      <c r="A87" s="6">
        <v>75</v>
      </c>
      <c r="B87" s="19">
        <f t="shared" si="5"/>
        <v>1297.1961931364306</v>
      </c>
      <c r="C87" s="19">
        <f t="shared" si="6"/>
        <v>882.05626214944039</v>
      </c>
      <c r="D87" s="19">
        <f t="shared" si="7"/>
        <v>415.13993098699018</v>
      </c>
      <c r="E87" s="2">
        <f t="shared" si="8"/>
        <v>300</v>
      </c>
      <c r="F87" s="21">
        <f t="shared" si="9"/>
        <v>156094.86222891349</v>
      </c>
    </row>
    <row r="88" spans="1:6">
      <c r="A88" s="6">
        <v>76</v>
      </c>
      <c r="B88" s="19">
        <f t="shared" si="5"/>
        <v>1297.1961931364306</v>
      </c>
      <c r="C88" s="19">
        <f t="shared" si="6"/>
        <v>878.03360003763851</v>
      </c>
      <c r="D88" s="19">
        <f t="shared" si="7"/>
        <v>419.16259309879206</v>
      </c>
      <c r="E88" s="2">
        <f t="shared" si="8"/>
        <v>300</v>
      </c>
      <c r="F88" s="21">
        <f t="shared" si="9"/>
        <v>155375.6996358147</v>
      </c>
    </row>
    <row r="89" spans="1:6">
      <c r="A89" s="6">
        <v>77</v>
      </c>
      <c r="B89" s="19">
        <f t="shared" si="5"/>
        <v>1297.1961931364306</v>
      </c>
      <c r="C89" s="19">
        <f t="shared" si="6"/>
        <v>873.98831045145778</v>
      </c>
      <c r="D89" s="19">
        <f t="shared" si="7"/>
        <v>423.20788268497279</v>
      </c>
      <c r="E89" s="2">
        <f t="shared" si="8"/>
        <v>300</v>
      </c>
      <c r="F89" s="21">
        <f t="shared" si="9"/>
        <v>154652.49175312973</v>
      </c>
    </row>
    <row r="90" spans="1:6">
      <c r="A90" s="6">
        <v>78</v>
      </c>
      <c r="B90" s="19">
        <f t="shared" si="5"/>
        <v>1297.1961931364306</v>
      </c>
      <c r="C90" s="19">
        <f t="shared" si="6"/>
        <v>869.92026611135475</v>
      </c>
      <c r="D90" s="19">
        <f t="shared" si="7"/>
        <v>427.27592702507582</v>
      </c>
      <c r="E90" s="2">
        <f t="shared" si="8"/>
        <v>300</v>
      </c>
      <c r="F90" s="21">
        <f t="shared" si="9"/>
        <v>153925.21582610466</v>
      </c>
    </row>
    <row r="91" spans="1:6">
      <c r="A91" s="6">
        <v>79</v>
      </c>
      <c r="B91" s="19">
        <f t="shared" si="5"/>
        <v>1297.1961931364306</v>
      </c>
      <c r="C91" s="19">
        <f t="shared" si="6"/>
        <v>865.82933902183879</v>
      </c>
      <c r="D91" s="19">
        <f t="shared" si="7"/>
        <v>431.36685411459177</v>
      </c>
      <c r="E91" s="2">
        <f t="shared" si="8"/>
        <v>300</v>
      </c>
      <c r="F91" s="21">
        <f t="shared" si="9"/>
        <v>153193.84897199005</v>
      </c>
    </row>
    <row r="92" spans="1:6">
      <c r="A92" s="6">
        <v>80</v>
      </c>
      <c r="B92" s="19">
        <f t="shared" si="5"/>
        <v>1297.1961931364306</v>
      </c>
      <c r="C92" s="19">
        <f t="shared" si="6"/>
        <v>861.71540046744417</v>
      </c>
      <c r="D92" s="19">
        <f t="shared" si="7"/>
        <v>435.4807926689864</v>
      </c>
      <c r="E92" s="2">
        <f t="shared" si="8"/>
        <v>300</v>
      </c>
      <c r="F92" s="21">
        <f t="shared" si="9"/>
        <v>152458.36817932106</v>
      </c>
    </row>
    <row r="93" spans="1:6">
      <c r="A93" s="6">
        <v>81</v>
      </c>
      <c r="B93" s="19">
        <f t="shared" si="5"/>
        <v>1297.1961931364306</v>
      </c>
      <c r="C93" s="19">
        <f t="shared" si="6"/>
        <v>857.57832100868109</v>
      </c>
      <c r="D93" s="19">
        <f t="shared" si="7"/>
        <v>439.61787212774948</v>
      </c>
      <c r="E93" s="2">
        <f t="shared" si="8"/>
        <v>300</v>
      </c>
      <c r="F93" s="21">
        <f t="shared" si="9"/>
        <v>151718.75030719332</v>
      </c>
    </row>
    <row r="94" spans="1:6">
      <c r="A94" s="6">
        <v>82</v>
      </c>
      <c r="B94" s="19">
        <f t="shared" si="5"/>
        <v>1297.1961931364306</v>
      </c>
      <c r="C94" s="19">
        <f t="shared" si="6"/>
        <v>853.41797047796251</v>
      </c>
      <c r="D94" s="19">
        <f t="shared" si="7"/>
        <v>443.77822265846805</v>
      </c>
      <c r="E94" s="2">
        <f t="shared" si="8"/>
        <v>300</v>
      </c>
      <c r="F94" s="21">
        <f t="shared" si="9"/>
        <v>150974.97208453485</v>
      </c>
    </row>
    <row r="95" spans="1:6">
      <c r="A95" s="6">
        <v>83</v>
      </c>
      <c r="B95" s="19">
        <f t="shared" si="5"/>
        <v>1297.1961931364306</v>
      </c>
      <c r="C95" s="19">
        <f t="shared" si="6"/>
        <v>849.23421797550861</v>
      </c>
      <c r="D95" s="19">
        <f t="shared" si="7"/>
        <v>447.96197516092195</v>
      </c>
      <c r="E95" s="2">
        <f t="shared" si="8"/>
        <v>300</v>
      </c>
      <c r="F95" s="21">
        <f t="shared" si="9"/>
        <v>150227.01010937392</v>
      </c>
    </row>
    <row r="96" spans="1:6">
      <c r="A96" s="6">
        <v>84</v>
      </c>
      <c r="B96" s="19">
        <f t="shared" si="5"/>
        <v>1297.1961931364306</v>
      </c>
      <c r="C96" s="19">
        <f t="shared" si="6"/>
        <v>845.02693186522845</v>
      </c>
      <c r="D96" s="19">
        <f t="shared" si="7"/>
        <v>452.16926127120212</v>
      </c>
      <c r="E96" s="2">
        <f t="shared" si="8"/>
        <v>300</v>
      </c>
      <c r="F96" s="21">
        <f t="shared" si="9"/>
        <v>149474.84084810273</v>
      </c>
    </row>
    <row r="97" spans="1:6">
      <c r="A97" s="6">
        <v>85</v>
      </c>
      <c r="B97" s="19">
        <f t="shared" si="5"/>
        <v>1297.1961931364306</v>
      </c>
      <c r="C97" s="19">
        <f t="shared" si="6"/>
        <v>840.7959797705779</v>
      </c>
      <c r="D97" s="19">
        <f t="shared" si="7"/>
        <v>456.40021336585266</v>
      </c>
      <c r="E97" s="2">
        <f t="shared" si="8"/>
        <v>300</v>
      </c>
      <c r="F97" s="21">
        <f t="shared" si="9"/>
        <v>148718.44063473688</v>
      </c>
    </row>
    <row r="98" spans="1:6">
      <c r="A98" s="6">
        <v>86</v>
      </c>
      <c r="B98" s="19">
        <f t="shared" si="5"/>
        <v>1297.1961931364306</v>
      </c>
      <c r="C98" s="19">
        <f t="shared" si="6"/>
        <v>836.54122857039499</v>
      </c>
      <c r="D98" s="19">
        <f t="shared" si="7"/>
        <v>460.65496456603557</v>
      </c>
      <c r="E98" s="2">
        <f t="shared" si="8"/>
        <v>300</v>
      </c>
      <c r="F98" s="21">
        <f t="shared" si="9"/>
        <v>147957.78567017085</v>
      </c>
    </row>
    <row r="99" spans="1:6">
      <c r="A99" s="6">
        <v>87</v>
      </c>
      <c r="B99" s="19">
        <f t="shared" si="5"/>
        <v>1297.1961931364306</v>
      </c>
      <c r="C99" s="19">
        <f t="shared" si="6"/>
        <v>832.26254439471109</v>
      </c>
      <c r="D99" s="19">
        <f t="shared" si="7"/>
        <v>464.93364874171948</v>
      </c>
      <c r="E99" s="2">
        <f t="shared" si="8"/>
        <v>300</v>
      </c>
      <c r="F99" s="21">
        <f t="shared" si="9"/>
        <v>147192.85202142913</v>
      </c>
    </row>
    <row r="100" spans="1:6">
      <c r="A100" s="6">
        <v>88</v>
      </c>
      <c r="B100" s="19">
        <f t="shared" si="5"/>
        <v>1297.1961931364306</v>
      </c>
      <c r="C100" s="19">
        <f t="shared" si="6"/>
        <v>827.95979262053902</v>
      </c>
      <c r="D100" s="19">
        <f t="shared" si="7"/>
        <v>469.23640051589155</v>
      </c>
      <c r="E100" s="2">
        <f t="shared" si="8"/>
        <v>300</v>
      </c>
      <c r="F100" s="21">
        <f t="shared" si="9"/>
        <v>146423.61562091325</v>
      </c>
    </row>
    <row r="101" spans="1:6">
      <c r="A101" s="6">
        <v>89</v>
      </c>
      <c r="B101" s="19">
        <f t="shared" si="5"/>
        <v>1297.1961931364306</v>
      </c>
      <c r="C101" s="19">
        <f t="shared" si="6"/>
        <v>823.63283786763714</v>
      </c>
      <c r="D101" s="19">
        <f t="shared" si="7"/>
        <v>473.56335526879343</v>
      </c>
      <c r="E101" s="2">
        <f t="shared" si="8"/>
        <v>300</v>
      </c>
      <c r="F101" s="21">
        <f t="shared" si="9"/>
        <v>145650.05226564445</v>
      </c>
    </row>
    <row r="102" spans="1:6">
      <c r="A102" s="6">
        <v>90</v>
      </c>
      <c r="B102" s="19">
        <f t="shared" si="5"/>
        <v>1297.1961931364306</v>
      </c>
      <c r="C102" s="19">
        <f t="shared" si="6"/>
        <v>819.28154399425011</v>
      </c>
      <c r="D102" s="19">
        <f t="shared" si="7"/>
        <v>477.91464914218045</v>
      </c>
      <c r="E102" s="2">
        <f t="shared" si="8"/>
        <v>300</v>
      </c>
      <c r="F102" s="21">
        <f t="shared" si="9"/>
        <v>144872.13761650227</v>
      </c>
    </row>
    <row r="103" spans="1:6">
      <c r="A103" s="6">
        <v>91</v>
      </c>
      <c r="B103" s="19">
        <f t="shared" si="5"/>
        <v>1297.1961931364306</v>
      </c>
      <c r="C103" s="19">
        <f t="shared" si="6"/>
        <v>814.90577409282537</v>
      </c>
      <c r="D103" s="19">
        <f t="shared" si="7"/>
        <v>482.2904190436052</v>
      </c>
      <c r="E103" s="2">
        <f t="shared" si="8"/>
        <v>300</v>
      </c>
      <c r="F103" s="21">
        <f t="shared" si="9"/>
        <v>144089.84719745867</v>
      </c>
    </row>
    <row r="104" spans="1:6">
      <c r="A104" s="6">
        <v>92</v>
      </c>
      <c r="B104" s="19">
        <f t="shared" si="5"/>
        <v>1297.1961931364306</v>
      </c>
      <c r="C104" s="19">
        <f t="shared" si="6"/>
        <v>810.50539048570511</v>
      </c>
      <c r="D104" s="19">
        <f t="shared" si="7"/>
        <v>486.69080265072546</v>
      </c>
      <c r="E104" s="2">
        <f t="shared" si="8"/>
        <v>300</v>
      </c>
      <c r="F104" s="21">
        <f t="shared" si="9"/>
        <v>143303.15639480794</v>
      </c>
    </row>
    <row r="105" spans="1:6">
      <c r="A105" s="6">
        <v>93</v>
      </c>
      <c r="B105" s="19">
        <f t="shared" si="5"/>
        <v>1297.1961931364306</v>
      </c>
      <c r="C105" s="19">
        <f t="shared" si="6"/>
        <v>806.08025472079476</v>
      </c>
      <c r="D105" s="19">
        <f t="shared" si="7"/>
        <v>491.11593841563581</v>
      </c>
      <c r="E105" s="2">
        <f t="shared" si="8"/>
        <v>300</v>
      </c>
      <c r="F105" s="21">
        <f t="shared" si="9"/>
        <v>142512.04045639231</v>
      </c>
    </row>
    <row r="106" spans="1:6">
      <c r="A106" s="6">
        <v>94</v>
      </c>
      <c r="B106" s="19">
        <f t="shared" si="5"/>
        <v>1297.1961931364306</v>
      </c>
      <c r="C106" s="19">
        <f t="shared" si="6"/>
        <v>801.63022756720682</v>
      </c>
      <c r="D106" s="19">
        <f t="shared" si="7"/>
        <v>495.56596556922375</v>
      </c>
      <c r="E106" s="2">
        <f t="shared" si="8"/>
        <v>300</v>
      </c>
      <c r="F106" s="21">
        <f t="shared" si="9"/>
        <v>141716.47449082308</v>
      </c>
    </row>
    <row r="107" spans="1:6">
      <c r="A107" s="6">
        <v>95</v>
      </c>
      <c r="B107" s="19">
        <f t="shared" si="5"/>
        <v>1297.1961931364306</v>
      </c>
      <c r="C107" s="19">
        <f t="shared" si="6"/>
        <v>797.15516901087994</v>
      </c>
      <c r="D107" s="19">
        <f t="shared" si="7"/>
        <v>500.04102412555062</v>
      </c>
      <c r="E107" s="2">
        <f t="shared" si="8"/>
        <v>300</v>
      </c>
      <c r="F107" s="21">
        <f t="shared" si="9"/>
        <v>140916.43346669752</v>
      </c>
    </row>
    <row r="108" spans="1:6">
      <c r="A108" s="6">
        <v>96</v>
      </c>
      <c r="B108" s="19">
        <f t="shared" si="5"/>
        <v>1297.1961931364306</v>
      </c>
      <c r="C108" s="19">
        <f t="shared" si="6"/>
        <v>792.65493825017359</v>
      </c>
      <c r="D108" s="19">
        <f t="shared" si="7"/>
        <v>504.54125488625698</v>
      </c>
      <c r="E108" s="2">
        <f t="shared" si="8"/>
        <v>300</v>
      </c>
      <c r="F108" s="21">
        <f t="shared" si="9"/>
        <v>140111.89221181127</v>
      </c>
    </row>
    <row r="109" spans="1:6">
      <c r="A109" s="6">
        <v>97</v>
      </c>
      <c r="B109" s="19">
        <f t="shared" si="5"/>
        <v>1297.1961931364306</v>
      </c>
      <c r="C109" s="19">
        <f t="shared" si="6"/>
        <v>788.12939369143851</v>
      </c>
      <c r="D109" s="19">
        <f t="shared" si="7"/>
        <v>509.06679944499206</v>
      </c>
      <c r="E109" s="2">
        <f t="shared" si="8"/>
        <v>300</v>
      </c>
      <c r="F109" s="21">
        <f t="shared" si="9"/>
        <v>139302.82541236628</v>
      </c>
    </row>
    <row r="110" spans="1:6">
      <c r="A110" s="6">
        <v>98</v>
      </c>
      <c r="B110" s="19">
        <f t="shared" si="5"/>
        <v>1297.1961931364306</v>
      </c>
      <c r="C110" s="19">
        <f t="shared" si="6"/>
        <v>783.57839294456039</v>
      </c>
      <c r="D110" s="19">
        <f t="shared" si="7"/>
        <v>513.61780019187017</v>
      </c>
      <c r="E110" s="2">
        <f t="shared" si="8"/>
        <v>300</v>
      </c>
      <c r="F110" s="21">
        <f t="shared" si="9"/>
        <v>138489.20761217442</v>
      </c>
    </row>
    <row r="111" spans="1:6">
      <c r="A111" s="6">
        <v>99</v>
      </c>
      <c r="B111" s="19">
        <f t="shared" si="5"/>
        <v>1297.1961931364306</v>
      </c>
      <c r="C111" s="19">
        <f t="shared" si="6"/>
        <v>779.00179281848114</v>
      </c>
      <c r="D111" s="19">
        <f t="shared" si="7"/>
        <v>518.19440031794943</v>
      </c>
      <c r="E111" s="2">
        <f t="shared" si="8"/>
        <v>300</v>
      </c>
      <c r="F111" s="21">
        <f t="shared" si="9"/>
        <v>137671.01321185648</v>
      </c>
    </row>
    <row r="112" spans="1:6">
      <c r="A112" s="6">
        <v>100</v>
      </c>
      <c r="B112" s="19">
        <f t="shared" si="5"/>
        <v>1297.1961931364306</v>
      </c>
      <c r="C112" s="19">
        <f t="shared" si="6"/>
        <v>774.39944931669277</v>
      </c>
      <c r="D112" s="19">
        <f t="shared" si="7"/>
        <v>522.7967438197378</v>
      </c>
      <c r="E112" s="2">
        <f t="shared" si="8"/>
        <v>300</v>
      </c>
      <c r="F112" s="21">
        <f t="shared" si="9"/>
        <v>136848.21646803673</v>
      </c>
    </row>
    <row r="113" spans="1:6">
      <c r="A113" s="6">
        <v>101</v>
      </c>
      <c r="B113" s="19">
        <f t="shared" si="5"/>
        <v>1297.1961931364306</v>
      </c>
      <c r="C113" s="19">
        <f t="shared" si="6"/>
        <v>769.77121763270668</v>
      </c>
      <c r="D113" s="19">
        <f t="shared" si="7"/>
        <v>527.42497550372389</v>
      </c>
      <c r="E113" s="2">
        <f t="shared" si="8"/>
        <v>300</v>
      </c>
      <c r="F113" s="21">
        <f t="shared" si="9"/>
        <v>136020.791492533</v>
      </c>
    </row>
    <row r="114" spans="1:6">
      <c r="A114" s="6">
        <v>102</v>
      </c>
      <c r="B114" s="19">
        <f t="shared" si="5"/>
        <v>1297.1961931364306</v>
      </c>
      <c r="C114" s="19">
        <f t="shared" si="6"/>
        <v>765.1169521454982</v>
      </c>
      <c r="D114" s="19">
        <f t="shared" si="7"/>
        <v>532.07924099093236</v>
      </c>
      <c r="E114" s="2">
        <f t="shared" si="8"/>
        <v>300</v>
      </c>
      <c r="F114" s="21">
        <f t="shared" si="9"/>
        <v>135188.71225154208</v>
      </c>
    </row>
    <row r="115" spans="1:6">
      <c r="A115" s="6">
        <v>103</v>
      </c>
      <c r="B115" s="19">
        <f t="shared" si="5"/>
        <v>1297.1961931364306</v>
      </c>
      <c r="C115" s="19">
        <f t="shared" si="6"/>
        <v>760.43650641492422</v>
      </c>
      <c r="D115" s="19">
        <f t="shared" si="7"/>
        <v>536.75968672150634</v>
      </c>
      <c r="E115" s="2">
        <f t="shared" si="8"/>
        <v>300</v>
      </c>
      <c r="F115" s="21">
        <f t="shared" si="9"/>
        <v>134351.95256482056</v>
      </c>
    </row>
    <row r="116" spans="1:6">
      <c r="A116" s="6">
        <v>104</v>
      </c>
      <c r="B116" s="19">
        <f t="shared" si="5"/>
        <v>1297.1961931364306</v>
      </c>
      <c r="C116" s="19">
        <f t="shared" si="6"/>
        <v>755.72973317711569</v>
      </c>
      <c r="D116" s="19">
        <f t="shared" si="7"/>
        <v>541.46645995931488</v>
      </c>
      <c r="E116" s="2">
        <f t="shared" si="8"/>
        <v>300</v>
      </c>
      <c r="F116" s="21">
        <f t="shared" si="9"/>
        <v>133510.48610486125</v>
      </c>
    </row>
    <row r="117" spans="1:6">
      <c r="A117" s="6">
        <v>105</v>
      </c>
      <c r="B117" s="19">
        <f t="shared" si="5"/>
        <v>1297.1961931364306</v>
      </c>
      <c r="C117" s="19">
        <f t="shared" si="6"/>
        <v>750.99648433984464</v>
      </c>
      <c r="D117" s="19">
        <f t="shared" si="7"/>
        <v>546.19970879658592</v>
      </c>
      <c r="E117" s="2">
        <f t="shared" si="8"/>
        <v>300</v>
      </c>
      <c r="F117" s="21">
        <f t="shared" si="9"/>
        <v>132664.28639606468</v>
      </c>
    </row>
    <row r="118" spans="1:6">
      <c r="A118" s="6">
        <v>106</v>
      </c>
      <c r="B118" s="19">
        <f t="shared" si="5"/>
        <v>1297.1961931364306</v>
      </c>
      <c r="C118" s="19">
        <f t="shared" si="6"/>
        <v>746.23661097786396</v>
      </c>
      <c r="D118" s="19">
        <f t="shared" si="7"/>
        <v>550.9595821585666</v>
      </c>
      <c r="E118" s="2">
        <f t="shared" si="8"/>
        <v>300</v>
      </c>
      <c r="F118" s="21">
        <f t="shared" si="9"/>
        <v>131813.32681390611</v>
      </c>
    </row>
    <row r="119" spans="1:6">
      <c r="A119" s="6">
        <v>107</v>
      </c>
      <c r="B119" s="19">
        <f t="shared" si="5"/>
        <v>1297.1961931364306</v>
      </c>
      <c r="C119" s="19">
        <f t="shared" si="6"/>
        <v>741.449963328222</v>
      </c>
      <c r="D119" s="19">
        <f t="shared" si="7"/>
        <v>555.74622980820857</v>
      </c>
      <c r="E119" s="2">
        <f t="shared" si="8"/>
        <v>300</v>
      </c>
      <c r="F119" s="21">
        <f t="shared" si="9"/>
        <v>130957.58058409792</v>
      </c>
    </row>
    <row r="120" spans="1:6">
      <c r="A120" s="6">
        <v>108</v>
      </c>
      <c r="B120" s="19">
        <f t="shared" si="5"/>
        <v>1297.1961931364306</v>
      </c>
      <c r="C120" s="19">
        <f t="shared" si="6"/>
        <v>736.63639078555082</v>
      </c>
      <c r="D120" s="19">
        <f t="shared" si="7"/>
        <v>560.55980235087975</v>
      </c>
      <c r="E120" s="2">
        <f t="shared" si="8"/>
        <v>300</v>
      </c>
      <c r="F120" s="21">
        <f t="shared" si="9"/>
        <v>130097.02078174704</v>
      </c>
    </row>
    <row r="121" spans="1:6">
      <c r="A121" s="6">
        <v>109</v>
      </c>
      <c r="B121" s="19">
        <f t="shared" si="5"/>
        <v>1297.1961931364306</v>
      </c>
      <c r="C121" s="19">
        <f t="shared" si="6"/>
        <v>731.79574189732716</v>
      </c>
      <c r="D121" s="19">
        <f t="shared" si="7"/>
        <v>565.4004512391034</v>
      </c>
      <c r="E121" s="2">
        <f t="shared" si="8"/>
        <v>300</v>
      </c>
      <c r="F121" s="21">
        <f t="shared" si="9"/>
        <v>129231.62033050794</v>
      </c>
    </row>
    <row r="122" spans="1:6">
      <c r="A122" s="6">
        <v>110</v>
      </c>
      <c r="B122" s="19">
        <f t="shared" si="5"/>
        <v>1297.1961931364306</v>
      </c>
      <c r="C122" s="19">
        <f t="shared" si="6"/>
        <v>726.92786435910728</v>
      </c>
      <c r="D122" s="19">
        <f t="shared" si="7"/>
        <v>570.26832877732329</v>
      </c>
      <c r="E122" s="2">
        <f t="shared" si="8"/>
        <v>300</v>
      </c>
      <c r="F122" s="21">
        <f t="shared" si="9"/>
        <v>128361.35200173061</v>
      </c>
    </row>
    <row r="123" spans="1:6">
      <c r="A123" s="6">
        <v>111</v>
      </c>
      <c r="B123" s="19">
        <f t="shared" si="5"/>
        <v>1297.1961931364306</v>
      </c>
      <c r="C123" s="19">
        <f t="shared" si="6"/>
        <v>722.03260500973477</v>
      </c>
      <c r="D123" s="19">
        <f t="shared" si="7"/>
        <v>575.1635881266958</v>
      </c>
      <c r="E123" s="2">
        <f t="shared" si="8"/>
        <v>300</v>
      </c>
      <c r="F123" s="21">
        <f t="shared" si="9"/>
        <v>127486.18841360392</v>
      </c>
    </row>
    <row r="124" spans="1:6">
      <c r="A124" s="6">
        <v>112</v>
      </c>
      <c r="B124" s="19">
        <f t="shared" si="5"/>
        <v>1297.1961931364306</v>
      </c>
      <c r="C124" s="19">
        <f t="shared" si="6"/>
        <v>717.10980982652211</v>
      </c>
      <c r="D124" s="19">
        <f t="shared" si="7"/>
        <v>580.08638330990846</v>
      </c>
      <c r="E124" s="2">
        <f t="shared" si="8"/>
        <v>300</v>
      </c>
      <c r="F124" s="21">
        <f t="shared" si="9"/>
        <v>126606.102030294</v>
      </c>
    </row>
    <row r="125" spans="1:6">
      <c r="A125" s="6">
        <v>113</v>
      </c>
      <c r="B125" s="19">
        <f t="shared" si="5"/>
        <v>1297.1961931364306</v>
      </c>
      <c r="C125" s="19">
        <f t="shared" si="6"/>
        <v>712.15932392040384</v>
      </c>
      <c r="D125" s="19">
        <f t="shared" si="7"/>
        <v>585.03686921602673</v>
      </c>
      <c r="E125" s="2">
        <f t="shared" si="8"/>
        <v>300</v>
      </c>
      <c r="F125" s="21">
        <f t="shared" si="9"/>
        <v>125721.06516107798</v>
      </c>
    </row>
    <row r="126" spans="1:6">
      <c r="A126" s="6">
        <v>114</v>
      </c>
      <c r="B126" s="19">
        <f t="shared" si="5"/>
        <v>1297.1961931364306</v>
      </c>
      <c r="C126" s="19">
        <f t="shared" si="6"/>
        <v>707.18099153106368</v>
      </c>
      <c r="D126" s="19">
        <f t="shared" si="7"/>
        <v>590.01520160536688</v>
      </c>
      <c r="E126" s="2">
        <f t="shared" si="8"/>
        <v>300</v>
      </c>
      <c r="F126" s="21">
        <f t="shared" si="9"/>
        <v>124831.04995947261</v>
      </c>
    </row>
    <row r="127" spans="1:6">
      <c r="A127" s="6">
        <v>115</v>
      </c>
      <c r="B127" s="19">
        <f t="shared" si="5"/>
        <v>1297.1961931364306</v>
      </c>
      <c r="C127" s="19">
        <f t="shared" si="6"/>
        <v>702.17465602203356</v>
      </c>
      <c r="D127" s="19">
        <f t="shared" si="7"/>
        <v>595.02153711439701</v>
      </c>
      <c r="E127" s="2">
        <f t="shared" si="8"/>
        <v>300</v>
      </c>
      <c r="F127" s="21">
        <f t="shared" si="9"/>
        <v>123936.02842235821</v>
      </c>
    </row>
    <row r="128" spans="1:6">
      <c r="A128" s="6">
        <v>116</v>
      </c>
      <c r="B128" s="19">
        <f t="shared" si="5"/>
        <v>1297.1961931364306</v>
      </c>
      <c r="C128" s="19">
        <f t="shared" si="6"/>
        <v>697.14015987576499</v>
      </c>
      <c r="D128" s="19">
        <f t="shared" si="7"/>
        <v>600.05603326066557</v>
      </c>
      <c r="E128" s="2">
        <f t="shared" si="8"/>
        <v>300</v>
      </c>
      <c r="F128" s="21">
        <f t="shared" si="9"/>
        <v>123035.97238909754</v>
      </c>
    </row>
    <row r="129" spans="1:6">
      <c r="A129" s="6">
        <v>117</v>
      </c>
      <c r="B129" s="19">
        <f t="shared" si="5"/>
        <v>1297.1961931364306</v>
      </c>
      <c r="C129" s="19">
        <f t="shared" si="6"/>
        <v>692.07734468867375</v>
      </c>
      <c r="D129" s="19">
        <f t="shared" si="7"/>
        <v>605.11884844775682</v>
      </c>
      <c r="E129" s="2">
        <f t="shared" si="8"/>
        <v>300</v>
      </c>
      <c r="F129" s="21">
        <f t="shared" si="9"/>
        <v>122130.85354064978</v>
      </c>
    </row>
    <row r="130" spans="1:6">
      <c r="A130" s="6">
        <v>118</v>
      </c>
      <c r="B130" s="19">
        <f t="shared" si="5"/>
        <v>1297.1961931364306</v>
      </c>
      <c r="C130" s="19">
        <f t="shared" si="6"/>
        <v>686.98605116615511</v>
      </c>
      <c r="D130" s="19">
        <f t="shared" si="7"/>
        <v>610.21014197027546</v>
      </c>
      <c r="E130" s="2">
        <f t="shared" si="8"/>
        <v>300</v>
      </c>
      <c r="F130" s="21">
        <f t="shared" si="9"/>
        <v>121220.6433986795</v>
      </c>
    </row>
    <row r="131" spans="1:6">
      <c r="A131" s="6">
        <v>119</v>
      </c>
      <c r="B131" s="19">
        <f t="shared" si="5"/>
        <v>1297.1961931364306</v>
      </c>
      <c r="C131" s="19">
        <f t="shared" si="6"/>
        <v>681.86611911757223</v>
      </c>
      <c r="D131" s="19">
        <f t="shared" si="7"/>
        <v>615.33007401885834</v>
      </c>
      <c r="E131" s="2">
        <f t="shared" si="8"/>
        <v>300</v>
      </c>
      <c r="F131" s="21">
        <f t="shared" si="9"/>
        <v>120305.31332466064</v>
      </c>
    </row>
    <row r="132" spans="1:6">
      <c r="A132" s="6">
        <v>120</v>
      </c>
      <c r="B132" s="19">
        <f t="shared" si="5"/>
        <v>1297.1961931364306</v>
      </c>
      <c r="C132" s="19">
        <f t="shared" si="6"/>
        <v>676.71738745121615</v>
      </c>
      <c r="D132" s="19">
        <f t="shared" si="7"/>
        <v>620.47880568521441</v>
      </c>
      <c r="E132" s="2">
        <f t="shared" si="8"/>
        <v>300</v>
      </c>
      <c r="F132" s="21">
        <f t="shared" si="9"/>
        <v>119384.83451897543</v>
      </c>
    </row>
    <row r="133" spans="1:6">
      <c r="A133" s="6">
        <v>121</v>
      </c>
      <c r="B133" s="19">
        <f t="shared" si="5"/>
        <v>1297.1961931364306</v>
      </c>
      <c r="C133" s="19">
        <f t="shared" si="6"/>
        <v>671.5396941692369</v>
      </c>
      <c r="D133" s="19">
        <f t="shared" si="7"/>
        <v>625.65649896719367</v>
      </c>
      <c r="E133" s="2">
        <f t="shared" si="8"/>
        <v>300</v>
      </c>
      <c r="F133" s="21">
        <f t="shared" si="9"/>
        <v>118459.17802000824</v>
      </c>
    </row>
    <row r="134" spans="1:6">
      <c r="A134" s="6">
        <v>122</v>
      </c>
      <c r="B134" s="19">
        <f t="shared" si="5"/>
        <v>1297.1961931364306</v>
      </c>
      <c r="C134" s="19">
        <f t="shared" si="6"/>
        <v>666.33287636254647</v>
      </c>
      <c r="D134" s="19">
        <f t="shared" si="7"/>
        <v>630.86331677388409</v>
      </c>
      <c r="E134" s="2">
        <f t="shared" si="8"/>
        <v>300</v>
      </c>
      <c r="F134" s="21">
        <f t="shared" si="9"/>
        <v>117528.31470323435</v>
      </c>
    </row>
    <row r="135" spans="1:6">
      <c r="A135" s="6">
        <v>123</v>
      </c>
      <c r="B135" s="19">
        <f t="shared" si="5"/>
        <v>1297.1961931364306</v>
      </c>
      <c r="C135" s="19">
        <f t="shared" si="6"/>
        <v>661.09677020569336</v>
      </c>
      <c r="D135" s="19">
        <f t="shared" si="7"/>
        <v>636.09942293073721</v>
      </c>
      <c r="E135" s="2">
        <f t="shared" si="8"/>
        <v>300</v>
      </c>
      <c r="F135" s="21">
        <f t="shared" si="9"/>
        <v>116592.21528030362</v>
      </c>
    </row>
    <row r="136" spans="1:6">
      <c r="A136" s="6">
        <v>124</v>
      </c>
      <c r="B136" s="19">
        <f t="shared" si="5"/>
        <v>1297.1961931364306</v>
      </c>
      <c r="C136" s="19">
        <f t="shared" si="6"/>
        <v>655.83121095170793</v>
      </c>
      <c r="D136" s="19">
        <f t="shared" si="7"/>
        <v>641.36498218472263</v>
      </c>
      <c r="E136" s="2">
        <f t="shared" si="8"/>
        <v>300</v>
      </c>
      <c r="F136" s="21">
        <f t="shared" si="9"/>
        <v>115650.85029811889</v>
      </c>
    </row>
    <row r="137" spans="1:6">
      <c r="A137" s="6">
        <v>125</v>
      </c>
      <c r="B137" s="19">
        <f t="shared" si="5"/>
        <v>1297.1961931364306</v>
      </c>
      <c r="C137" s="19">
        <f t="shared" si="6"/>
        <v>650.53603292691889</v>
      </c>
      <c r="D137" s="19">
        <f t="shared" si="7"/>
        <v>646.66016020951167</v>
      </c>
      <c r="E137" s="2">
        <f t="shared" si="8"/>
        <v>300</v>
      </c>
      <c r="F137" s="21">
        <f t="shared" si="9"/>
        <v>114704.19013790938</v>
      </c>
    </row>
    <row r="138" spans="1:6">
      <c r="A138" s="6">
        <v>126</v>
      </c>
      <c r="B138" s="19">
        <f t="shared" si="5"/>
        <v>1297.1961931364306</v>
      </c>
      <c r="C138" s="19">
        <f t="shared" si="6"/>
        <v>645.2110695257403</v>
      </c>
      <c r="D138" s="19">
        <f t="shared" si="7"/>
        <v>651.98512361069027</v>
      </c>
      <c r="E138" s="2">
        <f t="shared" si="8"/>
        <v>300</v>
      </c>
      <c r="F138" s="21">
        <f t="shared" si="9"/>
        <v>113752.20501429868</v>
      </c>
    </row>
    <row r="139" spans="1:6">
      <c r="A139" s="6">
        <v>127</v>
      </c>
      <c r="B139" s="19">
        <f t="shared" si="5"/>
        <v>1297.1961931364306</v>
      </c>
      <c r="C139" s="19">
        <f t="shared" si="6"/>
        <v>639.85615320543013</v>
      </c>
      <c r="D139" s="19">
        <f t="shared" si="7"/>
        <v>657.34003993100043</v>
      </c>
      <c r="E139" s="2">
        <f t="shared" si="8"/>
        <v>300</v>
      </c>
      <c r="F139" s="21">
        <f t="shared" si="9"/>
        <v>112794.86497436768</v>
      </c>
    </row>
    <row r="140" spans="1:6">
      <c r="A140" s="6">
        <v>128</v>
      </c>
      <c r="B140" s="19">
        <f t="shared" si="5"/>
        <v>1297.1961931364306</v>
      </c>
      <c r="C140" s="19">
        <f t="shared" si="6"/>
        <v>634.4711154808183</v>
      </c>
      <c r="D140" s="19">
        <f t="shared" si="7"/>
        <v>662.72507765561227</v>
      </c>
      <c r="E140" s="2">
        <f t="shared" si="8"/>
        <v>300</v>
      </c>
      <c r="F140" s="21">
        <f t="shared" si="9"/>
        <v>111832.13989671206</v>
      </c>
    </row>
    <row r="141" spans="1:6">
      <c r="A141" s="6">
        <v>129</v>
      </c>
      <c r="B141" s="19">
        <f t="shared" si="5"/>
        <v>1297.1961931364306</v>
      </c>
      <c r="C141" s="19">
        <f t="shared" si="6"/>
        <v>629.05578691900541</v>
      </c>
      <c r="D141" s="19">
        <f t="shared" si="7"/>
        <v>668.14040621742515</v>
      </c>
      <c r="E141" s="2">
        <f t="shared" si="8"/>
        <v>300</v>
      </c>
      <c r="F141" s="21">
        <f t="shared" si="9"/>
        <v>110863.99949049464</v>
      </c>
    </row>
    <row r="142" spans="1:6">
      <c r="A142" s="6">
        <v>130</v>
      </c>
      <c r="B142" s="19">
        <f t="shared" ref="B142:B205" si="10">IF($B$6&lt;=F141,$B$6,F141+F141*$B$4/$B$5)</f>
        <v>1297.1961931364306</v>
      </c>
      <c r="C142" s="19">
        <f t="shared" ref="C142:C205" si="11">IF(B142&gt;0,$B$4/$B$5*F141,0)</f>
        <v>623.60999713403237</v>
      </c>
      <c r="D142" s="19">
        <f t="shared" ref="D142:D205" si="12">IF(B142&gt;0,MIN(B142-C142,F141),0)</f>
        <v>673.5861960023982</v>
      </c>
      <c r="E142" s="2">
        <f t="shared" ref="E142:E205" si="13">IF(F141-D142&gt;=$B$7,$B$7,F141-D142)</f>
        <v>300</v>
      </c>
      <c r="F142" s="21">
        <f t="shared" ref="F142:F205" si="14">IF(ROUND(F141,5)&gt;0,F141-D142-E142,0)</f>
        <v>109890.41329449223</v>
      </c>
    </row>
    <row r="143" spans="1:6">
      <c r="A143" s="6">
        <v>131</v>
      </c>
      <c r="B143" s="19">
        <f t="shared" si="10"/>
        <v>1297.1961931364306</v>
      </c>
      <c r="C143" s="19">
        <f t="shared" si="11"/>
        <v>618.13357478151886</v>
      </c>
      <c r="D143" s="19">
        <f t="shared" si="12"/>
        <v>679.06261835491171</v>
      </c>
      <c r="E143" s="2">
        <f t="shared" si="13"/>
        <v>300</v>
      </c>
      <c r="F143" s="21">
        <f t="shared" si="14"/>
        <v>108911.35067613731</v>
      </c>
    </row>
    <row r="144" spans="1:6">
      <c r="A144" s="6">
        <v>132</v>
      </c>
      <c r="B144" s="19">
        <f t="shared" si="10"/>
        <v>1297.1961931364306</v>
      </c>
      <c r="C144" s="19">
        <f t="shared" si="11"/>
        <v>612.62634755327247</v>
      </c>
      <c r="D144" s="19">
        <f t="shared" si="12"/>
        <v>684.5698455831581</v>
      </c>
      <c r="E144" s="2">
        <f t="shared" si="13"/>
        <v>300</v>
      </c>
      <c r="F144" s="21">
        <f t="shared" si="14"/>
        <v>107926.78083055415</v>
      </c>
    </row>
    <row r="145" spans="1:6">
      <c r="A145" s="6">
        <v>133</v>
      </c>
      <c r="B145" s="19">
        <f t="shared" si="10"/>
        <v>1297.1961931364306</v>
      </c>
      <c r="C145" s="19">
        <f t="shared" si="11"/>
        <v>607.08814217186716</v>
      </c>
      <c r="D145" s="19">
        <f t="shared" si="12"/>
        <v>690.1080509645634</v>
      </c>
      <c r="E145" s="2">
        <f t="shared" si="13"/>
        <v>300</v>
      </c>
      <c r="F145" s="21">
        <f t="shared" si="14"/>
        <v>106936.67277958959</v>
      </c>
    </row>
    <row r="146" spans="1:6">
      <c r="A146" s="6">
        <v>134</v>
      </c>
      <c r="B146" s="19">
        <f t="shared" si="10"/>
        <v>1297.1961931364306</v>
      </c>
      <c r="C146" s="19">
        <f t="shared" si="11"/>
        <v>601.51878438519145</v>
      </c>
      <c r="D146" s="19">
        <f t="shared" si="12"/>
        <v>695.67740875123911</v>
      </c>
      <c r="E146" s="2">
        <f t="shared" si="13"/>
        <v>300</v>
      </c>
      <c r="F146" s="21">
        <f t="shared" si="14"/>
        <v>105940.99537083834</v>
      </c>
    </row>
    <row r="147" spans="1:6">
      <c r="A147" s="6">
        <v>135</v>
      </c>
      <c r="B147" s="19">
        <f t="shared" si="10"/>
        <v>1297.1961931364306</v>
      </c>
      <c r="C147" s="19">
        <f t="shared" si="11"/>
        <v>595.91809896096572</v>
      </c>
      <c r="D147" s="19">
        <f t="shared" si="12"/>
        <v>701.27809417546484</v>
      </c>
      <c r="E147" s="2">
        <f t="shared" si="13"/>
        <v>300</v>
      </c>
      <c r="F147" s="21">
        <f t="shared" si="14"/>
        <v>104939.71727666288</v>
      </c>
    </row>
    <row r="148" spans="1:6">
      <c r="A148" s="6">
        <v>136</v>
      </c>
      <c r="B148" s="19">
        <f t="shared" si="10"/>
        <v>1297.1961931364306</v>
      </c>
      <c r="C148" s="19">
        <f t="shared" si="11"/>
        <v>590.28590968122876</v>
      </c>
      <c r="D148" s="19">
        <f t="shared" si="12"/>
        <v>706.91028345520181</v>
      </c>
      <c r="E148" s="2">
        <f t="shared" si="13"/>
        <v>300</v>
      </c>
      <c r="F148" s="21">
        <f t="shared" si="14"/>
        <v>103932.80699320768</v>
      </c>
    </row>
    <row r="149" spans="1:6">
      <c r="A149" s="6">
        <v>137</v>
      </c>
      <c r="B149" s="19">
        <f t="shared" si="10"/>
        <v>1297.1961931364306</v>
      </c>
      <c r="C149" s="19">
        <f t="shared" si="11"/>
        <v>584.62203933679325</v>
      </c>
      <c r="D149" s="19">
        <f t="shared" si="12"/>
        <v>712.57415379963732</v>
      </c>
      <c r="E149" s="2">
        <f t="shared" si="13"/>
        <v>300</v>
      </c>
      <c r="F149" s="21">
        <f t="shared" si="14"/>
        <v>102920.23283940804</v>
      </c>
    </row>
    <row r="150" spans="1:6">
      <c r="A150" s="6">
        <v>138</v>
      </c>
      <c r="B150" s="19">
        <f t="shared" si="10"/>
        <v>1297.1961931364306</v>
      </c>
      <c r="C150" s="19">
        <f t="shared" si="11"/>
        <v>578.92630972167024</v>
      </c>
      <c r="D150" s="19">
        <f t="shared" si="12"/>
        <v>718.26988341476033</v>
      </c>
      <c r="E150" s="2">
        <f t="shared" si="13"/>
        <v>300</v>
      </c>
      <c r="F150" s="21">
        <f t="shared" si="14"/>
        <v>101901.96295599328</v>
      </c>
    </row>
    <row r="151" spans="1:6">
      <c r="A151" s="6">
        <v>139</v>
      </c>
      <c r="B151" s="19">
        <f t="shared" si="10"/>
        <v>1297.1961931364306</v>
      </c>
      <c r="C151" s="19">
        <f t="shared" si="11"/>
        <v>573.1985416274623</v>
      </c>
      <c r="D151" s="19">
        <f t="shared" si="12"/>
        <v>723.99765150896826</v>
      </c>
      <c r="E151" s="2">
        <f t="shared" si="13"/>
        <v>300</v>
      </c>
      <c r="F151" s="21">
        <f t="shared" si="14"/>
        <v>100877.96530448431</v>
      </c>
    </row>
    <row r="152" spans="1:6">
      <c r="A152" s="6">
        <v>140</v>
      </c>
      <c r="B152" s="19">
        <f t="shared" si="10"/>
        <v>1297.1961931364306</v>
      </c>
      <c r="C152" s="19">
        <f t="shared" si="11"/>
        <v>567.43855483772438</v>
      </c>
      <c r="D152" s="19">
        <f t="shared" si="12"/>
        <v>729.75763829870618</v>
      </c>
      <c r="E152" s="2">
        <f t="shared" si="13"/>
        <v>300</v>
      </c>
      <c r="F152" s="21">
        <f t="shared" si="14"/>
        <v>99848.207666185612</v>
      </c>
    </row>
    <row r="153" spans="1:6">
      <c r="A153" s="6">
        <v>141</v>
      </c>
      <c r="B153" s="19">
        <f t="shared" si="10"/>
        <v>1297.1961931364306</v>
      </c>
      <c r="C153" s="19">
        <f t="shared" si="11"/>
        <v>561.64616812229417</v>
      </c>
      <c r="D153" s="19">
        <f t="shared" si="12"/>
        <v>735.55002501413639</v>
      </c>
      <c r="E153" s="2">
        <f t="shared" si="13"/>
        <v>300</v>
      </c>
      <c r="F153" s="21">
        <f t="shared" si="14"/>
        <v>98812.657641171478</v>
      </c>
    </row>
    <row r="154" spans="1:6">
      <c r="A154" s="6">
        <v>142</v>
      </c>
      <c r="B154" s="19">
        <f t="shared" si="10"/>
        <v>1297.1961931364306</v>
      </c>
      <c r="C154" s="19">
        <f t="shared" si="11"/>
        <v>555.82119923158962</v>
      </c>
      <c r="D154" s="19">
        <f t="shared" si="12"/>
        <v>741.37499390484095</v>
      </c>
      <c r="E154" s="2">
        <f t="shared" si="13"/>
        <v>300</v>
      </c>
      <c r="F154" s="21">
        <f t="shared" si="14"/>
        <v>97771.282647266635</v>
      </c>
    </row>
    <row r="155" spans="1:6">
      <c r="A155" s="6">
        <v>143</v>
      </c>
      <c r="B155" s="19">
        <f t="shared" si="10"/>
        <v>1297.1961931364306</v>
      </c>
      <c r="C155" s="19">
        <f t="shared" si="11"/>
        <v>549.96346489087489</v>
      </c>
      <c r="D155" s="19">
        <f t="shared" si="12"/>
        <v>747.23272824555568</v>
      </c>
      <c r="E155" s="2">
        <f t="shared" si="13"/>
        <v>300</v>
      </c>
      <c r="F155" s="21">
        <f t="shared" si="14"/>
        <v>96724.049919021083</v>
      </c>
    </row>
    <row r="156" spans="1:6">
      <c r="A156" s="6">
        <v>144</v>
      </c>
      <c r="B156" s="19">
        <f t="shared" si="10"/>
        <v>1297.1961931364306</v>
      </c>
      <c r="C156" s="19">
        <f t="shared" si="11"/>
        <v>544.07278079449361</v>
      </c>
      <c r="D156" s="19">
        <f t="shared" si="12"/>
        <v>753.12341234193696</v>
      </c>
      <c r="E156" s="2">
        <f t="shared" si="13"/>
        <v>300</v>
      </c>
      <c r="F156" s="21">
        <f t="shared" si="14"/>
        <v>95670.926506679141</v>
      </c>
    </row>
    <row r="157" spans="1:6">
      <c r="A157" s="6">
        <v>145</v>
      </c>
      <c r="B157" s="19">
        <f t="shared" si="10"/>
        <v>1297.1961931364306</v>
      </c>
      <c r="C157" s="19">
        <f t="shared" si="11"/>
        <v>538.14896160007027</v>
      </c>
      <c r="D157" s="19">
        <f t="shared" si="12"/>
        <v>759.0472315363603</v>
      </c>
      <c r="E157" s="2">
        <f t="shared" si="13"/>
        <v>300</v>
      </c>
      <c r="F157" s="21">
        <f t="shared" si="14"/>
        <v>94611.879275142783</v>
      </c>
    </row>
    <row r="158" spans="1:6">
      <c r="A158" s="6">
        <v>146</v>
      </c>
      <c r="B158" s="19">
        <f t="shared" si="10"/>
        <v>1297.1961931364306</v>
      </c>
      <c r="C158" s="19">
        <f t="shared" si="11"/>
        <v>532.19182092267818</v>
      </c>
      <c r="D158" s="19">
        <f t="shared" si="12"/>
        <v>765.00437221375239</v>
      </c>
      <c r="E158" s="2">
        <f t="shared" si="13"/>
        <v>300</v>
      </c>
      <c r="F158" s="21">
        <f t="shared" si="14"/>
        <v>93546.874902929034</v>
      </c>
    </row>
    <row r="159" spans="1:6">
      <c r="A159" s="6">
        <v>147</v>
      </c>
      <c r="B159" s="19">
        <f t="shared" si="10"/>
        <v>1297.1961931364306</v>
      </c>
      <c r="C159" s="19">
        <f t="shared" si="11"/>
        <v>526.20117132897587</v>
      </c>
      <c r="D159" s="19">
        <f t="shared" si="12"/>
        <v>770.99502180745469</v>
      </c>
      <c r="E159" s="2">
        <f t="shared" si="13"/>
        <v>300</v>
      </c>
      <c r="F159" s="21">
        <f t="shared" si="14"/>
        <v>92475.879881121582</v>
      </c>
    </row>
    <row r="160" spans="1:6">
      <c r="A160" s="6">
        <v>148</v>
      </c>
      <c r="B160" s="19">
        <f t="shared" si="10"/>
        <v>1297.1961931364306</v>
      </c>
      <c r="C160" s="19">
        <f t="shared" si="11"/>
        <v>520.17682433130892</v>
      </c>
      <c r="D160" s="19">
        <f t="shared" si="12"/>
        <v>777.01936880512164</v>
      </c>
      <c r="E160" s="2">
        <f t="shared" si="13"/>
        <v>300</v>
      </c>
      <c r="F160" s="21">
        <f t="shared" si="14"/>
        <v>91398.86051231646</v>
      </c>
    </row>
    <row r="161" spans="1:6">
      <c r="A161" s="6">
        <v>149</v>
      </c>
      <c r="B161" s="19">
        <f t="shared" si="10"/>
        <v>1297.1961931364306</v>
      </c>
      <c r="C161" s="19">
        <f t="shared" si="11"/>
        <v>514.11859038178011</v>
      </c>
      <c r="D161" s="19">
        <f t="shared" si="12"/>
        <v>783.07760275465046</v>
      </c>
      <c r="E161" s="2">
        <f t="shared" si="13"/>
        <v>300</v>
      </c>
      <c r="F161" s="21">
        <f t="shared" si="14"/>
        <v>90315.782909561807</v>
      </c>
    </row>
    <row r="162" spans="1:6">
      <c r="A162" s="6">
        <v>150</v>
      </c>
      <c r="B162" s="19">
        <f t="shared" si="10"/>
        <v>1297.1961931364306</v>
      </c>
      <c r="C162" s="19">
        <f t="shared" si="11"/>
        <v>508.02627886628522</v>
      </c>
      <c r="D162" s="19">
        <f t="shared" si="12"/>
        <v>789.16991427014534</v>
      </c>
      <c r="E162" s="2">
        <f t="shared" si="13"/>
        <v>300</v>
      </c>
      <c r="F162" s="21">
        <f t="shared" si="14"/>
        <v>89226.612995291667</v>
      </c>
    </row>
    <row r="163" spans="1:6">
      <c r="A163" s="6">
        <v>151</v>
      </c>
      <c r="B163" s="19">
        <f t="shared" si="10"/>
        <v>1297.1961931364306</v>
      </c>
      <c r="C163" s="19">
        <f t="shared" si="11"/>
        <v>501.89969809851567</v>
      </c>
      <c r="D163" s="19">
        <f t="shared" si="12"/>
        <v>795.29649503791484</v>
      </c>
      <c r="E163" s="2">
        <f t="shared" si="13"/>
        <v>300</v>
      </c>
      <c r="F163" s="21">
        <f t="shared" si="14"/>
        <v>88131.316500253757</v>
      </c>
    </row>
    <row r="164" spans="1:6">
      <c r="A164" s="6">
        <v>152</v>
      </c>
      <c r="B164" s="19">
        <f t="shared" si="10"/>
        <v>1297.1961931364306</v>
      </c>
      <c r="C164" s="19">
        <f t="shared" si="11"/>
        <v>495.73865531392744</v>
      </c>
      <c r="D164" s="19">
        <f t="shared" si="12"/>
        <v>801.45753782250313</v>
      </c>
      <c r="E164" s="2">
        <f t="shared" si="13"/>
        <v>300</v>
      </c>
      <c r="F164" s="21">
        <f t="shared" si="14"/>
        <v>87029.858962431259</v>
      </c>
    </row>
    <row r="165" spans="1:6">
      <c r="A165" s="6">
        <v>153</v>
      </c>
      <c r="B165" s="19">
        <f t="shared" si="10"/>
        <v>1297.1961931364306</v>
      </c>
      <c r="C165" s="19">
        <f t="shared" si="11"/>
        <v>489.54295666367591</v>
      </c>
      <c r="D165" s="19">
        <f t="shared" si="12"/>
        <v>807.65323647275466</v>
      </c>
      <c r="E165" s="2">
        <f t="shared" si="13"/>
        <v>300</v>
      </c>
      <c r="F165" s="21">
        <f t="shared" si="14"/>
        <v>85922.205725958498</v>
      </c>
    </row>
    <row r="166" spans="1:6">
      <c r="A166" s="6">
        <v>154</v>
      </c>
      <c r="B166" s="19">
        <f t="shared" si="10"/>
        <v>1297.1961931364306</v>
      </c>
      <c r="C166" s="19">
        <f t="shared" si="11"/>
        <v>483.31240720851662</v>
      </c>
      <c r="D166" s="19">
        <f t="shared" si="12"/>
        <v>813.883785927914</v>
      </c>
      <c r="E166" s="2">
        <f t="shared" si="13"/>
        <v>300</v>
      </c>
      <c r="F166" s="21">
        <f t="shared" si="14"/>
        <v>84808.321940030582</v>
      </c>
    </row>
    <row r="167" spans="1:6">
      <c r="A167" s="6">
        <v>155</v>
      </c>
      <c r="B167" s="19">
        <f t="shared" si="10"/>
        <v>1297.1961931364306</v>
      </c>
      <c r="C167" s="19">
        <f t="shared" si="11"/>
        <v>477.04681091267207</v>
      </c>
      <c r="D167" s="19">
        <f t="shared" si="12"/>
        <v>820.14938222375849</v>
      </c>
      <c r="E167" s="2">
        <f t="shared" si="13"/>
        <v>300</v>
      </c>
      <c r="F167" s="21">
        <f t="shared" si="14"/>
        <v>83688.172557806829</v>
      </c>
    </row>
    <row r="168" spans="1:6">
      <c r="A168" s="6">
        <v>156</v>
      </c>
      <c r="B168" s="19">
        <f t="shared" si="10"/>
        <v>1297.1961931364306</v>
      </c>
      <c r="C168" s="19">
        <f t="shared" si="11"/>
        <v>470.74597063766345</v>
      </c>
      <c r="D168" s="19">
        <f t="shared" si="12"/>
        <v>826.45022249876706</v>
      </c>
      <c r="E168" s="2">
        <f t="shared" si="13"/>
        <v>300</v>
      </c>
      <c r="F168" s="21">
        <f t="shared" si="14"/>
        <v>82561.722335308063</v>
      </c>
    </row>
    <row r="169" spans="1:6">
      <c r="A169" s="6">
        <v>157</v>
      </c>
      <c r="B169" s="19">
        <f t="shared" si="10"/>
        <v>1297.1961931364306</v>
      </c>
      <c r="C169" s="19">
        <f t="shared" si="11"/>
        <v>464.40968813610789</v>
      </c>
      <c r="D169" s="19">
        <f t="shared" si="12"/>
        <v>832.78650500032268</v>
      </c>
      <c r="E169" s="2">
        <f t="shared" si="13"/>
        <v>300</v>
      </c>
      <c r="F169" s="21">
        <f t="shared" si="14"/>
        <v>81428.935830307746</v>
      </c>
    </row>
    <row r="170" spans="1:6">
      <c r="A170" s="6">
        <v>158</v>
      </c>
      <c r="B170" s="19">
        <f t="shared" si="10"/>
        <v>1297.1961931364306</v>
      </c>
      <c r="C170" s="19">
        <f t="shared" si="11"/>
        <v>458.03776404548114</v>
      </c>
      <c r="D170" s="19">
        <f t="shared" si="12"/>
        <v>839.15842909094943</v>
      </c>
      <c r="E170" s="2">
        <f t="shared" si="13"/>
        <v>300</v>
      </c>
      <c r="F170" s="21">
        <f t="shared" si="14"/>
        <v>80289.777401216794</v>
      </c>
    </row>
    <row r="171" spans="1:6">
      <c r="A171" s="6">
        <v>159</v>
      </c>
      <c r="B171" s="19">
        <f t="shared" si="10"/>
        <v>1297.1961931364306</v>
      </c>
      <c r="C171" s="19">
        <f t="shared" si="11"/>
        <v>451.62999788184453</v>
      </c>
      <c r="D171" s="19">
        <f t="shared" si="12"/>
        <v>845.56619525458609</v>
      </c>
      <c r="E171" s="2">
        <f t="shared" si="13"/>
        <v>300</v>
      </c>
      <c r="F171" s="21">
        <f t="shared" si="14"/>
        <v>79144.211205962201</v>
      </c>
    </row>
    <row r="172" spans="1:6">
      <c r="A172" s="6">
        <v>160</v>
      </c>
      <c r="B172" s="19">
        <f t="shared" si="10"/>
        <v>1297.1961931364306</v>
      </c>
      <c r="C172" s="19">
        <f t="shared" si="11"/>
        <v>445.18618803353746</v>
      </c>
      <c r="D172" s="19">
        <f t="shared" si="12"/>
        <v>852.01000510289305</v>
      </c>
      <c r="E172" s="2">
        <f t="shared" si="13"/>
        <v>300</v>
      </c>
      <c r="F172" s="21">
        <f t="shared" si="14"/>
        <v>77992.201200859301</v>
      </c>
    </row>
    <row r="173" spans="1:6">
      <c r="A173" s="6">
        <v>161</v>
      </c>
      <c r="B173" s="19">
        <f t="shared" si="10"/>
        <v>1297.1961931364306</v>
      </c>
      <c r="C173" s="19">
        <f t="shared" si="11"/>
        <v>438.70613175483362</v>
      </c>
      <c r="D173" s="19">
        <f t="shared" si="12"/>
        <v>858.49006138159689</v>
      </c>
      <c r="E173" s="2">
        <f t="shared" si="13"/>
        <v>300</v>
      </c>
      <c r="F173" s="21">
        <f t="shared" si="14"/>
        <v>76833.711139477702</v>
      </c>
    </row>
    <row r="174" spans="1:6">
      <c r="A174" s="6">
        <v>162</v>
      </c>
      <c r="B174" s="19">
        <f t="shared" si="10"/>
        <v>1297.1961931364306</v>
      </c>
      <c r="C174" s="19">
        <f t="shared" si="11"/>
        <v>432.18962515956213</v>
      </c>
      <c r="D174" s="19">
        <f t="shared" si="12"/>
        <v>865.00656797686838</v>
      </c>
      <c r="E174" s="2">
        <f t="shared" si="13"/>
        <v>300</v>
      </c>
      <c r="F174" s="21">
        <f t="shared" si="14"/>
        <v>75668.704571500828</v>
      </c>
    </row>
    <row r="175" spans="1:6">
      <c r="A175" s="6">
        <v>163</v>
      </c>
      <c r="B175" s="19">
        <f t="shared" si="10"/>
        <v>1297.1961931364306</v>
      </c>
      <c r="C175" s="19">
        <f t="shared" si="11"/>
        <v>425.63646321469218</v>
      </c>
      <c r="D175" s="19">
        <f t="shared" si="12"/>
        <v>871.55972992173838</v>
      </c>
      <c r="E175" s="2">
        <f t="shared" si="13"/>
        <v>300</v>
      </c>
      <c r="F175" s="21">
        <f t="shared" si="14"/>
        <v>74497.144841579095</v>
      </c>
    </row>
    <row r="176" spans="1:6">
      <c r="A176" s="6">
        <v>164</v>
      </c>
      <c r="B176" s="19">
        <f t="shared" si="10"/>
        <v>1297.1961931364306</v>
      </c>
      <c r="C176" s="19">
        <f t="shared" si="11"/>
        <v>419.04643973388244</v>
      </c>
      <c r="D176" s="19">
        <f t="shared" si="12"/>
        <v>878.14975340254819</v>
      </c>
      <c r="E176" s="2">
        <f t="shared" si="13"/>
        <v>300</v>
      </c>
      <c r="F176" s="21">
        <f t="shared" si="14"/>
        <v>73318.99508817654</v>
      </c>
    </row>
    <row r="177" spans="1:6">
      <c r="A177" s="6">
        <v>165</v>
      </c>
      <c r="B177" s="19">
        <f t="shared" si="10"/>
        <v>1297.1961931364306</v>
      </c>
      <c r="C177" s="19">
        <f t="shared" si="11"/>
        <v>412.41934737099308</v>
      </c>
      <c r="D177" s="19">
        <f t="shared" si="12"/>
        <v>884.77684576543743</v>
      </c>
      <c r="E177" s="2">
        <f t="shared" si="13"/>
        <v>300</v>
      </c>
      <c r="F177" s="21">
        <f t="shared" si="14"/>
        <v>72134.218242411109</v>
      </c>
    </row>
    <row r="178" spans="1:6">
      <c r="A178" s="6">
        <v>166</v>
      </c>
      <c r="B178" s="19">
        <f t="shared" si="10"/>
        <v>1297.1961931364306</v>
      </c>
      <c r="C178" s="19">
        <f t="shared" si="11"/>
        <v>405.75497761356252</v>
      </c>
      <c r="D178" s="19">
        <f t="shared" si="12"/>
        <v>891.44121552286811</v>
      </c>
      <c r="E178" s="2">
        <f t="shared" si="13"/>
        <v>300</v>
      </c>
      <c r="F178" s="21">
        <f t="shared" si="14"/>
        <v>70942.777026888245</v>
      </c>
    </row>
    <row r="179" spans="1:6">
      <c r="A179" s="6">
        <v>167</v>
      </c>
      <c r="B179" s="19">
        <f t="shared" si="10"/>
        <v>1297.1961931364306</v>
      </c>
      <c r="C179" s="19">
        <f t="shared" si="11"/>
        <v>399.05312077624643</v>
      </c>
      <c r="D179" s="19">
        <f t="shared" si="12"/>
        <v>898.14307236018408</v>
      </c>
      <c r="E179" s="2">
        <f t="shared" si="13"/>
        <v>300</v>
      </c>
      <c r="F179" s="21">
        <f t="shared" si="14"/>
        <v>69744.633954528064</v>
      </c>
    </row>
    <row r="180" spans="1:6">
      <c r="A180" s="6">
        <v>168</v>
      </c>
      <c r="B180" s="19">
        <f t="shared" si="10"/>
        <v>1297.1961931364306</v>
      </c>
      <c r="C180" s="19">
        <f t="shared" si="11"/>
        <v>392.31356599422043</v>
      </c>
      <c r="D180" s="19">
        <f t="shared" si="12"/>
        <v>904.88262714221014</v>
      </c>
      <c r="E180" s="2">
        <f t="shared" si="13"/>
        <v>300</v>
      </c>
      <c r="F180" s="21">
        <f t="shared" si="14"/>
        <v>68539.751327385849</v>
      </c>
    </row>
    <row r="181" spans="1:6">
      <c r="A181" s="6">
        <v>169</v>
      </c>
      <c r="B181" s="19">
        <f t="shared" si="10"/>
        <v>1297.1961931364306</v>
      </c>
      <c r="C181" s="19">
        <f t="shared" si="11"/>
        <v>385.53610121654543</v>
      </c>
      <c r="D181" s="19">
        <f t="shared" si="12"/>
        <v>911.66009191988519</v>
      </c>
      <c r="E181" s="2">
        <f t="shared" si="13"/>
        <v>300</v>
      </c>
      <c r="F181" s="21">
        <f t="shared" si="14"/>
        <v>67328.091235465967</v>
      </c>
    </row>
    <row r="182" spans="1:6">
      <c r="A182" s="6">
        <v>170</v>
      </c>
      <c r="B182" s="19">
        <f t="shared" si="10"/>
        <v>1297.1961931364306</v>
      </c>
      <c r="C182" s="19">
        <f t="shared" si="11"/>
        <v>378.72051319949611</v>
      </c>
      <c r="D182" s="19">
        <f t="shared" si="12"/>
        <v>918.47567993693451</v>
      </c>
      <c r="E182" s="2">
        <f t="shared" si="13"/>
        <v>300</v>
      </c>
      <c r="F182" s="21">
        <f t="shared" si="14"/>
        <v>66109.615555529032</v>
      </c>
    </row>
    <row r="183" spans="1:6">
      <c r="A183" s="6">
        <v>171</v>
      </c>
      <c r="B183" s="19">
        <f t="shared" si="10"/>
        <v>1297.1961931364306</v>
      </c>
      <c r="C183" s="19">
        <f t="shared" si="11"/>
        <v>371.86658749985082</v>
      </c>
      <c r="D183" s="19">
        <f t="shared" si="12"/>
        <v>925.3296056365798</v>
      </c>
      <c r="E183" s="2">
        <f t="shared" si="13"/>
        <v>300</v>
      </c>
      <c r="F183" s="21">
        <f t="shared" si="14"/>
        <v>64884.285949892452</v>
      </c>
    </row>
    <row r="184" spans="1:6">
      <c r="A184" s="6">
        <v>172</v>
      </c>
      <c r="B184" s="19">
        <f t="shared" si="10"/>
        <v>1297.1961931364306</v>
      </c>
      <c r="C184" s="19">
        <f t="shared" si="11"/>
        <v>364.97410846814506</v>
      </c>
      <c r="D184" s="19">
        <f t="shared" si="12"/>
        <v>932.22208466828556</v>
      </c>
      <c r="E184" s="2">
        <f t="shared" si="13"/>
        <v>300</v>
      </c>
      <c r="F184" s="21">
        <f t="shared" si="14"/>
        <v>63652.063865224169</v>
      </c>
    </row>
    <row r="185" spans="1:6">
      <c r="A185" s="6">
        <v>173</v>
      </c>
      <c r="B185" s="19">
        <f t="shared" si="10"/>
        <v>1297.1961931364306</v>
      </c>
      <c r="C185" s="19">
        <f t="shared" si="11"/>
        <v>358.04285924188599</v>
      </c>
      <c r="D185" s="19">
        <f t="shared" si="12"/>
        <v>939.15333389454463</v>
      </c>
      <c r="E185" s="2">
        <f t="shared" si="13"/>
        <v>300</v>
      </c>
      <c r="F185" s="21">
        <f t="shared" si="14"/>
        <v>62412.910531329624</v>
      </c>
    </row>
    <row r="186" spans="1:6">
      <c r="A186" s="6">
        <v>174</v>
      </c>
      <c r="B186" s="19">
        <f t="shared" si="10"/>
        <v>1297.1961931364306</v>
      </c>
      <c r="C186" s="19">
        <f t="shared" si="11"/>
        <v>351.0726217387292</v>
      </c>
      <c r="D186" s="19">
        <f t="shared" si="12"/>
        <v>946.12357139770143</v>
      </c>
      <c r="E186" s="2">
        <f t="shared" si="13"/>
        <v>300</v>
      </c>
      <c r="F186" s="21">
        <f t="shared" si="14"/>
        <v>61166.786959931924</v>
      </c>
    </row>
    <row r="187" spans="1:6">
      <c r="A187" s="6">
        <v>175</v>
      </c>
      <c r="B187" s="19">
        <f t="shared" si="10"/>
        <v>1297.1961931364306</v>
      </c>
      <c r="C187" s="19">
        <f t="shared" si="11"/>
        <v>344.06317664961711</v>
      </c>
      <c r="D187" s="19">
        <f t="shared" si="12"/>
        <v>953.1330164868134</v>
      </c>
      <c r="E187" s="2">
        <f t="shared" si="13"/>
        <v>300</v>
      </c>
      <c r="F187" s="21">
        <f t="shared" si="14"/>
        <v>59913.653943445112</v>
      </c>
    </row>
    <row r="188" spans="1:6">
      <c r="A188" s="6">
        <v>176</v>
      </c>
      <c r="B188" s="19">
        <f t="shared" si="10"/>
        <v>1297.1961931364306</v>
      </c>
      <c r="C188" s="19">
        <f t="shared" si="11"/>
        <v>337.01430343187877</v>
      </c>
      <c r="D188" s="19">
        <f t="shared" si="12"/>
        <v>960.18188970455185</v>
      </c>
      <c r="E188" s="2">
        <f t="shared" si="13"/>
        <v>300</v>
      </c>
      <c r="F188" s="21">
        <f t="shared" si="14"/>
        <v>58653.472053740559</v>
      </c>
    </row>
    <row r="189" spans="1:6">
      <c r="A189" s="6">
        <v>177</v>
      </c>
      <c r="B189" s="19">
        <f t="shared" si="10"/>
        <v>1297.1961931364306</v>
      </c>
      <c r="C189" s="19">
        <f t="shared" si="11"/>
        <v>329.92578030229066</v>
      </c>
      <c r="D189" s="19">
        <f t="shared" si="12"/>
        <v>967.27041283413996</v>
      </c>
      <c r="E189" s="2">
        <f t="shared" si="13"/>
        <v>300</v>
      </c>
      <c r="F189" s="21">
        <f t="shared" si="14"/>
        <v>57386.201640906416</v>
      </c>
    </row>
    <row r="190" spans="1:6">
      <c r="A190" s="6">
        <v>178</v>
      </c>
      <c r="B190" s="19">
        <f t="shared" si="10"/>
        <v>1297.1961931364306</v>
      </c>
      <c r="C190" s="19">
        <f t="shared" si="11"/>
        <v>322.79738423009866</v>
      </c>
      <c r="D190" s="19">
        <f t="shared" si="12"/>
        <v>974.39880890633185</v>
      </c>
      <c r="E190" s="2">
        <f t="shared" si="13"/>
        <v>300</v>
      </c>
      <c r="F190" s="21">
        <f t="shared" si="14"/>
        <v>56111.802832000081</v>
      </c>
    </row>
    <row r="191" spans="1:6">
      <c r="A191" s="6">
        <v>179</v>
      </c>
      <c r="B191" s="19">
        <f t="shared" si="10"/>
        <v>1297.1961931364306</v>
      </c>
      <c r="C191" s="19">
        <f t="shared" si="11"/>
        <v>315.62889093000047</v>
      </c>
      <c r="D191" s="19">
        <f t="shared" si="12"/>
        <v>981.5673022064301</v>
      </c>
      <c r="E191" s="2">
        <f t="shared" si="13"/>
        <v>300</v>
      </c>
      <c r="F191" s="21">
        <f t="shared" si="14"/>
        <v>54830.235529793652</v>
      </c>
    </row>
    <row r="192" spans="1:6">
      <c r="A192" s="6">
        <v>180</v>
      </c>
      <c r="B192" s="19">
        <f t="shared" si="10"/>
        <v>1297.1961931364306</v>
      </c>
      <c r="C192" s="19">
        <f t="shared" si="11"/>
        <v>308.42007485508935</v>
      </c>
      <c r="D192" s="19">
        <f t="shared" si="12"/>
        <v>988.77611828134127</v>
      </c>
      <c r="E192" s="2">
        <f t="shared" si="13"/>
        <v>300</v>
      </c>
      <c r="F192" s="21">
        <f t="shared" si="14"/>
        <v>53541.459411512311</v>
      </c>
    </row>
    <row r="193" spans="1:6">
      <c r="A193" s="6">
        <v>181</v>
      </c>
      <c r="B193" s="19">
        <f t="shared" si="10"/>
        <v>1297.1961931364306</v>
      </c>
      <c r="C193" s="19">
        <f t="shared" si="11"/>
        <v>301.17070918975679</v>
      </c>
      <c r="D193" s="19">
        <f t="shared" si="12"/>
        <v>996.02548394667383</v>
      </c>
      <c r="E193" s="2">
        <f t="shared" si="13"/>
        <v>300</v>
      </c>
      <c r="F193" s="21">
        <f t="shared" si="14"/>
        <v>52245.433927565638</v>
      </c>
    </row>
    <row r="194" spans="1:6">
      <c r="A194" s="6">
        <v>182</v>
      </c>
      <c r="B194" s="19">
        <f t="shared" si="10"/>
        <v>1297.1961931364306</v>
      </c>
      <c r="C194" s="19">
        <f t="shared" si="11"/>
        <v>293.88056584255673</v>
      </c>
      <c r="D194" s="19">
        <f t="shared" si="12"/>
        <v>1003.3156272938738</v>
      </c>
      <c r="E194" s="2">
        <f t="shared" si="13"/>
        <v>300</v>
      </c>
      <c r="F194" s="21">
        <f t="shared" si="14"/>
        <v>50942.118300271766</v>
      </c>
    </row>
    <row r="195" spans="1:6">
      <c r="A195" s="6">
        <v>183</v>
      </c>
      <c r="B195" s="19">
        <f t="shared" si="10"/>
        <v>1297.1961931364306</v>
      </c>
      <c r="C195" s="19">
        <f t="shared" si="11"/>
        <v>286.54941543902873</v>
      </c>
      <c r="D195" s="19">
        <f t="shared" si="12"/>
        <v>1010.6467776974018</v>
      </c>
      <c r="E195" s="2">
        <f t="shared" si="13"/>
        <v>300</v>
      </c>
      <c r="F195" s="21">
        <f t="shared" si="14"/>
        <v>49631.471522574364</v>
      </c>
    </row>
    <row r="196" spans="1:6">
      <c r="A196" s="6">
        <v>184</v>
      </c>
      <c r="B196" s="19">
        <f t="shared" si="10"/>
        <v>1297.1961931364306</v>
      </c>
      <c r="C196" s="19">
        <f t="shared" si="11"/>
        <v>279.17702731448082</v>
      </c>
      <c r="D196" s="19">
        <f t="shared" si="12"/>
        <v>1018.0191658219497</v>
      </c>
      <c r="E196" s="2">
        <f t="shared" si="13"/>
        <v>300</v>
      </c>
      <c r="F196" s="21">
        <f t="shared" si="14"/>
        <v>48313.452356752416</v>
      </c>
    </row>
    <row r="197" spans="1:6">
      <c r="A197" s="6">
        <v>185</v>
      </c>
      <c r="B197" s="19">
        <f t="shared" si="10"/>
        <v>1297.1961931364306</v>
      </c>
      <c r="C197" s="19">
        <f t="shared" si="11"/>
        <v>271.76316950673237</v>
      </c>
      <c r="D197" s="19">
        <f t="shared" si="12"/>
        <v>1025.4330236296983</v>
      </c>
      <c r="E197" s="2">
        <f t="shared" si="13"/>
        <v>300</v>
      </c>
      <c r="F197" s="21">
        <f t="shared" si="14"/>
        <v>46988.01933312272</v>
      </c>
    </row>
    <row r="198" spans="1:6">
      <c r="A198" s="6">
        <v>186</v>
      </c>
      <c r="B198" s="19">
        <f t="shared" si="10"/>
        <v>1297.1961931364306</v>
      </c>
      <c r="C198" s="19">
        <f t="shared" si="11"/>
        <v>264.30760874881531</v>
      </c>
      <c r="D198" s="19">
        <f t="shared" si="12"/>
        <v>1032.8885843876153</v>
      </c>
      <c r="E198" s="2">
        <f t="shared" si="13"/>
        <v>300</v>
      </c>
      <c r="F198" s="21">
        <f t="shared" si="14"/>
        <v>45655.130748735108</v>
      </c>
    </row>
    <row r="199" spans="1:6">
      <c r="A199" s="6">
        <v>187</v>
      </c>
      <c r="B199" s="19">
        <f t="shared" si="10"/>
        <v>1297.1961931364306</v>
      </c>
      <c r="C199" s="19">
        <f t="shared" si="11"/>
        <v>256.81011046163502</v>
      </c>
      <c r="D199" s="19">
        <f t="shared" si="12"/>
        <v>1040.3860826747955</v>
      </c>
      <c r="E199" s="2">
        <f t="shared" si="13"/>
        <v>300</v>
      </c>
      <c r="F199" s="21">
        <f t="shared" si="14"/>
        <v>44314.744666060309</v>
      </c>
    </row>
    <row r="200" spans="1:6">
      <c r="A200" s="6">
        <v>188</v>
      </c>
      <c r="B200" s="19">
        <f t="shared" si="10"/>
        <v>1297.1961931364306</v>
      </c>
      <c r="C200" s="19">
        <f t="shared" si="11"/>
        <v>249.27043874658926</v>
      </c>
      <c r="D200" s="19">
        <f t="shared" si="12"/>
        <v>1047.9257543898414</v>
      </c>
      <c r="E200" s="2">
        <f t="shared" si="13"/>
        <v>300</v>
      </c>
      <c r="F200" s="21">
        <f t="shared" si="14"/>
        <v>42966.818911670467</v>
      </c>
    </row>
    <row r="201" spans="1:6">
      <c r="A201" s="6">
        <v>189</v>
      </c>
      <c r="B201" s="19">
        <f t="shared" si="10"/>
        <v>1297.1961931364306</v>
      </c>
      <c r="C201" s="19">
        <f t="shared" si="11"/>
        <v>241.68835637814641</v>
      </c>
      <c r="D201" s="19">
        <f t="shared" si="12"/>
        <v>1055.5078367582842</v>
      </c>
      <c r="E201" s="2">
        <f t="shared" si="13"/>
        <v>300</v>
      </c>
      <c r="F201" s="21">
        <f t="shared" si="14"/>
        <v>41611.311074912184</v>
      </c>
    </row>
    <row r="202" spans="1:6">
      <c r="A202" s="6">
        <v>190</v>
      </c>
      <c r="B202" s="19">
        <f t="shared" si="10"/>
        <v>1297.1961931364306</v>
      </c>
      <c r="C202" s="19">
        <f t="shared" si="11"/>
        <v>234.06362479638108</v>
      </c>
      <c r="D202" s="19">
        <f t="shared" si="12"/>
        <v>1063.1325683400496</v>
      </c>
      <c r="E202" s="2">
        <f t="shared" si="13"/>
        <v>300</v>
      </c>
      <c r="F202" s="21">
        <f t="shared" si="14"/>
        <v>40248.178506572134</v>
      </c>
    </row>
    <row r="203" spans="1:6">
      <c r="A203" s="6">
        <v>191</v>
      </c>
      <c r="B203" s="19">
        <f t="shared" si="10"/>
        <v>1297.1961931364306</v>
      </c>
      <c r="C203" s="19">
        <f t="shared" si="11"/>
        <v>226.39600409946829</v>
      </c>
      <c r="D203" s="19">
        <f t="shared" si="12"/>
        <v>1070.8001890369624</v>
      </c>
      <c r="E203" s="2">
        <f t="shared" si="13"/>
        <v>300</v>
      </c>
      <c r="F203" s="21">
        <f t="shared" si="14"/>
        <v>38877.378317535171</v>
      </c>
    </row>
    <row r="204" spans="1:6">
      <c r="A204" s="6">
        <v>192</v>
      </c>
      <c r="B204" s="19">
        <f t="shared" si="10"/>
        <v>1297.1961931364306</v>
      </c>
      <c r="C204" s="19">
        <f t="shared" si="11"/>
        <v>218.68525303613535</v>
      </c>
      <c r="D204" s="19">
        <f t="shared" si="12"/>
        <v>1078.5109401002951</v>
      </c>
      <c r="E204" s="2">
        <f t="shared" si="13"/>
        <v>300</v>
      </c>
      <c r="F204" s="21">
        <f t="shared" si="14"/>
        <v>37498.867377434879</v>
      </c>
    </row>
    <row r="205" spans="1:6">
      <c r="A205" s="6">
        <v>193</v>
      </c>
      <c r="B205" s="19">
        <f t="shared" si="10"/>
        <v>1297.1961931364306</v>
      </c>
      <c r="C205" s="19">
        <f t="shared" si="11"/>
        <v>210.93112899807122</v>
      </c>
      <c r="D205" s="19">
        <f t="shared" si="12"/>
        <v>1086.2650641383593</v>
      </c>
      <c r="E205" s="2">
        <f t="shared" si="13"/>
        <v>300</v>
      </c>
      <c r="F205" s="21">
        <f t="shared" si="14"/>
        <v>36112.60231329652</v>
      </c>
    </row>
    <row r="206" spans="1:6">
      <c r="A206" s="6">
        <v>194</v>
      </c>
      <c r="B206" s="19">
        <f t="shared" ref="B206:B269" si="15">IF($B$6&lt;=F205,$B$6,F205+F205*$B$4/$B$5)</f>
        <v>1297.1961931364306</v>
      </c>
      <c r="C206" s="19">
        <f t="shared" ref="C206:C269" si="16">IF(B206&gt;0,$B$4/$B$5*F205,0)</f>
        <v>203.13338801229295</v>
      </c>
      <c r="D206" s="19">
        <f t="shared" ref="D206:D269" si="17">IF(B206&gt;0,MIN(B206-C206,F205),0)</f>
        <v>1094.0628051241376</v>
      </c>
      <c r="E206" s="2">
        <f t="shared" ref="E206:E269" si="18">IF(F205-D206&gt;=$B$7,$B$7,F205-D206)</f>
        <v>300</v>
      </c>
      <c r="F206" s="21">
        <f t="shared" ref="F206:F269" si="19">IF(ROUND(F205,5)&gt;0,F205-D206-E206,0)</f>
        <v>34718.539508172384</v>
      </c>
    </row>
    <row r="207" spans="1:6">
      <c r="A207" s="6">
        <v>195</v>
      </c>
      <c r="B207" s="19">
        <f t="shared" si="15"/>
        <v>1297.1961931364306</v>
      </c>
      <c r="C207" s="19">
        <f t="shared" si="16"/>
        <v>195.29178473346968</v>
      </c>
      <c r="D207" s="19">
        <f t="shared" si="17"/>
        <v>1101.9044084029608</v>
      </c>
      <c r="E207" s="2">
        <f t="shared" si="18"/>
        <v>300</v>
      </c>
      <c r="F207" s="21">
        <f t="shared" si="19"/>
        <v>33316.635099769424</v>
      </c>
    </row>
    <row r="208" spans="1:6">
      <c r="A208" s="6">
        <v>196</v>
      </c>
      <c r="B208" s="19">
        <f t="shared" si="15"/>
        <v>1297.1961931364306</v>
      </c>
      <c r="C208" s="19">
        <f t="shared" si="16"/>
        <v>187.40607243620303</v>
      </c>
      <c r="D208" s="19">
        <f t="shared" si="17"/>
        <v>1109.7901207002276</v>
      </c>
      <c r="E208" s="2">
        <f t="shared" si="18"/>
        <v>300</v>
      </c>
      <c r="F208" s="21">
        <f t="shared" si="19"/>
        <v>31906.844979069196</v>
      </c>
    </row>
    <row r="209" spans="1:6">
      <c r="A209" s="6">
        <v>197</v>
      </c>
      <c r="B209" s="19">
        <f t="shared" si="15"/>
        <v>1297.1961931364306</v>
      </c>
      <c r="C209" s="19">
        <f t="shared" si="16"/>
        <v>179.47600300726424</v>
      </c>
      <c r="D209" s="19">
        <f t="shared" si="17"/>
        <v>1117.7201901291664</v>
      </c>
      <c r="E209" s="2">
        <f t="shared" si="18"/>
        <v>300</v>
      </c>
      <c r="F209" s="21">
        <f t="shared" si="19"/>
        <v>30489.124788940029</v>
      </c>
    </row>
    <row r="210" spans="1:6">
      <c r="A210" s="6">
        <v>198</v>
      </c>
      <c r="B210" s="19">
        <f t="shared" si="15"/>
        <v>1297.1961931364306</v>
      </c>
      <c r="C210" s="19">
        <f t="shared" si="16"/>
        <v>171.5013269377877</v>
      </c>
      <c r="D210" s="19">
        <f t="shared" si="17"/>
        <v>1125.6948661986428</v>
      </c>
      <c r="E210" s="2">
        <f t="shared" si="18"/>
        <v>300</v>
      </c>
      <c r="F210" s="21">
        <f t="shared" si="19"/>
        <v>29063.429922741387</v>
      </c>
    </row>
    <row r="211" spans="1:6">
      <c r="A211" s="6">
        <v>199</v>
      </c>
      <c r="B211" s="19">
        <f t="shared" si="15"/>
        <v>1297.1961931364306</v>
      </c>
      <c r="C211" s="19">
        <f t="shared" si="16"/>
        <v>163.48179331542033</v>
      </c>
      <c r="D211" s="19">
        <f t="shared" si="17"/>
        <v>1133.7143998210101</v>
      </c>
      <c r="E211" s="2">
        <f t="shared" si="18"/>
        <v>300</v>
      </c>
      <c r="F211" s="21">
        <f t="shared" si="19"/>
        <v>27629.715522920378</v>
      </c>
    </row>
    <row r="212" spans="1:6">
      <c r="A212" s="6">
        <v>200</v>
      </c>
      <c r="B212" s="19">
        <f t="shared" si="15"/>
        <v>1297.1961931364306</v>
      </c>
      <c r="C212" s="19">
        <f t="shared" si="16"/>
        <v>155.41714981642716</v>
      </c>
      <c r="D212" s="19">
        <f t="shared" si="17"/>
        <v>1141.7790433200034</v>
      </c>
      <c r="E212" s="2">
        <f t="shared" si="18"/>
        <v>300</v>
      </c>
      <c r="F212" s="21">
        <f t="shared" si="19"/>
        <v>26187.936479600376</v>
      </c>
    </row>
    <row r="213" spans="1:6">
      <c r="A213" s="6">
        <v>201</v>
      </c>
      <c r="B213" s="19">
        <f t="shared" si="15"/>
        <v>1297.1961931364306</v>
      </c>
      <c r="C213" s="19">
        <f t="shared" si="16"/>
        <v>147.30714269775214</v>
      </c>
      <c r="D213" s="19">
        <f t="shared" si="17"/>
        <v>1149.8890504386784</v>
      </c>
      <c r="E213" s="2">
        <f t="shared" si="18"/>
        <v>300</v>
      </c>
      <c r="F213" s="21">
        <f t="shared" si="19"/>
        <v>24738.047429161696</v>
      </c>
    </row>
    <row r="214" spans="1:6">
      <c r="A214" s="6">
        <v>202</v>
      </c>
      <c r="B214" s="19">
        <f t="shared" si="15"/>
        <v>1297.1961931364306</v>
      </c>
      <c r="C214" s="19">
        <f t="shared" si="16"/>
        <v>139.15151678903456</v>
      </c>
      <c r="D214" s="19">
        <f t="shared" si="17"/>
        <v>1158.044676347396</v>
      </c>
      <c r="E214" s="2">
        <f t="shared" si="18"/>
        <v>300</v>
      </c>
      <c r="F214" s="21">
        <f t="shared" si="19"/>
        <v>23280.0027528143</v>
      </c>
    </row>
    <row r="215" spans="1:6">
      <c r="A215" s="6">
        <v>203</v>
      </c>
      <c r="B215" s="19">
        <f t="shared" si="15"/>
        <v>1297.1961931364306</v>
      </c>
      <c r="C215" s="19">
        <f t="shared" si="16"/>
        <v>130.95001548458046</v>
      </c>
      <c r="D215" s="19">
        <f t="shared" si="17"/>
        <v>1166.2461776518501</v>
      </c>
      <c r="E215" s="2">
        <f t="shared" si="18"/>
        <v>300</v>
      </c>
      <c r="F215" s="21">
        <f t="shared" si="19"/>
        <v>21813.75657516245</v>
      </c>
    </row>
    <row r="216" spans="1:6">
      <c r="A216" s="6">
        <v>204</v>
      </c>
      <c r="B216" s="19">
        <f t="shared" si="15"/>
        <v>1297.1961931364306</v>
      </c>
      <c r="C216" s="19">
        <f t="shared" si="16"/>
        <v>122.7023807352888</v>
      </c>
      <c r="D216" s="19">
        <f t="shared" si="17"/>
        <v>1174.4938124011417</v>
      </c>
      <c r="E216" s="2">
        <f t="shared" si="18"/>
        <v>300</v>
      </c>
      <c r="F216" s="21">
        <f t="shared" si="19"/>
        <v>20339.262762761307</v>
      </c>
    </row>
    <row r="217" spans="1:6">
      <c r="A217" s="6">
        <v>205</v>
      </c>
      <c r="B217" s="19">
        <f t="shared" si="15"/>
        <v>1297.1961931364306</v>
      </c>
      <c r="C217" s="19">
        <f t="shared" si="16"/>
        <v>114.40835304053236</v>
      </c>
      <c r="D217" s="19">
        <f t="shared" si="17"/>
        <v>1182.7878400958982</v>
      </c>
      <c r="E217" s="2">
        <f t="shared" si="18"/>
        <v>300</v>
      </c>
      <c r="F217" s="21">
        <f t="shared" si="19"/>
        <v>18856.474922665409</v>
      </c>
    </row>
    <row r="218" spans="1:6">
      <c r="A218" s="6">
        <v>206</v>
      </c>
      <c r="B218" s="19">
        <f t="shared" si="15"/>
        <v>1297.1961931364306</v>
      </c>
      <c r="C218" s="19">
        <f t="shared" si="16"/>
        <v>106.06767143999294</v>
      </c>
      <c r="D218" s="19">
        <f t="shared" si="17"/>
        <v>1191.1285216964377</v>
      </c>
      <c r="E218" s="2">
        <f t="shared" si="18"/>
        <v>300</v>
      </c>
      <c r="F218" s="21">
        <f t="shared" si="19"/>
        <v>17365.346400968971</v>
      </c>
    </row>
    <row r="219" spans="1:6">
      <c r="A219" s="6">
        <v>207</v>
      </c>
      <c r="B219" s="19">
        <f t="shared" si="15"/>
        <v>1297.1961931364306</v>
      </c>
      <c r="C219" s="19">
        <f t="shared" si="16"/>
        <v>97.680073505450466</v>
      </c>
      <c r="D219" s="19">
        <f t="shared" si="17"/>
        <v>1199.51611963098</v>
      </c>
      <c r="E219" s="2">
        <f t="shared" si="18"/>
        <v>300</v>
      </c>
      <c r="F219" s="21">
        <f t="shared" si="19"/>
        <v>15865.830281337991</v>
      </c>
    </row>
    <row r="220" spans="1:6">
      <c r="A220" s="6">
        <v>208</v>
      </c>
      <c r="B220" s="19">
        <f t="shared" si="15"/>
        <v>1297.1961931364306</v>
      </c>
      <c r="C220" s="19">
        <f t="shared" si="16"/>
        <v>89.245295332526211</v>
      </c>
      <c r="D220" s="19">
        <f t="shared" si="17"/>
        <v>1207.9508978039044</v>
      </c>
      <c r="E220" s="2">
        <f t="shared" si="18"/>
        <v>300</v>
      </c>
      <c r="F220" s="21">
        <f t="shared" si="19"/>
        <v>14357.879383534086</v>
      </c>
    </row>
    <row r="221" spans="1:6">
      <c r="A221" s="6">
        <v>209</v>
      </c>
      <c r="B221" s="19">
        <f t="shared" si="15"/>
        <v>1297.1961931364306</v>
      </c>
      <c r="C221" s="19">
        <f t="shared" si="16"/>
        <v>80.763071532379243</v>
      </c>
      <c r="D221" s="19">
        <f t="shared" si="17"/>
        <v>1216.4331216040514</v>
      </c>
      <c r="E221" s="2">
        <f t="shared" si="18"/>
        <v>300</v>
      </c>
      <c r="F221" s="21">
        <f t="shared" si="19"/>
        <v>12841.446261930034</v>
      </c>
    </row>
    <row r="222" spans="1:6">
      <c r="A222" s="6">
        <v>210</v>
      </c>
      <c r="B222" s="19">
        <f t="shared" si="15"/>
        <v>1297.1961931364306</v>
      </c>
      <c r="C222" s="19">
        <f t="shared" si="16"/>
        <v>72.233135223356456</v>
      </c>
      <c r="D222" s="19">
        <f t="shared" si="17"/>
        <v>1224.9630579130742</v>
      </c>
      <c r="E222" s="2">
        <f t="shared" si="18"/>
        <v>300</v>
      </c>
      <c r="F222" s="21">
        <f t="shared" si="19"/>
        <v>11316.48320401696</v>
      </c>
    </row>
    <row r="223" spans="1:6">
      <c r="A223" s="6">
        <v>211</v>
      </c>
      <c r="B223" s="19">
        <f t="shared" si="15"/>
        <v>1297.1961931364306</v>
      </c>
      <c r="C223" s="19">
        <f t="shared" si="16"/>
        <v>63.655218022595406</v>
      </c>
      <c r="D223" s="19">
        <f t="shared" si="17"/>
        <v>1233.5409751138352</v>
      </c>
      <c r="E223" s="2">
        <f t="shared" si="18"/>
        <v>300</v>
      </c>
      <c r="F223" s="21">
        <f t="shared" si="19"/>
        <v>9782.9422289031245</v>
      </c>
    </row>
    <row r="224" spans="1:6">
      <c r="A224" s="6">
        <v>212</v>
      </c>
      <c r="B224" s="19">
        <f t="shared" si="15"/>
        <v>1297.1961931364306</v>
      </c>
      <c r="C224" s="19">
        <f t="shared" si="16"/>
        <v>55.029050037580085</v>
      </c>
      <c r="D224" s="19">
        <f t="shared" si="17"/>
        <v>1242.1671430988504</v>
      </c>
      <c r="E224" s="2">
        <f t="shared" si="18"/>
        <v>300</v>
      </c>
      <c r="F224" s="21">
        <f t="shared" si="19"/>
        <v>8240.7750858042746</v>
      </c>
    </row>
    <row r="225" spans="1:6">
      <c r="A225" s="6">
        <v>213</v>
      </c>
      <c r="B225" s="19">
        <f t="shared" si="15"/>
        <v>1297.1961931364306</v>
      </c>
      <c r="C225" s="19">
        <f t="shared" si="16"/>
        <v>46.354359857649051</v>
      </c>
      <c r="D225" s="19">
        <f t="shared" si="17"/>
        <v>1250.8418332787815</v>
      </c>
      <c r="E225" s="2">
        <f t="shared" si="18"/>
        <v>300</v>
      </c>
      <c r="F225" s="21">
        <f t="shared" si="19"/>
        <v>6689.9332525254931</v>
      </c>
    </row>
    <row r="226" spans="1:6">
      <c r="A226" s="6">
        <v>214</v>
      </c>
      <c r="B226" s="19">
        <f t="shared" si="15"/>
        <v>1297.1961931364306</v>
      </c>
      <c r="C226" s="19">
        <f t="shared" si="16"/>
        <v>37.630874545455903</v>
      </c>
      <c r="D226" s="19">
        <f t="shared" si="17"/>
        <v>1259.5653185909746</v>
      </c>
      <c r="E226" s="2">
        <f t="shared" si="18"/>
        <v>300</v>
      </c>
      <c r="F226" s="21">
        <f t="shared" si="19"/>
        <v>5130.3679339345181</v>
      </c>
    </row>
    <row r="227" spans="1:6">
      <c r="A227" s="6">
        <v>215</v>
      </c>
      <c r="B227" s="19">
        <f t="shared" si="15"/>
        <v>1297.1961931364306</v>
      </c>
      <c r="C227" s="19">
        <f t="shared" si="16"/>
        <v>28.858319628381668</v>
      </c>
      <c r="D227" s="19">
        <f t="shared" si="17"/>
        <v>1268.3378735080489</v>
      </c>
      <c r="E227" s="2">
        <f t="shared" si="18"/>
        <v>300</v>
      </c>
      <c r="F227" s="21">
        <f t="shared" si="19"/>
        <v>3562.0300604264694</v>
      </c>
    </row>
    <row r="228" spans="1:6">
      <c r="A228" s="6">
        <v>216</v>
      </c>
      <c r="B228" s="19">
        <f t="shared" si="15"/>
        <v>1297.1961931364306</v>
      </c>
      <c r="C228" s="19">
        <f t="shared" si="16"/>
        <v>20.036419089898892</v>
      </c>
      <c r="D228" s="19">
        <f t="shared" si="17"/>
        <v>1277.1597740465318</v>
      </c>
      <c r="E228" s="2">
        <f t="shared" si="18"/>
        <v>300</v>
      </c>
      <c r="F228" s="21">
        <f t="shared" si="19"/>
        <v>1984.8702863799376</v>
      </c>
    </row>
    <row r="229" spans="1:6">
      <c r="A229" s="6">
        <v>217</v>
      </c>
      <c r="B229" s="19">
        <f t="shared" si="15"/>
        <v>1297.1961931364306</v>
      </c>
      <c r="C229" s="19">
        <f t="shared" si="16"/>
        <v>11.164895360887151</v>
      </c>
      <c r="D229" s="19">
        <f t="shared" si="17"/>
        <v>1286.0312977755434</v>
      </c>
      <c r="E229" s="2">
        <f t="shared" si="18"/>
        <v>300</v>
      </c>
      <c r="F229" s="21">
        <f t="shared" si="19"/>
        <v>398.83898860439422</v>
      </c>
    </row>
    <row r="230" spans="1:6">
      <c r="A230" s="6">
        <v>218</v>
      </c>
      <c r="B230" s="19">
        <f t="shared" si="15"/>
        <v>401.08245791529396</v>
      </c>
      <c r="C230" s="19">
        <f t="shared" si="16"/>
        <v>2.2434693108997177</v>
      </c>
      <c r="D230" s="19">
        <f t="shared" si="17"/>
        <v>398.83898860439422</v>
      </c>
      <c r="E230" s="2">
        <f t="shared" si="18"/>
        <v>0</v>
      </c>
      <c r="F230" s="21">
        <f t="shared" si="19"/>
        <v>0</v>
      </c>
    </row>
    <row r="231" spans="1:6">
      <c r="A231" s="6">
        <v>219</v>
      </c>
      <c r="B231" s="19">
        <f t="shared" si="15"/>
        <v>0</v>
      </c>
      <c r="C231" s="19">
        <f t="shared" si="16"/>
        <v>0</v>
      </c>
      <c r="D231" s="19">
        <f t="shared" si="17"/>
        <v>0</v>
      </c>
      <c r="E231" s="2">
        <f t="shared" si="18"/>
        <v>0</v>
      </c>
      <c r="F231" s="21">
        <f t="shared" si="19"/>
        <v>0</v>
      </c>
    </row>
    <row r="232" spans="1:6">
      <c r="A232" s="6">
        <v>220</v>
      </c>
      <c r="B232" s="19">
        <f t="shared" si="15"/>
        <v>0</v>
      </c>
      <c r="C232" s="19">
        <f t="shared" si="16"/>
        <v>0</v>
      </c>
      <c r="D232" s="19">
        <f t="shared" si="17"/>
        <v>0</v>
      </c>
      <c r="E232" s="2">
        <f t="shared" si="18"/>
        <v>0</v>
      </c>
      <c r="F232" s="21">
        <f t="shared" si="19"/>
        <v>0</v>
      </c>
    </row>
    <row r="233" spans="1:6">
      <c r="A233" s="6">
        <v>221</v>
      </c>
      <c r="B233" s="19">
        <f t="shared" si="15"/>
        <v>0</v>
      </c>
      <c r="C233" s="19">
        <f t="shared" si="16"/>
        <v>0</v>
      </c>
      <c r="D233" s="19">
        <f t="shared" si="17"/>
        <v>0</v>
      </c>
      <c r="E233" s="2">
        <f t="shared" si="18"/>
        <v>0</v>
      </c>
      <c r="F233" s="21">
        <f t="shared" si="19"/>
        <v>0</v>
      </c>
    </row>
    <row r="234" spans="1:6">
      <c r="A234" s="6">
        <v>222</v>
      </c>
      <c r="B234" s="19">
        <f t="shared" si="15"/>
        <v>0</v>
      </c>
      <c r="C234" s="19">
        <f t="shared" si="16"/>
        <v>0</v>
      </c>
      <c r="D234" s="19">
        <f t="shared" si="17"/>
        <v>0</v>
      </c>
      <c r="E234" s="2">
        <f t="shared" si="18"/>
        <v>0</v>
      </c>
      <c r="F234" s="21">
        <f t="shared" si="19"/>
        <v>0</v>
      </c>
    </row>
    <row r="235" spans="1:6">
      <c r="A235" s="6">
        <v>223</v>
      </c>
      <c r="B235" s="19">
        <f t="shared" si="15"/>
        <v>0</v>
      </c>
      <c r="C235" s="19">
        <f t="shared" si="16"/>
        <v>0</v>
      </c>
      <c r="D235" s="19">
        <f t="shared" si="17"/>
        <v>0</v>
      </c>
      <c r="E235" s="2">
        <f t="shared" si="18"/>
        <v>0</v>
      </c>
      <c r="F235" s="21">
        <f t="shared" si="19"/>
        <v>0</v>
      </c>
    </row>
    <row r="236" spans="1:6">
      <c r="A236" s="6">
        <v>224</v>
      </c>
      <c r="B236" s="19">
        <f t="shared" si="15"/>
        <v>0</v>
      </c>
      <c r="C236" s="19">
        <f t="shared" si="16"/>
        <v>0</v>
      </c>
      <c r="D236" s="19">
        <f t="shared" si="17"/>
        <v>0</v>
      </c>
      <c r="E236" s="2">
        <f t="shared" si="18"/>
        <v>0</v>
      </c>
      <c r="F236" s="21">
        <f t="shared" si="19"/>
        <v>0</v>
      </c>
    </row>
    <row r="237" spans="1:6">
      <c r="A237" s="6">
        <v>225</v>
      </c>
      <c r="B237" s="19">
        <f t="shared" si="15"/>
        <v>0</v>
      </c>
      <c r="C237" s="19">
        <f t="shared" si="16"/>
        <v>0</v>
      </c>
      <c r="D237" s="19">
        <f t="shared" si="17"/>
        <v>0</v>
      </c>
      <c r="E237" s="2">
        <f t="shared" si="18"/>
        <v>0</v>
      </c>
      <c r="F237" s="21">
        <f t="shared" si="19"/>
        <v>0</v>
      </c>
    </row>
    <row r="238" spans="1:6">
      <c r="A238" s="6">
        <v>226</v>
      </c>
      <c r="B238" s="19">
        <f t="shared" si="15"/>
        <v>0</v>
      </c>
      <c r="C238" s="19">
        <f t="shared" si="16"/>
        <v>0</v>
      </c>
      <c r="D238" s="19">
        <f t="shared" si="17"/>
        <v>0</v>
      </c>
      <c r="E238" s="2">
        <f t="shared" si="18"/>
        <v>0</v>
      </c>
      <c r="F238" s="21">
        <f t="shared" si="19"/>
        <v>0</v>
      </c>
    </row>
    <row r="239" spans="1:6">
      <c r="A239" s="6">
        <v>227</v>
      </c>
      <c r="B239" s="19">
        <f t="shared" si="15"/>
        <v>0</v>
      </c>
      <c r="C239" s="19">
        <f t="shared" si="16"/>
        <v>0</v>
      </c>
      <c r="D239" s="19">
        <f t="shared" si="17"/>
        <v>0</v>
      </c>
      <c r="E239" s="2">
        <f t="shared" si="18"/>
        <v>0</v>
      </c>
      <c r="F239" s="21">
        <f t="shared" si="19"/>
        <v>0</v>
      </c>
    </row>
    <row r="240" spans="1:6">
      <c r="A240" s="6">
        <v>228</v>
      </c>
      <c r="B240" s="19">
        <f t="shared" si="15"/>
        <v>0</v>
      </c>
      <c r="C240" s="19">
        <f t="shared" si="16"/>
        <v>0</v>
      </c>
      <c r="D240" s="19">
        <f t="shared" si="17"/>
        <v>0</v>
      </c>
      <c r="E240" s="2">
        <f t="shared" si="18"/>
        <v>0</v>
      </c>
      <c r="F240" s="21">
        <f t="shared" si="19"/>
        <v>0</v>
      </c>
    </row>
    <row r="241" spans="1:6">
      <c r="A241" s="6">
        <v>229</v>
      </c>
      <c r="B241" s="19">
        <f t="shared" si="15"/>
        <v>0</v>
      </c>
      <c r="C241" s="19">
        <f t="shared" si="16"/>
        <v>0</v>
      </c>
      <c r="D241" s="19">
        <f t="shared" si="17"/>
        <v>0</v>
      </c>
      <c r="E241" s="2">
        <f t="shared" si="18"/>
        <v>0</v>
      </c>
      <c r="F241" s="21">
        <f t="shared" si="19"/>
        <v>0</v>
      </c>
    </row>
    <row r="242" spans="1:6">
      <c r="A242" s="6">
        <v>230</v>
      </c>
      <c r="B242" s="19">
        <f t="shared" si="15"/>
        <v>0</v>
      </c>
      <c r="C242" s="19">
        <f t="shared" si="16"/>
        <v>0</v>
      </c>
      <c r="D242" s="19">
        <f t="shared" si="17"/>
        <v>0</v>
      </c>
      <c r="E242" s="2">
        <f t="shared" si="18"/>
        <v>0</v>
      </c>
      <c r="F242" s="21">
        <f t="shared" si="19"/>
        <v>0</v>
      </c>
    </row>
    <row r="243" spans="1:6">
      <c r="A243" s="6">
        <v>231</v>
      </c>
      <c r="B243" s="19">
        <f t="shared" si="15"/>
        <v>0</v>
      </c>
      <c r="C243" s="19">
        <f t="shared" si="16"/>
        <v>0</v>
      </c>
      <c r="D243" s="19">
        <f t="shared" si="17"/>
        <v>0</v>
      </c>
      <c r="E243" s="2">
        <f t="shared" si="18"/>
        <v>0</v>
      </c>
      <c r="F243" s="21">
        <f t="shared" si="19"/>
        <v>0</v>
      </c>
    </row>
    <row r="244" spans="1:6">
      <c r="A244" s="6">
        <v>232</v>
      </c>
      <c r="B244" s="19">
        <f t="shared" si="15"/>
        <v>0</v>
      </c>
      <c r="C244" s="19">
        <f t="shared" si="16"/>
        <v>0</v>
      </c>
      <c r="D244" s="19">
        <f t="shared" si="17"/>
        <v>0</v>
      </c>
      <c r="E244" s="2">
        <f t="shared" si="18"/>
        <v>0</v>
      </c>
      <c r="F244" s="21">
        <f t="shared" si="19"/>
        <v>0</v>
      </c>
    </row>
    <row r="245" spans="1:6">
      <c r="A245" s="6">
        <v>233</v>
      </c>
      <c r="B245" s="19">
        <f t="shared" si="15"/>
        <v>0</v>
      </c>
      <c r="C245" s="19">
        <f t="shared" si="16"/>
        <v>0</v>
      </c>
      <c r="D245" s="19">
        <f t="shared" si="17"/>
        <v>0</v>
      </c>
      <c r="E245" s="2">
        <f t="shared" si="18"/>
        <v>0</v>
      </c>
      <c r="F245" s="21">
        <f t="shared" si="19"/>
        <v>0</v>
      </c>
    </row>
    <row r="246" spans="1:6">
      <c r="A246" s="6">
        <v>234</v>
      </c>
      <c r="B246" s="19">
        <f t="shared" si="15"/>
        <v>0</v>
      </c>
      <c r="C246" s="19">
        <f t="shared" si="16"/>
        <v>0</v>
      </c>
      <c r="D246" s="19">
        <f t="shared" si="17"/>
        <v>0</v>
      </c>
      <c r="E246" s="2">
        <f t="shared" si="18"/>
        <v>0</v>
      </c>
      <c r="F246" s="21">
        <f t="shared" si="19"/>
        <v>0</v>
      </c>
    </row>
    <row r="247" spans="1:6">
      <c r="A247" s="6">
        <v>235</v>
      </c>
      <c r="B247" s="19">
        <f t="shared" si="15"/>
        <v>0</v>
      </c>
      <c r="C247" s="19">
        <f t="shared" si="16"/>
        <v>0</v>
      </c>
      <c r="D247" s="19">
        <f t="shared" si="17"/>
        <v>0</v>
      </c>
      <c r="E247" s="2">
        <f t="shared" si="18"/>
        <v>0</v>
      </c>
      <c r="F247" s="21">
        <f t="shared" si="19"/>
        <v>0</v>
      </c>
    </row>
    <row r="248" spans="1:6">
      <c r="A248" s="6">
        <v>236</v>
      </c>
      <c r="B248" s="19">
        <f t="shared" si="15"/>
        <v>0</v>
      </c>
      <c r="C248" s="19">
        <f t="shared" si="16"/>
        <v>0</v>
      </c>
      <c r="D248" s="19">
        <f t="shared" si="17"/>
        <v>0</v>
      </c>
      <c r="E248" s="2">
        <f t="shared" si="18"/>
        <v>0</v>
      </c>
      <c r="F248" s="21">
        <f t="shared" si="19"/>
        <v>0</v>
      </c>
    </row>
    <row r="249" spans="1:6">
      <c r="A249" s="6">
        <v>237</v>
      </c>
      <c r="B249" s="19">
        <f t="shared" si="15"/>
        <v>0</v>
      </c>
      <c r="C249" s="19">
        <f t="shared" si="16"/>
        <v>0</v>
      </c>
      <c r="D249" s="19">
        <f t="shared" si="17"/>
        <v>0</v>
      </c>
      <c r="E249" s="2">
        <f t="shared" si="18"/>
        <v>0</v>
      </c>
      <c r="F249" s="21">
        <f t="shared" si="19"/>
        <v>0</v>
      </c>
    </row>
    <row r="250" spans="1:6">
      <c r="A250" s="6">
        <v>238</v>
      </c>
      <c r="B250" s="19">
        <f t="shared" si="15"/>
        <v>0</v>
      </c>
      <c r="C250" s="19">
        <f t="shared" si="16"/>
        <v>0</v>
      </c>
      <c r="D250" s="19">
        <f t="shared" si="17"/>
        <v>0</v>
      </c>
      <c r="E250" s="2">
        <f t="shared" si="18"/>
        <v>0</v>
      </c>
      <c r="F250" s="21">
        <f t="shared" si="19"/>
        <v>0</v>
      </c>
    </row>
    <row r="251" spans="1:6">
      <c r="A251" s="6">
        <v>239</v>
      </c>
      <c r="B251" s="19">
        <f t="shared" si="15"/>
        <v>0</v>
      </c>
      <c r="C251" s="19">
        <f t="shared" si="16"/>
        <v>0</v>
      </c>
      <c r="D251" s="19">
        <f t="shared" si="17"/>
        <v>0</v>
      </c>
      <c r="E251" s="2">
        <f t="shared" si="18"/>
        <v>0</v>
      </c>
      <c r="F251" s="21">
        <f t="shared" si="19"/>
        <v>0</v>
      </c>
    </row>
    <row r="252" spans="1:6">
      <c r="A252" s="6">
        <v>240</v>
      </c>
      <c r="B252" s="19">
        <f t="shared" si="15"/>
        <v>0</v>
      </c>
      <c r="C252" s="19">
        <f t="shared" si="16"/>
        <v>0</v>
      </c>
      <c r="D252" s="19">
        <f t="shared" si="17"/>
        <v>0</v>
      </c>
      <c r="E252" s="2">
        <f t="shared" si="18"/>
        <v>0</v>
      </c>
      <c r="F252" s="21">
        <f t="shared" si="19"/>
        <v>0</v>
      </c>
    </row>
    <row r="253" spans="1:6">
      <c r="A253" s="6">
        <v>241</v>
      </c>
      <c r="B253" s="19">
        <f t="shared" si="15"/>
        <v>0</v>
      </c>
      <c r="C253" s="19">
        <f t="shared" si="16"/>
        <v>0</v>
      </c>
      <c r="D253" s="19">
        <f t="shared" si="17"/>
        <v>0</v>
      </c>
      <c r="E253" s="2">
        <f t="shared" si="18"/>
        <v>0</v>
      </c>
      <c r="F253" s="21">
        <f t="shared" si="19"/>
        <v>0</v>
      </c>
    </row>
    <row r="254" spans="1:6">
      <c r="A254" s="6">
        <v>242</v>
      </c>
      <c r="B254" s="19">
        <f t="shared" si="15"/>
        <v>0</v>
      </c>
      <c r="C254" s="19">
        <f t="shared" si="16"/>
        <v>0</v>
      </c>
      <c r="D254" s="19">
        <f t="shared" si="17"/>
        <v>0</v>
      </c>
      <c r="E254" s="2">
        <f t="shared" si="18"/>
        <v>0</v>
      </c>
      <c r="F254" s="21">
        <f t="shared" si="19"/>
        <v>0</v>
      </c>
    </row>
    <row r="255" spans="1:6">
      <c r="A255" s="6">
        <v>243</v>
      </c>
      <c r="B255" s="19">
        <f t="shared" si="15"/>
        <v>0</v>
      </c>
      <c r="C255" s="19">
        <f t="shared" si="16"/>
        <v>0</v>
      </c>
      <c r="D255" s="19">
        <f t="shared" si="17"/>
        <v>0</v>
      </c>
      <c r="E255" s="2">
        <f t="shared" si="18"/>
        <v>0</v>
      </c>
      <c r="F255" s="21">
        <f t="shared" si="19"/>
        <v>0</v>
      </c>
    </row>
    <row r="256" spans="1:6">
      <c r="A256" s="6">
        <v>244</v>
      </c>
      <c r="B256" s="19">
        <f t="shared" si="15"/>
        <v>0</v>
      </c>
      <c r="C256" s="19">
        <f t="shared" si="16"/>
        <v>0</v>
      </c>
      <c r="D256" s="19">
        <f t="shared" si="17"/>
        <v>0</v>
      </c>
      <c r="E256" s="2">
        <f t="shared" si="18"/>
        <v>0</v>
      </c>
      <c r="F256" s="21">
        <f t="shared" si="19"/>
        <v>0</v>
      </c>
    </row>
    <row r="257" spans="1:6">
      <c r="A257" s="6">
        <v>245</v>
      </c>
      <c r="B257" s="19">
        <f t="shared" si="15"/>
        <v>0</v>
      </c>
      <c r="C257" s="19">
        <f t="shared" si="16"/>
        <v>0</v>
      </c>
      <c r="D257" s="19">
        <f t="shared" si="17"/>
        <v>0</v>
      </c>
      <c r="E257" s="2">
        <f t="shared" si="18"/>
        <v>0</v>
      </c>
      <c r="F257" s="21">
        <f t="shared" si="19"/>
        <v>0</v>
      </c>
    </row>
    <row r="258" spans="1:6">
      <c r="A258" s="6">
        <v>246</v>
      </c>
      <c r="B258" s="19">
        <f t="shared" si="15"/>
        <v>0</v>
      </c>
      <c r="C258" s="19">
        <f t="shared" si="16"/>
        <v>0</v>
      </c>
      <c r="D258" s="19">
        <f t="shared" si="17"/>
        <v>0</v>
      </c>
      <c r="E258" s="2">
        <f t="shared" si="18"/>
        <v>0</v>
      </c>
      <c r="F258" s="21">
        <f t="shared" si="19"/>
        <v>0</v>
      </c>
    </row>
    <row r="259" spans="1:6">
      <c r="A259" s="6">
        <v>247</v>
      </c>
      <c r="B259" s="19">
        <f t="shared" si="15"/>
        <v>0</v>
      </c>
      <c r="C259" s="19">
        <f t="shared" si="16"/>
        <v>0</v>
      </c>
      <c r="D259" s="19">
        <f t="shared" si="17"/>
        <v>0</v>
      </c>
      <c r="E259" s="2">
        <f t="shared" si="18"/>
        <v>0</v>
      </c>
      <c r="F259" s="21">
        <f t="shared" si="19"/>
        <v>0</v>
      </c>
    </row>
    <row r="260" spans="1:6">
      <c r="A260" s="6">
        <v>248</v>
      </c>
      <c r="B260" s="19">
        <f t="shared" si="15"/>
        <v>0</v>
      </c>
      <c r="C260" s="19">
        <f t="shared" si="16"/>
        <v>0</v>
      </c>
      <c r="D260" s="19">
        <f t="shared" si="17"/>
        <v>0</v>
      </c>
      <c r="E260" s="2">
        <f t="shared" si="18"/>
        <v>0</v>
      </c>
      <c r="F260" s="21">
        <f t="shared" si="19"/>
        <v>0</v>
      </c>
    </row>
    <row r="261" spans="1:6">
      <c r="A261" s="6">
        <v>249</v>
      </c>
      <c r="B261" s="19">
        <f t="shared" si="15"/>
        <v>0</v>
      </c>
      <c r="C261" s="19">
        <f t="shared" si="16"/>
        <v>0</v>
      </c>
      <c r="D261" s="19">
        <f t="shared" si="17"/>
        <v>0</v>
      </c>
      <c r="E261" s="2">
        <f t="shared" si="18"/>
        <v>0</v>
      </c>
      <c r="F261" s="21">
        <f t="shared" si="19"/>
        <v>0</v>
      </c>
    </row>
    <row r="262" spans="1:6">
      <c r="A262" s="6">
        <v>250</v>
      </c>
      <c r="B262" s="19">
        <f t="shared" si="15"/>
        <v>0</v>
      </c>
      <c r="C262" s="19">
        <f t="shared" si="16"/>
        <v>0</v>
      </c>
      <c r="D262" s="19">
        <f t="shared" si="17"/>
        <v>0</v>
      </c>
      <c r="E262" s="2">
        <f t="shared" si="18"/>
        <v>0</v>
      </c>
      <c r="F262" s="21">
        <f t="shared" si="19"/>
        <v>0</v>
      </c>
    </row>
    <row r="263" spans="1:6">
      <c r="A263" s="6">
        <v>251</v>
      </c>
      <c r="B263" s="19">
        <f t="shared" si="15"/>
        <v>0</v>
      </c>
      <c r="C263" s="19">
        <f t="shared" si="16"/>
        <v>0</v>
      </c>
      <c r="D263" s="19">
        <f t="shared" si="17"/>
        <v>0</v>
      </c>
      <c r="E263" s="2">
        <f t="shared" si="18"/>
        <v>0</v>
      </c>
      <c r="F263" s="21">
        <f t="shared" si="19"/>
        <v>0</v>
      </c>
    </row>
    <row r="264" spans="1:6">
      <c r="A264" s="6">
        <v>252</v>
      </c>
      <c r="B264" s="19">
        <f t="shared" si="15"/>
        <v>0</v>
      </c>
      <c r="C264" s="19">
        <f t="shared" si="16"/>
        <v>0</v>
      </c>
      <c r="D264" s="19">
        <f t="shared" si="17"/>
        <v>0</v>
      </c>
      <c r="E264" s="2">
        <f t="shared" si="18"/>
        <v>0</v>
      </c>
      <c r="F264" s="21">
        <f t="shared" si="19"/>
        <v>0</v>
      </c>
    </row>
    <row r="265" spans="1:6">
      <c r="A265" s="6">
        <v>253</v>
      </c>
      <c r="B265" s="19">
        <f t="shared" si="15"/>
        <v>0</v>
      </c>
      <c r="C265" s="19">
        <f t="shared" si="16"/>
        <v>0</v>
      </c>
      <c r="D265" s="19">
        <f t="shared" si="17"/>
        <v>0</v>
      </c>
      <c r="E265" s="2">
        <f t="shared" si="18"/>
        <v>0</v>
      </c>
      <c r="F265" s="21">
        <f t="shared" si="19"/>
        <v>0</v>
      </c>
    </row>
    <row r="266" spans="1:6">
      <c r="A266" s="6">
        <v>254</v>
      </c>
      <c r="B266" s="19">
        <f t="shared" si="15"/>
        <v>0</v>
      </c>
      <c r="C266" s="19">
        <f t="shared" si="16"/>
        <v>0</v>
      </c>
      <c r="D266" s="19">
        <f t="shared" si="17"/>
        <v>0</v>
      </c>
      <c r="E266" s="2">
        <f t="shared" si="18"/>
        <v>0</v>
      </c>
      <c r="F266" s="21">
        <f t="shared" si="19"/>
        <v>0</v>
      </c>
    </row>
    <row r="267" spans="1:6">
      <c r="A267" s="6">
        <v>255</v>
      </c>
      <c r="B267" s="19">
        <f t="shared" si="15"/>
        <v>0</v>
      </c>
      <c r="C267" s="19">
        <f t="shared" si="16"/>
        <v>0</v>
      </c>
      <c r="D267" s="19">
        <f t="shared" si="17"/>
        <v>0</v>
      </c>
      <c r="E267" s="2">
        <f t="shared" si="18"/>
        <v>0</v>
      </c>
      <c r="F267" s="21">
        <f t="shared" si="19"/>
        <v>0</v>
      </c>
    </row>
    <row r="268" spans="1:6">
      <c r="A268" s="6">
        <v>256</v>
      </c>
      <c r="B268" s="19">
        <f t="shared" si="15"/>
        <v>0</v>
      </c>
      <c r="C268" s="19">
        <f t="shared" si="16"/>
        <v>0</v>
      </c>
      <c r="D268" s="19">
        <f t="shared" si="17"/>
        <v>0</v>
      </c>
      <c r="E268" s="2">
        <f t="shared" si="18"/>
        <v>0</v>
      </c>
      <c r="F268" s="21">
        <f t="shared" si="19"/>
        <v>0</v>
      </c>
    </row>
    <row r="269" spans="1:6">
      <c r="A269" s="6">
        <v>257</v>
      </c>
      <c r="B269" s="19">
        <f t="shared" si="15"/>
        <v>0</v>
      </c>
      <c r="C269" s="19">
        <f t="shared" si="16"/>
        <v>0</v>
      </c>
      <c r="D269" s="19">
        <f t="shared" si="17"/>
        <v>0</v>
      </c>
      <c r="E269" s="2">
        <f t="shared" si="18"/>
        <v>0</v>
      </c>
      <c r="F269" s="21">
        <f t="shared" si="19"/>
        <v>0</v>
      </c>
    </row>
    <row r="270" spans="1:6">
      <c r="A270" s="6">
        <v>258</v>
      </c>
      <c r="B270" s="19">
        <f t="shared" ref="B270:B333" si="20">IF($B$6&lt;=F269,$B$6,F269+F269*$B$4/$B$5)</f>
        <v>0</v>
      </c>
      <c r="C270" s="19">
        <f t="shared" ref="C270:C333" si="21">IF(B270&gt;0,$B$4/$B$5*F269,0)</f>
        <v>0</v>
      </c>
      <c r="D270" s="19">
        <f t="shared" ref="D270:D333" si="22">IF(B270&gt;0,MIN(B270-C270,F269),0)</f>
        <v>0</v>
      </c>
      <c r="E270" s="2">
        <f t="shared" ref="E270:E333" si="23">IF(F269-D270&gt;=$B$7,$B$7,F269-D270)</f>
        <v>0</v>
      </c>
      <c r="F270" s="21">
        <f t="shared" ref="F270:F333" si="24">IF(ROUND(F269,5)&gt;0,F269-D270-E270,0)</f>
        <v>0</v>
      </c>
    </row>
    <row r="271" spans="1:6">
      <c r="A271" s="6">
        <v>259</v>
      </c>
      <c r="B271" s="19">
        <f t="shared" si="20"/>
        <v>0</v>
      </c>
      <c r="C271" s="19">
        <f t="shared" si="21"/>
        <v>0</v>
      </c>
      <c r="D271" s="19">
        <f t="shared" si="22"/>
        <v>0</v>
      </c>
      <c r="E271" s="2">
        <f t="shared" si="23"/>
        <v>0</v>
      </c>
      <c r="F271" s="21">
        <f t="shared" si="24"/>
        <v>0</v>
      </c>
    </row>
    <row r="272" spans="1:6">
      <c r="A272" s="6">
        <v>260</v>
      </c>
      <c r="B272" s="19">
        <f t="shared" si="20"/>
        <v>0</v>
      </c>
      <c r="C272" s="19">
        <f t="shared" si="21"/>
        <v>0</v>
      </c>
      <c r="D272" s="19">
        <f t="shared" si="22"/>
        <v>0</v>
      </c>
      <c r="E272" s="2">
        <f t="shared" si="23"/>
        <v>0</v>
      </c>
      <c r="F272" s="21">
        <f t="shared" si="24"/>
        <v>0</v>
      </c>
    </row>
    <row r="273" spans="1:6">
      <c r="A273" s="6">
        <v>261</v>
      </c>
      <c r="B273" s="19">
        <f t="shared" si="20"/>
        <v>0</v>
      </c>
      <c r="C273" s="19">
        <f t="shared" si="21"/>
        <v>0</v>
      </c>
      <c r="D273" s="19">
        <f t="shared" si="22"/>
        <v>0</v>
      </c>
      <c r="E273" s="2">
        <f t="shared" si="23"/>
        <v>0</v>
      </c>
      <c r="F273" s="21">
        <f t="shared" si="24"/>
        <v>0</v>
      </c>
    </row>
    <row r="274" spans="1:6">
      <c r="A274" s="6">
        <v>262</v>
      </c>
      <c r="B274" s="19">
        <f t="shared" si="20"/>
        <v>0</v>
      </c>
      <c r="C274" s="19">
        <f t="shared" si="21"/>
        <v>0</v>
      </c>
      <c r="D274" s="19">
        <f t="shared" si="22"/>
        <v>0</v>
      </c>
      <c r="E274" s="2">
        <f t="shared" si="23"/>
        <v>0</v>
      </c>
      <c r="F274" s="21">
        <f t="shared" si="24"/>
        <v>0</v>
      </c>
    </row>
    <row r="275" spans="1:6">
      <c r="A275" s="6">
        <v>263</v>
      </c>
      <c r="B275" s="19">
        <f t="shared" si="20"/>
        <v>0</v>
      </c>
      <c r="C275" s="19">
        <f t="shared" si="21"/>
        <v>0</v>
      </c>
      <c r="D275" s="19">
        <f t="shared" si="22"/>
        <v>0</v>
      </c>
      <c r="E275" s="2">
        <f t="shared" si="23"/>
        <v>0</v>
      </c>
      <c r="F275" s="21">
        <f t="shared" si="24"/>
        <v>0</v>
      </c>
    </row>
    <row r="276" spans="1:6">
      <c r="A276" s="6">
        <v>264</v>
      </c>
      <c r="B276" s="19">
        <f t="shared" si="20"/>
        <v>0</v>
      </c>
      <c r="C276" s="19">
        <f t="shared" si="21"/>
        <v>0</v>
      </c>
      <c r="D276" s="19">
        <f t="shared" si="22"/>
        <v>0</v>
      </c>
      <c r="E276" s="2">
        <f t="shared" si="23"/>
        <v>0</v>
      </c>
      <c r="F276" s="21">
        <f t="shared" si="24"/>
        <v>0</v>
      </c>
    </row>
    <row r="277" spans="1:6">
      <c r="A277" s="6">
        <v>265</v>
      </c>
      <c r="B277" s="19">
        <f t="shared" si="20"/>
        <v>0</v>
      </c>
      <c r="C277" s="19">
        <f t="shared" si="21"/>
        <v>0</v>
      </c>
      <c r="D277" s="19">
        <f t="shared" si="22"/>
        <v>0</v>
      </c>
      <c r="E277" s="2">
        <f t="shared" si="23"/>
        <v>0</v>
      </c>
      <c r="F277" s="21">
        <f t="shared" si="24"/>
        <v>0</v>
      </c>
    </row>
    <row r="278" spans="1:6">
      <c r="A278" s="6">
        <v>266</v>
      </c>
      <c r="B278" s="19">
        <f t="shared" si="20"/>
        <v>0</v>
      </c>
      <c r="C278" s="19">
        <f t="shared" si="21"/>
        <v>0</v>
      </c>
      <c r="D278" s="19">
        <f t="shared" si="22"/>
        <v>0</v>
      </c>
      <c r="E278" s="2">
        <f t="shared" si="23"/>
        <v>0</v>
      </c>
      <c r="F278" s="21">
        <f t="shared" si="24"/>
        <v>0</v>
      </c>
    </row>
    <row r="279" spans="1:6">
      <c r="A279" s="6">
        <v>267</v>
      </c>
      <c r="B279" s="19">
        <f t="shared" si="20"/>
        <v>0</v>
      </c>
      <c r="C279" s="19">
        <f t="shared" si="21"/>
        <v>0</v>
      </c>
      <c r="D279" s="19">
        <f t="shared" si="22"/>
        <v>0</v>
      </c>
      <c r="E279" s="2">
        <f t="shared" si="23"/>
        <v>0</v>
      </c>
      <c r="F279" s="21">
        <f t="shared" si="24"/>
        <v>0</v>
      </c>
    </row>
    <row r="280" spans="1:6">
      <c r="A280" s="6">
        <v>268</v>
      </c>
      <c r="B280" s="19">
        <f t="shared" si="20"/>
        <v>0</v>
      </c>
      <c r="C280" s="19">
        <f t="shared" si="21"/>
        <v>0</v>
      </c>
      <c r="D280" s="19">
        <f t="shared" si="22"/>
        <v>0</v>
      </c>
      <c r="E280" s="2">
        <f t="shared" si="23"/>
        <v>0</v>
      </c>
      <c r="F280" s="21">
        <f t="shared" si="24"/>
        <v>0</v>
      </c>
    </row>
    <row r="281" spans="1:6">
      <c r="A281" s="6">
        <v>269</v>
      </c>
      <c r="B281" s="19">
        <f t="shared" si="20"/>
        <v>0</v>
      </c>
      <c r="C281" s="19">
        <f t="shared" si="21"/>
        <v>0</v>
      </c>
      <c r="D281" s="19">
        <f t="shared" si="22"/>
        <v>0</v>
      </c>
      <c r="E281" s="2">
        <f t="shared" si="23"/>
        <v>0</v>
      </c>
      <c r="F281" s="21">
        <f t="shared" si="24"/>
        <v>0</v>
      </c>
    </row>
    <row r="282" spans="1:6">
      <c r="A282" s="6">
        <v>270</v>
      </c>
      <c r="B282" s="19">
        <f t="shared" si="20"/>
        <v>0</v>
      </c>
      <c r="C282" s="19">
        <f t="shared" si="21"/>
        <v>0</v>
      </c>
      <c r="D282" s="19">
        <f t="shared" si="22"/>
        <v>0</v>
      </c>
      <c r="E282" s="2">
        <f t="shared" si="23"/>
        <v>0</v>
      </c>
      <c r="F282" s="21">
        <f t="shared" si="24"/>
        <v>0</v>
      </c>
    </row>
    <row r="283" spans="1:6">
      <c r="A283" s="6">
        <v>271</v>
      </c>
      <c r="B283" s="19">
        <f t="shared" si="20"/>
        <v>0</v>
      </c>
      <c r="C283" s="19">
        <f t="shared" si="21"/>
        <v>0</v>
      </c>
      <c r="D283" s="19">
        <f t="shared" si="22"/>
        <v>0</v>
      </c>
      <c r="E283" s="2">
        <f t="shared" si="23"/>
        <v>0</v>
      </c>
      <c r="F283" s="21">
        <f t="shared" si="24"/>
        <v>0</v>
      </c>
    </row>
    <row r="284" spans="1:6">
      <c r="A284" s="6">
        <v>272</v>
      </c>
      <c r="B284" s="19">
        <f t="shared" si="20"/>
        <v>0</v>
      </c>
      <c r="C284" s="19">
        <f t="shared" si="21"/>
        <v>0</v>
      </c>
      <c r="D284" s="19">
        <f t="shared" si="22"/>
        <v>0</v>
      </c>
      <c r="E284" s="2">
        <f t="shared" si="23"/>
        <v>0</v>
      </c>
      <c r="F284" s="21">
        <f t="shared" si="24"/>
        <v>0</v>
      </c>
    </row>
    <row r="285" spans="1:6">
      <c r="A285" s="6">
        <v>273</v>
      </c>
      <c r="B285" s="19">
        <f t="shared" si="20"/>
        <v>0</v>
      </c>
      <c r="C285" s="19">
        <f t="shared" si="21"/>
        <v>0</v>
      </c>
      <c r="D285" s="19">
        <f t="shared" si="22"/>
        <v>0</v>
      </c>
      <c r="E285" s="2">
        <f t="shared" si="23"/>
        <v>0</v>
      </c>
      <c r="F285" s="21">
        <f t="shared" si="24"/>
        <v>0</v>
      </c>
    </row>
    <row r="286" spans="1:6">
      <c r="A286" s="6">
        <v>274</v>
      </c>
      <c r="B286" s="19">
        <f t="shared" si="20"/>
        <v>0</v>
      </c>
      <c r="C286" s="19">
        <f t="shared" si="21"/>
        <v>0</v>
      </c>
      <c r="D286" s="19">
        <f t="shared" si="22"/>
        <v>0</v>
      </c>
      <c r="E286" s="2">
        <f t="shared" si="23"/>
        <v>0</v>
      </c>
      <c r="F286" s="21">
        <f t="shared" si="24"/>
        <v>0</v>
      </c>
    </row>
    <row r="287" spans="1:6">
      <c r="A287" s="6">
        <v>275</v>
      </c>
      <c r="B287" s="19">
        <f t="shared" si="20"/>
        <v>0</v>
      </c>
      <c r="C287" s="19">
        <f t="shared" si="21"/>
        <v>0</v>
      </c>
      <c r="D287" s="19">
        <f t="shared" si="22"/>
        <v>0</v>
      </c>
      <c r="E287" s="2">
        <f t="shared" si="23"/>
        <v>0</v>
      </c>
      <c r="F287" s="21">
        <f t="shared" si="24"/>
        <v>0</v>
      </c>
    </row>
    <row r="288" spans="1:6">
      <c r="A288" s="6">
        <v>276</v>
      </c>
      <c r="B288" s="19">
        <f t="shared" si="20"/>
        <v>0</v>
      </c>
      <c r="C288" s="19">
        <f t="shared" si="21"/>
        <v>0</v>
      </c>
      <c r="D288" s="19">
        <f t="shared" si="22"/>
        <v>0</v>
      </c>
      <c r="E288" s="2">
        <f t="shared" si="23"/>
        <v>0</v>
      </c>
      <c r="F288" s="21">
        <f t="shared" si="24"/>
        <v>0</v>
      </c>
    </row>
    <row r="289" spans="1:6">
      <c r="A289" s="6">
        <v>277</v>
      </c>
      <c r="B289" s="19">
        <f t="shared" si="20"/>
        <v>0</v>
      </c>
      <c r="C289" s="19">
        <f t="shared" si="21"/>
        <v>0</v>
      </c>
      <c r="D289" s="19">
        <f t="shared" si="22"/>
        <v>0</v>
      </c>
      <c r="E289" s="2">
        <f t="shared" si="23"/>
        <v>0</v>
      </c>
      <c r="F289" s="21">
        <f t="shared" si="24"/>
        <v>0</v>
      </c>
    </row>
    <row r="290" spans="1:6">
      <c r="A290" s="6">
        <v>278</v>
      </c>
      <c r="B290" s="19">
        <f t="shared" si="20"/>
        <v>0</v>
      </c>
      <c r="C290" s="19">
        <f t="shared" si="21"/>
        <v>0</v>
      </c>
      <c r="D290" s="19">
        <f t="shared" si="22"/>
        <v>0</v>
      </c>
      <c r="E290" s="2">
        <f t="shared" si="23"/>
        <v>0</v>
      </c>
      <c r="F290" s="21">
        <f t="shared" si="24"/>
        <v>0</v>
      </c>
    </row>
    <row r="291" spans="1:6">
      <c r="A291" s="6">
        <v>279</v>
      </c>
      <c r="B291" s="19">
        <f t="shared" si="20"/>
        <v>0</v>
      </c>
      <c r="C291" s="19">
        <f t="shared" si="21"/>
        <v>0</v>
      </c>
      <c r="D291" s="19">
        <f t="shared" si="22"/>
        <v>0</v>
      </c>
      <c r="E291" s="2">
        <f t="shared" si="23"/>
        <v>0</v>
      </c>
      <c r="F291" s="21">
        <f t="shared" si="24"/>
        <v>0</v>
      </c>
    </row>
    <row r="292" spans="1:6">
      <c r="A292" s="6">
        <v>280</v>
      </c>
      <c r="B292" s="19">
        <f t="shared" si="20"/>
        <v>0</v>
      </c>
      <c r="C292" s="19">
        <f t="shared" si="21"/>
        <v>0</v>
      </c>
      <c r="D292" s="19">
        <f t="shared" si="22"/>
        <v>0</v>
      </c>
      <c r="E292" s="2">
        <f t="shared" si="23"/>
        <v>0</v>
      </c>
      <c r="F292" s="21">
        <f t="shared" si="24"/>
        <v>0</v>
      </c>
    </row>
    <row r="293" spans="1:6">
      <c r="A293" s="6">
        <v>281</v>
      </c>
      <c r="B293" s="19">
        <f t="shared" si="20"/>
        <v>0</v>
      </c>
      <c r="C293" s="19">
        <f t="shared" si="21"/>
        <v>0</v>
      </c>
      <c r="D293" s="19">
        <f t="shared" si="22"/>
        <v>0</v>
      </c>
      <c r="E293" s="2">
        <f t="shared" si="23"/>
        <v>0</v>
      </c>
      <c r="F293" s="21">
        <f t="shared" si="24"/>
        <v>0</v>
      </c>
    </row>
    <row r="294" spans="1:6">
      <c r="A294" s="6">
        <v>282</v>
      </c>
      <c r="B294" s="19">
        <f t="shared" si="20"/>
        <v>0</v>
      </c>
      <c r="C294" s="19">
        <f t="shared" si="21"/>
        <v>0</v>
      </c>
      <c r="D294" s="19">
        <f t="shared" si="22"/>
        <v>0</v>
      </c>
      <c r="E294" s="2">
        <f t="shared" si="23"/>
        <v>0</v>
      </c>
      <c r="F294" s="21">
        <f t="shared" si="24"/>
        <v>0</v>
      </c>
    </row>
    <row r="295" spans="1:6">
      <c r="A295" s="6">
        <v>283</v>
      </c>
      <c r="B295" s="19">
        <f t="shared" si="20"/>
        <v>0</v>
      </c>
      <c r="C295" s="19">
        <f t="shared" si="21"/>
        <v>0</v>
      </c>
      <c r="D295" s="19">
        <f t="shared" si="22"/>
        <v>0</v>
      </c>
      <c r="E295" s="2">
        <f t="shared" si="23"/>
        <v>0</v>
      </c>
      <c r="F295" s="21">
        <f t="shared" si="24"/>
        <v>0</v>
      </c>
    </row>
    <row r="296" spans="1:6">
      <c r="A296" s="6">
        <v>284</v>
      </c>
      <c r="B296" s="19">
        <f t="shared" si="20"/>
        <v>0</v>
      </c>
      <c r="C296" s="19">
        <f t="shared" si="21"/>
        <v>0</v>
      </c>
      <c r="D296" s="19">
        <f t="shared" si="22"/>
        <v>0</v>
      </c>
      <c r="E296" s="2">
        <f t="shared" si="23"/>
        <v>0</v>
      </c>
      <c r="F296" s="21">
        <f t="shared" si="24"/>
        <v>0</v>
      </c>
    </row>
    <row r="297" spans="1:6">
      <c r="A297" s="6">
        <v>285</v>
      </c>
      <c r="B297" s="19">
        <f t="shared" si="20"/>
        <v>0</v>
      </c>
      <c r="C297" s="19">
        <f t="shared" si="21"/>
        <v>0</v>
      </c>
      <c r="D297" s="19">
        <f t="shared" si="22"/>
        <v>0</v>
      </c>
      <c r="E297" s="2">
        <f t="shared" si="23"/>
        <v>0</v>
      </c>
      <c r="F297" s="21">
        <f t="shared" si="24"/>
        <v>0</v>
      </c>
    </row>
    <row r="298" spans="1:6">
      <c r="A298" s="6">
        <v>286</v>
      </c>
      <c r="B298" s="19">
        <f t="shared" si="20"/>
        <v>0</v>
      </c>
      <c r="C298" s="19">
        <f t="shared" si="21"/>
        <v>0</v>
      </c>
      <c r="D298" s="19">
        <f t="shared" si="22"/>
        <v>0</v>
      </c>
      <c r="E298" s="2">
        <f t="shared" si="23"/>
        <v>0</v>
      </c>
      <c r="F298" s="21">
        <f t="shared" si="24"/>
        <v>0</v>
      </c>
    </row>
    <row r="299" spans="1:6">
      <c r="A299" s="6">
        <v>287</v>
      </c>
      <c r="B299" s="19">
        <f t="shared" si="20"/>
        <v>0</v>
      </c>
      <c r="C299" s="19">
        <f t="shared" si="21"/>
        <v>0</v>
      </c>
      <c r="D299" s="19">
        <f t="shared" si="22"/>
        <v>0</v>
      </c>
      <c r="E299" s="2">
        <f t="shared" si="23"/>
        <v>0</v>
      </c>
      <c r="F299" s="21">
        <f t="shared" si="24"/>
        <v>0</v>
      </c>
    </row>
    <row r="300" spans="1:6">
      <c r="A300" s="6">
        <v>288</v>
      </c>
      <c r="B300" s="19">
        <f t="shared" si="20"/>
        <v>0</v>
      </c>
      <c r="C300" s="19">
        <f t="shared" si="21"/>
        <v>0</v>
      </c>
      <c r="D300" s="19">
        <f t="shared" si="22"/>
        <v>0</v>
      </c>
      <c r="E300" s="2">
        <f t="shared" si="23"/>
        <v>0</v>
      </c>
      <c r="F300" s="21">
        <f t="shared" si="24"/>
        <v>0</v>
      </c>
    </row>
    <row r="301" spans="1:6">
      <c r="A301" s="6">
        <v>289</v>
      </c>
      <c r="B301" s="19">
        <f t="shared" si="20"/>
        <v>0</v>
      </c>
      <c r="C301" s="19">
        <f t="shared" si="21"/>
        <v>0</v>
      </c>
      <c r="D301" s="19">
        <f t="shared" si="22"/>
        <v>0</v>
      </c>
      <c r="E301" s="2">
        <f t="shared" si="23"/>
        <v>0</v>
      </c>
      <c r="F301" s="21">
        <f t="shared" si="24"/>
        <v>0</v>
      </c>
    </row>
    <row r="302" spans="1:6">
      <c r="A302" s="6">
        <v>290</v>
      </c>
      <c r="B302" s="19">
        <f t="shared" si="20"/>
        <v>0</v>
      </c>
      <c r="C302" s="19">
        <f t="shared" si="21"/>
        <v>0</v>
      </c>
      <c r="D302" s="19">
        <f t="shared" si="22"/>
        <v>0</v>
      </c>
      <c r="E302" s="2">
        <f t="shared" si="23"/>
        <v>0</v>
      </c>
      <c r="F302" s="21">
        <f t="shared" si="24"/>
        <v>0</v>
      </c>
    </row>
    <row r="303" spans="1:6">
      <c r="A303" s="6">
        <v>291</v>
      </c>
      <c r="B303" s="19">
        <f t="shared" si="20"/>
        <v>0</v>
      </c>
      <c r="C303" s="19">
        <f t="shared" si="21"/>
        <v>0</v>
      </c>
      <c r="D303" s="19">
        <f t="shared" si="22"/>
        <v>0</v>
      </c>
      <c r="E303" s="2">
        <f t="shared" si="23"/>
        <v>0</v>
      </c>
      <c r="F303" s="21">
        <f t="shared" si="24"/>
        <v>0</v>
      </c>
    </row>
    <row r="304" spans="1:6">
      <c r="A304" s="6">
        <v>292</v>
      </c>
      <c r="B304" s="19">
        <f t="shared" si="20"/>
        <v>0</v>
      </c>
      <c r="C304" s="19">
        <f t="shared" si="21"/>
        <v>0</v>
      </c>
      <c r="D304" s="19">
        <f t="shared" si="22"/>
        <v>0</v>
      </c>
      <c r="E304" s="2">
        <f t="shared" si="23"/>
        <v>0</v>
      </c>
      <c r="F304" s="21">
        <f t="shared" si="24"/>
        <v>0</v>
      </c>
    </row>
    <row r="305" spans="1:6">
      <c r="A305" s="6">
        <v>293</v>
      </c>
      <c r="B305" s="19">
        <f t="shared" si="20"/>
        <v>0</v>
      </c>
      <c r="C305" s="19">
        <f t="shared" si="21"/>
        <v>0</v>
      </c>
      <c r="D305" s="19">
        <f t="shared" si="22"/>
        <v>0</v>
      </c>
      <c r="E305" s="2">
        <f t="shared" si="23"/>
        <v>0</v>
      </c>
      <c r="F305" s="21">
        <f t="shared" si="24"/>
        <v>0</v>
      </c>
    </row>
    <row r="306" spans="1:6">
      <c r="A306" s="6">
        <v>294</v>
      </c>
      <c r="B306" s="19">
        <f t="shared" si="20"/>
        <v>0</v>
      </c>
      <c r="C306" s="19">
        <f t="shared" si="21"/>
        <v>0</v>
      </c>
      <c r="D306" s="19">
        <f t="shared" si="22"/>
        <v>0</v>
      </c>
      <c r="E306" s="2">
        <f t="shared" si="23"/>
        <v>0</v>
      </c>
      <c r="F306" s="21">
        <f t="shared" si="24"/>
        <v>0</v>
      </c>
    </row>
    <row r="307" spans="1:6">
      <c r="A307" s="6">
        <v>295</v>
      </c>
      <c r="B307" s="19">
        <f t="shared" si="20"/>
        <v>0</v>
      </c>
      <c r="C307" s="19">
        <f t="shared" si="21"/>
        <v>0</v>
      </c>
      <c r="D307" s="19">
        <f t="shared" si="22"/>
        <v>0</v>
      </c>
      <c r="E307" s="2">
        <f t="shared" si="23"/>
        <v>0</v>
      </c>
      <c r="F307" s="21">
        <f t="shared" si="24"/>
        <v>0</v>
      </c>
    </row>
    <row r="308" spans="1:6">
      <c r="A308" s="6">
        <v>296</v>
      </c>
      <c r="B308" s="19">
        <f t="shared" si="20"/>
        <v>0</v>
      </c>
      <c r="C308" s="19">
        <f t="shared" si="21"/>
        <v>0</v>
      </c>
      <c r="D308" s="19">
        <f t="shared" si="22"/>
        <v>0</v>
      </c>
      <c r="E308" s="2">
        <f t="shared" si="23"/>
        <v>0</v>
      </c>
      <c r="F308" s="21">
        <f t="shared" si="24"/>
        <v>0</v>
      </c>
    </row>
    <row r="309" spans="1:6">
      <c r="A309" s="6">
        <v>297</v>
      </c>
      <c r="B309" s="19">
        <f t="shared" si="20"/>
        <v>0</v>
      </c>
      <c r="C309" s="19">
        <f t="shared" si="21"/>
        <v>0</v>
      </c>
      <c r="D309" s="19">
        <f t="shared" si="22"/>
        <v>0</v>
      </c>
      <c r="E309" s="2">
        <f t="shared" si="23"/>
        <v>0</v>
      </c>
      <c r="F309" s="21">
        <f t="shared" si="24"/>
        <v>0</v>
      </c>
    </row>
    <row r="310" spans="1:6">
      <c r="A310" s="6">
        <v>298</v>
      </c>
      <c r="B310" s="19">
        <f t="shared" si="20"/>
        <v>0</v>
      </c>
      <c r="C310" s="19">
        <f t="shared" si="21"/>
        <v>0</v>
      </c>
      <c r="D310" s="19">
        <f t="shared" si="22"/>
        <v>0</v>
      </c>
      <c r="E310" s="2">
        <f t="shared" si="23"/>
        <v>0</v>
      </c>
      <c r="F310" s="21">
        <f t="shared" si="24"/>
        <v>0</v>
      </c>
    </row>
    <row r="311" spans="1:6">
      <c r="A311" s="6">
        <v>299</v>
      </c>
      <c r="B311" s="19">
        <f t="shared" si="20"/>
        <v>0</v>
      </c>
      <c r="C311" s="19">
        <f t="shared" si="21"/>
        <v>0</v>
      </c>
      <c r="D311" s="19">
        <f t="shared" si="22"/>
        <v>0</v>
      </c>
      <c r="E311" s="2">
        <f t="shared" si="23"/>
        <v>0</v>
      </c>
      <c r="F311" s="21">
        <f t="shared" si="24"/>
        <v>0</v>
      </c>
    </row>
    <row r="312" spans="1:6">
      <c r="A312" s="6">
        <v>300</v>
      </c>
      <c r="B312" s="19">
        <f t="shared" si="20"/>
        <v>0</v>
      </c>
      <c r="C312" s="19">
        <f t="shared" si="21"/>
        <v>0</v>
      </c>
      <c r="D312" s="19">
        <f t="shared" si="22"/>
        <v>0</v>
      </c>
      <c r="E312" s="2">
        <f t="shared" si="23"/>
        <v>0</v>
      </c>
      <c r="F312" s="21">
        <f t="shared" si="24"/>
        <v>0</v>
      </c>
    </row>
    <row r="313" spans="1:6">
      <c r="A313" s="6">
        <v>301</v>
      </c>
      <c r="B313" s="19">
        <f t="shared" si="20"/>
        <v>0</v>
      </c>
      <c r="C313" s="19">
        <f t="shared" si="21"/>
        <v>0</v>
      </c>
      <c r="D313" s="19">
        <f t="shared" si="22"/>
        <v>0</v>
      </c>
      <c r="E313" s="2">
        <f t="shared" si="23"/>
        <v>0</v>
      </c>
      <c r="F313" s="21">
        <f t="shared" si="24"/>
        <v>0</v>
      </c>
    </row>
    <row r="314" spans="1:6">
      <c r="A314" s="6">
        <v>302</v>
      </c>
      <c r="B314" s="19">
        <f t="shared" si="20"/>
        <v>0</v>
      </c>
      <c r="C314" s="19">
        <f t="shared" si="21"/>
        <v>0</v>
      </c>
      <c r="D314" s="19">
        <f t="shared" si="22"/>
        <v>0</v>
      </c>
      <c r="E314" s="2">
        <f t="shared" si="23"/>
        <v>0</v>
      </c>
      <c r="F314" s="21">
        <f t="shared" si="24"/>
        <v>0</v>
      </c>
    </row>
    <row r="315" spans="1:6">
      <c r="A315" s="6">
        <v>303</v>
      </c>
      <c r="B315" s="19">
        <f t="shared" si="20"/>
        <v>0</v>
      </c>
      <c r="C315" s="19">
        <f t="shared" si="21"/>
        <v>0</v>
      </c>
      <c r="D315" s="19">
        <f t="shared" si="22"/>
        <v>0</v>
      </c>
      <c r="E315" s="2">
        <f t="shared" si="23"/>
        <v>0</v>
      </c>
      <c r="F315" s="21">
        <f t="shared" si="24"/>
        <v>0</v>
      </c>
    </row>
    <row r="316" spans="1:6">
      <c r="A316" s="6">
        <v>304</v>
      </c>
      <c r="B316" s="19">
        <f t="shared" si="20"/>
        <v>0</v>
      </c>
      <c r="C316" s="19">
        <f t="shared" si="21"/>
        <v>0</v>
      </c>
      <c r="D316" s="19">
        <f t="shared" si="22"/>
        <v>0</v>
      </c>
      <c r="E316" s="2">
        <f t="shared" si="23"/>
        <v>0</v>
      </c>
      <c r="F316" s="21">
        <f t="shared" si="24"/>
        <v>0</v>
      </c>
    </row>
    <row r="317" spans="1:6">
      <c r="A317" s="6">
        <v>305</v>
      </c>
      <c r="B317" s="19">
        <f t="shared" si="20"/>
        <v>0</v>
      </c>
      <c r="C317" s="19">
        <f t="shared" si="21"/>
        <v>0</v>
      </c>
      <c r="D317" s="19">
        <f t="shared" si="22"/>
        <v>0</v>
      </c>
      <c r="E317" s="2">
        <f t="shared" si="23"/>
        <v>0</v>
      </c>
      <c r="F317" s="21">
        <f t="shared" si="24"/>
        <v>0</v>
      </c>
    </row>
    <row r="318" spans="1:6">
      <c r="A318" s="6">
        <v>306</v>
      </c>
      <c r="B318" s="19">
        <f t="shared" si="20"/>
        <v>0</v>
      </c>
      <c r="C318" s="19">
        <f t="shared" si="21"/>
        <v>0</v>
      </c>
      <c r="D318" s="19">
        <f t="shared" si="22"/>
        <v>0</v>
      </c>
      <c r="E318" s="2">
        <f t="shared" si="23"/>
        <v>0</v>
      </c>
      <c r="F318" s="21">
        <f t="shared" si="24"/>
        <v>0</v>
      </c>
    </row>
    <row r="319" spans="1:6">
      <c r="A319" s="6">
        <v>307</v>
      </c>
      <c r="B319" s="19">
        <f t="shared" si="20"/>
        <v>0</v>
      </c>
      <c r="C319" s="19">
        <f t="shared" si="21"/>
        <v>0</v>
      </c>
      <c r="D319" s="19">
        <f t="shared" si="22"/>
        <v>0</v>
      </c>
      <c r="E319" s="2">
        <f t="shared" si="23"/>
        <v>0</v>
      </c>
      <c r="F319" s="21">
        <f t="shared" si="24"/>
        <v>0</v>
      </c>
    </row>
    <row r="320" spans="1:6">
      <c r="A320" s="6">
        <v>308</v>
      </c>
      <c r="B320" s="19">
        <f t="shared" si="20"/>
        <v>0</v>
      </c>
      <c r="C320" s="19">
        <f t="shared" si="21"/>
        <v>0</v>
      </c>
      <c r="D320" s="19">
        <f t="shared" si="22"/>
        <v>0</v>
      </c>
      <c r="E320" s="2">
        <f t="shared" si="23"/>
        <v>0</v>
      </c>
      <c r="F320" s="21">
        <f t="shared" si="24"/>
        <v>0</v>
      </c>
    </row>
    <row r="321" spans="1:6">
      <c r="A321" s="6">
        <v>309</v>
      </c>
      <c r="B321" s="19">
        <f t="shared" si="20"/>
        <v>0</v>
      </c>
      <c r="C321" s="19">
        <f t="shared" si="21"/>
        <v>0</v>
      </c>
      <c r="D321" s="19">
        <f t="shared" si="22"/>
        <v>0</v>
      </c>
      <c r="E321" s="2">
        <f t="shared" si="23"/>
        <v>0</v>
      </c>
      <c r="F321" s="21">
        <f t="shared" si="24"/>
        <v>0</v>
      </c>
    </row>
    <row r="322" spans="1:6">
      <c r="A322" s="6">
        <v>310</v>
      </c>
      <c r="B322" s="19">
        <f t="shared" si="20"/>
        <v>0</v>
      </c>
      <c r="C322" s="19">
        <f t="shared" si="21"/>
        <v>0</v>
      </c>
      <c r="D322" s="19">
        <f t="shared" si="22"/>
        <v>0</v>
      </c>
      <c r="E322" s="2">
        <f t="shared" si="23"/>
        <v>0</v>
      </c>
      <c r="F322" s="21">
        <f t="shared" si="24"/>
        <v>0</v>
      </c>
    </row>
    <row r="323" spans="1:6">
      <c r="A323" s="6">
        <v>311</v>
      </c>
      <c r="B323" s="19">
        <f t="shared" si="20"/>
        <v>0</v>
      </c>
      <c r="C323" s="19">
        <f t="shared" si="21"/>
        <v>0</v>
      </c>
      <c r="D323" s="19">
        <f t="shared" si="22"/>
        <v>0</v>
      </c>
      <c r="E323" s="2">
        <f t="shared" si="23"/>
        <v>0</v>
      </c>
      <c r="F323" s="21">
        <f t="shared" si="24"/>
        <v>0</v>
      </c>
    </row>
    <row r="324" spans="1:6">
      <c r="A324" s="6">
        <v>312</v>
      </c>
      <c r="B324" s="19">
        <f t="shared" si="20"/>
        <v>0</v>
      </c>
      <c r="C324" s="19">
        <f t="shared" si="21"/>
        <v>0</v>
      </c>
      <c r="D324" s="19">
        <f t="shared" si="22"/>
        <v>0</v>
      </c>
      <c r="E324" s="2">
        <f t="shared" si="23"/>
        <v>0</v>
      </c>
      <c r="F324" s="21">
        <f t="shared" si="24"/>
        <v>0</v>
      </c>
    </row>
    <row r="325" spans="1:6">
      <c r="A325" s="6">
        <v>313</v>
      </c>
      <c r="B325" s="19">
        <f t="shared" si="20"/>
        <v>0</v>
      </c>
      <c r="C325" s="19">
        <f t="shared" si="21"/>
        <v>0</v>
      </c>
      <c r="D325" s="19">
        <f t="shared" si="22"/>
        <v>0</v>
      </c>
      <c r="E325" s="2">
        <f t="shared" si="23"/>
        <v>0</v>
      </c>
      <c r="F325" s="21">
        <f t="shared" si="24"/>
        <v>0</v>
      </c>
    </row>
    <row r="326" spans="1:6">
      <c r="A326" s="6">
        <v>314</v>
      </c>
      <c r="B326" s="19">
        <f t="shared" si="20"/>
        <v>0</v>
      </c>
      <c r="C326" s="19">
        <f t="shared" si="21"/>
        <v>0</v>
      </c>
      <c r="D326" s="19">
        <f t="shared" si="22"/>
        <v>0</v>
      </c>
      <c r="E326" s="2">
        <f t="shared" si="23"/>
        <v>0</v>
      </c>
      <c r="F326" s="21">
        <f t="shared" si="24"/>
        <v>0</v>
      </c>
    </row>
    <row r="327" spans="1:6">
      <c r="A327" s="6">
        <v>315</v>
      </c>
      <c r="B327" s="19">
        <f t="shared" si="20"/>
        <v>0</v>
      </c>
      <c r="C327" s="19">
        <f t="shared" si="21"/>
        <v>0</v>
      </c>
      <c r="D327" s="19">
        <f t="shared" si="22"/>
        <v>0</v>
      </c>
      <c r="E327" s="2">
        <f t="shared" si="23"/>
        <v>0</v>
      </c>
      <c r="F327" s="21">
        <f t="shared" si="24"/>
        <v>0</v>
      </c>
    </row>
    <row r="328" spans="1:6">
      <c r="A328" s="6">
        <v>316</v>
      </c>
      <c r="B328" s="19">
        <f t="shared" si="20"/>
        <v>0</v>
      </c>
      <c r="C328" s="19">
        <f t="shared" si="21"/>
        <v>0</v>
      </c>
      <c r="D328" s="19">
        <f t="shared" si="22"/>
        <v>0</v>
      </c>
      <c r="E328" s="2">
        <f t="shared" si="23"/>
        <v>0</v>
      </c>
      <c r="F328" s="21">
        <f t="shared" si="24"/>
        <v>0</v>
      </c>
    </row>
    <row r="329" spans="1:6">
      <c r="A329" s="6">
        <v>317</v>
      </c>
      <c r="B329" s="19">
        <f t="shared" si="20"/>
        <v>0</v>
      </c>
      <c r="C329" s="19">
        <f t="shared" si="21"/>
        <v>0</v>
      </c>
      <c r="D329" s="19">
        <f t="shared" si="22"/>
        <v>0</v>
      </c>
      <c r="E329" s="2">
        <f t="shared" si="23"/>
        <v>0</v>
      </c>
      <c r="F329" s="21">
        <f t="shared" si="24"/>
        <v>0</v>
      </c>
    </row>
    <row r="330" spans="1:6">
      <c r="A330" s="6">
        <v>318</v>
      </c>
      <c r="B330" s="19">
        <f t="shared" si="20"/>
        <v>0</v>
      </c>
      <c r="C330" s="19">
        <f t="shared" si="21"/>
        <v>0</v>
      </c>
      <c r="D330" s="19">
        <f t="shared" si="22"/>
        <v>0</v>
      </c>
      <c r="E330" s="2">
        <f t="shared" si="23"/>
        <v>0</v>
      </c>
      <c r="F330" s="21">
        <f t="shared" si="24"/>
        <v>0</v>
      </c>
    </row>
    <row r="331" spans="1:6">
      <c r="A331" s="6">
        <v>319</v>
      </c>
      <c r="B331" s="19">
        <f t="shared" si="20"/>
        <v>0</v>
      </c>
      <c r="C331" s="19">
        <f t="shared" si="21"/>
        <v>0</v>
      </c>
      <c r="D331" s="19">
        <f t="shared" si="22"/>
        <v>0</v>
      </c>
      <c r="E331" s="2">
        <f t="shared" si="23"/>
        <v>0</v>
      </c>
      <c r="F331" s="21">
        <f t="shared" si="24"/>
        <v>0</v>
      </c>
    </row>
    <row r="332" spans="1:6">
      <c r="A332" s="6">
        <v>320</v>
      </c>
      <c r="B332" s="19">
        <f t="shared" si="20"/>
        <v>0</v>
      </c>
      <c r="C332" s="19">
        <f t="shared" si="21"/>
        <v>0</v>
      </c>
      <c r="D332" s="19">
        <f t="shared" si="22"/>
        <v>0</v>
      </c>
      <c r="E332" s="2">
        <f t="shared" si="23"/>
        <v>0</v>
      </c>
      <c r="F332" s="21">
        <f t="shared" si="24"/>
        <v>0</v>
      </c>
    </row>
    <row r="333" spans="1:6">
      <c r="A333" s="6">
        <v>321</v>
      </c>
      <c r="B333" s="19">
        <f t="shared" si="20"/>
        <v>0</v>
      </c>
      <c r="C333" s="19">
        <f t="shared" si="21"/>
        <v>0</v>
      </c>
      <c r="D333" s="19">
        <f t="shared" si="22"/>
        <v>0</v>
      </c>
      <c r="E333" s="2">
        <f t="shared" si="23"/>
        <v>0</v>
      </c>
      <c r="F333" s="21">
        <f t="shared" si="24"/>
        <v>0</v>
      </c>
    </row>
    <row r="334" spans="1:6">
      <c r="A334" s="6">
        <v>322</v>
      </c>
      <c r="B334" s="19">
        <f t="shared" ref="B334:B372" si="25">IF($B$6&lt;=F333,$B$6,F333+F333*$B$4/$B$5)</f>
        <v>0</v>
      </c>
      <c r="C334" s="19">
        <f t="shared" ref="C334:C372" si="26">IF(B334&gt;0,$B$4/$B$5*F333,0)</f>
        <v>0</v>
      </c>
      <c r="D334" s="19">
        <f t="shared" ref="D334:D372" si="27">IF(B334&gt;0,MIN(B334-C334,F333),0)</f>
        <v>0</v>
      </c>
      <c r="E334" s="2">
        <f t="shared" ref="E334:E372" si="28">IF(F333-D334&gt;=$B$7,$B$7,F333-D334)</f>
        <v>0</v>
      </c>
      <c r="F334" s="21">
        <f t="shared" ref="F334:F372" si="29">IF(ROUND(F333,5)&gt;0,F333-D334-E334,0)</f>
        <v>0</v>
      </c>
    </row>
    <row r="335" spans="1:6">
      <c r="A335" s="6">
        <v>323</v>
      </c>
      <c r="B335" s="19">
        <f t="shared" si="25"/>
        <v>0</v>
      </c>
      <c r="C335" s="19">
        <f t="shared" si="26"/>
        <v>0</v>
      </c>
      <c r="D335" s="19">
        <f t="shared" si="27"/>
        <v>0</v>
      </c>
      <c r="E335" s="2">
        <f t="shared" si="28"/>
        <v>0</v>
      </c>
      <c r="F335" s="21">
        <f t="shared" si="29"/>
        <v>0</v>
      </c>
    </row>
    <row r="336" spans="1:6">
      <c r="A336" s="6">
        <v>324</v>
      </c>
      <c r="B336" s="19">
        <f t="shared" si="25"/>
        <v>0</v>
      </c>
      <c r="C336" s="19">
        <f t="shared" si="26"/>
        <v>0</v>
      </c>
      <c r="D336" s="19">
        <f t="shared" si="27"/>
        <v>0</v>
      </c>
      <c r="E336" s="2">
        <f t="shared" si="28"/>
        <v>0</v>
      </c>
      <c r="F336" s="21">
        <f t="shared" si="29"/>
        <v>0</v>
      </c>
    </row>
    <row r="337" spans="1:6">
      <c r="A337" s="6">
        <v>325</v>
      </c>
      <c r="B337" s="19">
        <f t="shared" si="25"/>
        <v>0</v>
      </c>
      <c r="C337" s="19">
        <f t="shared" si="26"/>
        <v>0</v>
      </c>
      <c r="D337" s="19">
        <f t="shared" si="27"/>
        <v>0</v>
      </c>
      <c r="E337" s="2">
        <f t="shared" si="28"/>
        <v>0</v>
      </c>
      <c r="F337" s="21">
        <f t="shared" si="29"/>
        <v>0</v>
      </c>
    </row>
    <row r="338" spans="1:6">
      <c r="A338" s="6">
        <v>326</v>
      </c>
      <c r="B338" s="19">
        <f t="shared" si="25"/>
        <v>0</v>
      </c>
      <c r="C338" s="19">
        <f t="shared" si="26"/>
        <v>0</v>
      </c>
      <c r="D338" s="19">
        <f t="shared" si="27"/>
        <v>0</v>
      </c>
      <c r="E338" s="2">
        <f t="shared" si="28"/>
        <v>0</v>
      </c>
      <c r="F338" s="21">
        <f t="shared" si="29"/>
        <v>0</v>
      </c>
    </row>
    <row r="339" spans="1:6">
      <c r="A339" s="6">
        <v>327</v>
      </c>
      <c r="B339" s="19">
        <f t="shared" si="25"/>
        <v>0</v>
      </c>
      <c r="C339" s="19">
        <f t="shared" si="26"/>
        <v>0</v>
      </c>
      <c r="D339" s="19">
        <f t="shared" si="27"/>
        <v>0</v>
      </c>
      <c r="E339" s="2">
        <f t="shared" si="28"/>
        <v>0</v>
      </c>
      <c r="F339" s="21">
        <f t="shared" si="29"/>
        <v>0</v>
      </c>
    </row>
    <row r="340" spans="1:6">
      <c r="A340" s="6">
        <v>328</v>
      </c>
      <c r="B340" s="19">
        <f t="shared" si="25"/>
        <v>0</v>
      </c>
      <c r="C340" s="19">
        <f t="shared" si="26"/>
        <v>0</v>
      </c>
      <c r="D340" s="19">
        <f t="shared" si="27"/>
        <v>0</v>
      </c>
      <c r="E340" s="2">
        <f t="shared" si="28"/>
        <v>0</v>
      </c>
      <c r="F340" s="21">
        <f t="shared" si="29"/>
        <v>0</v>
      </c>
    </row>
    <row r="341" spans="1:6">
      <c r="A341" s="6">
        <v>329</v>
      </c>
      <c r="B341" s="19">
        <f t="shared" si="25"/>
        <v>0</v>
      </c>
      <c r="C341" s="19">
        <f t="shared" si="26"/>
        <v>0</v>
      </c>
      <c r="D341" s="19">
        <f t="shared" si="27"/>
        <v>0</v>
      </c>
      <c r="E341" s="2">
        <f t="shared" si="28"/>
        <v>0</v>
      </c>
      <c r="F341" s="21">
        <f t="shared" si="29"/>
        <v>0</v>
      </c>
    </row>
    <row r="342" spans="1:6">
      <c r="A342" s="6">
        <v>330</v>
      </c>
      <c r="B342" s="19">
        <f t="shared" si="25"/>
        <v>0</v>
      </c>
      <c r="C342" s="19">
        <f t="shared" si="26"/>
        <v>0</v>
      </c>
      <c r="D342" s="19">
        <f t="shared" si="27"/>
        <v>0</v>
      </c>
      <c r="E342" s="2">
        <f t="shared" si="28"/>
        <v>0</v>
      </c>
      <c r="F342" s="21">
        <f t="shared" si="29"/>
        <v>0</v>
      </c>
    </row>
    <row r="343" spans="1:6">
      <c r="A343" s="6">
        <v>331</v>
      </c>
      <c r="B343" s="19">
        <f t="shared" si="25"/>
        <v>0</v>
      </c>
      <c r="C343" s="19">
        <f t="shared" si="26"/>
        <v>0</v>
      </c>
      <c r="D343" s="19">
        <f t="shared" si="27"/>
        <v>0</v>
      </c>
      <c r="E343" s="2">
        <f t="shared" si="28"/>
        <v>0</v>
      </c>
      <c r="F343" s="21">
        <f t="shared" si="29"/>
        <v>0</v>
      </c>
    </row>
    <row r="344" spans="1:6">
      <c r="A344" s="6">
        <v>332</v>
      </c>
      <c r="B344" s="19">
        <f t="shared" si="25"/>
        <v>0</v>
      </c>
      <c r="C344" s="19">
        <f t="shared" si="26"/>
        <v>0</v>
      </c>
      <c r="D344" s="19">
        <f t="shared" si="27"/>
        <v>0</v>
      </c>
      <c r="E344" s="2">
        <f t="shared" si="28"/>
        <v>0</v>
      </c>
      <c r="F344" s="21">
        <f t="shared" si="29"/>
        <v>0</v>
      </c>
    </row>
    <row r="345" spans="1:6">
      <c r="A345" s="6">
        <v>333</v>
      </c>
      <c r="B345" s="19">
        <f t="shared" si="25"/>
        <v>0</v>
      </c>
      <c r="C345" s="19">
        <f t="shared" si="26"/>
        <v>0</v>
      </c>
      <c r="D345" s="19">
        <f t="shared" si="27"/>
        <v>0</v>
      </c>
      <c r="E345" s="2">
        <f t="shared" si="28"/>
        <v>0</v>
      </c>
      <c r="F345" s="21">
        <f t="shared" si="29"/>
        <v>0</v>
      </c>
    </row>
    <row r="346" spans="1:6">
      <c r="A346" s="6">
        <v>334</v>
      </c>
      <c r="B346" s="19">
        <f t="shared" si="25"/>
        <v>0</v>
      </c>
      <c r="C346" s="19">
        <f t="shared" si="26"/>
        <v>0</v>
      </c>
      <c r="D346" s="19">
        <f t="shared" si="27"/>
        <v>0</v>
      </c>
      <c r="E346" s="2">
        <f t="shared" si="28"/>
        <v>0</v>
      </c>
      <c r="F346" s="21">
        <f t="shared" si="29"/>
        <v>0</v>
      </c>
    </row>
    <row r="347" spans="1:6">
      <c r="A347" s="6">
        <v>335</v>
      </c>
      <c r="B347" s="19">
        <f t="shared" si="25"/>
        <v>0</v>
      </c>
      <c r="C347" s="19">
        <f t="shared" si="26"/>
        <v>0</v>
      </c>
      <c r="D347" s="19">
        <f t="shared" si="27"/>
        <v>0</v>
      </c>
      <c r="E347" s="2">
        <f t="shared" si="28"/>
        <v>0</v>
      </c>
      <c r="F347" s="21">
        <f t="shared" si="29"/>
        <v>0</v>
      </c>
    </row>
    <row r="348" spans="1:6">
      <c r="A348" s="6">
        <v>336</v>
      </c>
      <c r="B348" s="19">
        <f t="shared" si="25"/>
        <v>0</v>
      </c>
      <c r="C348" s="19">
        <f t="shared" si="26"/>
        <v>0</v>
      </c>
      <c r="D348" s="19">
        <f t="shared" si="27"/>
        <v>0</v>
      </c>
      <c r="E348" s="2">
        <f t="shared" si="28"/>
        <v>0</v>
      </c>
      <c r="F348" s="21">
        <f t="shared" si="29"/>
        <v>0</v>
      </c>
    </row>
    <row r="349" spans="1:6">
      <c r="A349" s="6">
        <v>337</v>
      </c>
      <c r="B349" s="19">
        <f t="shared" si="25"/>
        <v>0</v>
      </c>
      <c r="C349" s="19">
        <f t="shared" si="26"/>
        <v>0</v>
      </c>
      <c r="D349" s="19">
        <f t="shared" si="27"/>
        <v>0</v>
      </c>
      <c r="E349" s="2">
        <f t="shared" si="28"/>
        <v>0</v>
      </c>
      <c r="F349" s="21">
        <f t="shared" si="29"/>
        <v>0</v>
      </c>
    </row>
    <row r="350" spans="1:6">
      <c r="A350" s="6">
        <v>338</v>
      </c>
      <c r="B350" s="19">
        <f t="shared" si="25"/>
        <v>0</v>
      </c>
      <c r="C350" s="19">
        <f t="shared" si="26"/>
        <v>0</v>
      </c>
      <c r="D350" s="19">
        <f t="shared" si="27"/>
        <v>0</v>
      </c>
      <c r="E350" s="2">
        <f t="shared" si="28"/>
        <v>0</v>
      </c>
      <c r="F350" s="21">
        <f t="shared" si="29"/>
        <v>0</v>
      </c>
    </row>
    <row r="351" spans="1:6">
      <c r="A351" s="6">
        <v>339</v>
      </c>
      <c r="B351" s="19">
        <f t="shared" si="25"/>
        <v>0</v>
      </c>
      <c r="C351" s="19">
        <f t="shared" si="26"/>
        <v>0</v>
      </c>
      <c r="D351" s="19">
        <f t="shared" si="27"/>
        <v>0</v>
      </c>
      <c r="E351" s="2">
        <f t="shared" si="28"/>
        <v>0</v>
      </c>
      <c r="F351" s="21">
        <f t="shared" si="29"/>
        <v>0</v>
      </c>
    </row>
    <row r="352" spans="1:6">
      <c r="A352" s="6">
        <v>340</v>
      </c>
      <c r="B352" s="19">
        <f t="shared" si="25"/>
        <v>0</v>
      </c>
      <c r="C352" s="19">
        <f t="shared" si="26"/>
        <v>0</v>
      </c>
      <c r="D352" s="19">
        <f t="shared" si="27"/>
        <v>0</v>
      </c>
      <c r="E352" s="2">
        <f t="shared" si="28"/>
        <v>0</v>
      </c>
      <c r="F352" s="21">
        <f t="shared" si="29"/>
        <v>0</v>
      </c>
    </row>
    <row r="353" spans="1:6">
      <c r="A353" s="6">
        <v>341</v>
      </c>
      <c r="B353" s="19">
        <f t="shared" si="25"/>
        <v>0</v>
      </c>
      <c r="C353" s="19">
        <f t="shared" si="26"/>
        <v>0</v>
      </c>
      <c r="D353" s="19">
        <f t="shared" si="27"/>
        <v>0</v>
      </c>
      <c r="E353" s="2">
        <f t="shared" si="28"/>
        <v>0</v>
      </c>
      <c r="F353" s="21">
        <f t="shared" si="29"/>
        <v>0</v>
      </c>
    </row>
    <row r="354" spans="1:6">
      <c r="A354" s="6">
        <v>342</v>
      </c>
      <c r="B354" s="19">
        <f t="shared" si="25"/>
        <v>0</v>
      </c>
      <c r="C354" s="19">
        <f t="shared" si="26"/>
        <v>0</v>
      </c>
      <c r="D354" s="19">
        <f t="shared" si="27"/>
        <v>0</v>
      </c>
      <c r="E354" s="2">
        <f t="shared" si="28"/>
        <v>0</v>
      </c>
      <c r="F354" s="21">
        <f t="shared" si="29"/>
        <v>0</v>
      </c>
    </row>
    <row r="355" spans="1:6">
      <c r="A355" s="6">
        <v>343</v>
      </c>
      <c r="B355" s="19">
        <f t="shared" si="25"/>
        <v>0</v>
      </c>
      <c r="C355" s="19">
        <f t="shared" si="26"/>
        <v>0</v>
      </c>
      <c r="D355" s="19">
        <f t="shared" si="27"/>
        <v>0</v>
      </c>
      <c r="E355" s="2">
        <f t="shared" si="28"/>
        <v>0</v>
      </c>
      <c r="F355" s="21">
        <f t="shared" si="29"/>
        <v>0</v>
      </c>
    </row>
    <row r="356" spans="1:6">
      <c r="A356" s="6">
        <v>344</v>
      </c>
      <c r="B356" s="19">
        <f t="shared" si="25"/>
        <v>0</v>
      </c>
      <c r="C356" s="19">
        <f t="shared" si="26"/>
        <v>0</v>
      </c>
      <c r="D356" s="19">
        <f t="shared" si="27"/>
        <v>0</v>
      </c>
      <c r="E356" s="2">
        <f t="shared" si="28"/>
        <v>0</v>
      </c>
      <c r="F356" s="21">
        <f t="shared" si="29"/>
        <v>0</v>
      </c>
    </row>
    <row r="357" spans="1:6">
      <c r="A357" s="6">
        <v>345</v>
      </c>
      <c r="B357" s="19">
        <f t="shared" si="25"/>
        <v>0</v>
      </c>
      <c r="C357" s="19">
        <f t="shared" si="26"/>
        <v>0</v>
      </c>
      <c r="D357" s="19">
        <f t="shared" si="27"/>
        <v>0</v>
      </c>
      <c r="E357" s="2">
        <f t="shared" si="28"/>
        <v>0</v>
      </c>
      <c r="F357" s="21">
        <f t="shared" si="29"/>
        <v>0</v>
      </c>
    </row>
    <row r="358" spans="1:6">
      <c r="A358" s="6">
        <v>346</v>
      </c>
      <c r="B358" s="19">
        <f t="shared" si="25"/>
        <v>0</v>
      </c>
      <c r="C358" s="19">
        <f t="shared" si="26"/>
        <v>0</v>
      </c>
      <c r="D358" s="19">
        <f t="shared" si="27"/>
        <v>0</v>
      </c>
      <c r="E358" s="2">
        <f t="shared" si="28"/>
        <v>0</v>
      </c>
      <c r="F358" s="21">
        <f t="shared" si="29"/>
        <v>0</v>
      </c>
    </row>
    <row r="359" spans="1:6">
      <c r="A359" s="6">
        <v>347</v>
      </c>
      <c r="B359" s="19">
        <f t="shared" si="25"/>
        <v>0</v>
      </c>
      <c r="C359" s="19">
        <f t="shared" si="26"/>
        <v>0</v>
      </c>
      <c r="D359" s="19">
        <f t="shared" si="27"/>
        <v>0</v>
      </c>
      <c r="E359" s="2">
        <f t="shared" si="28"/>
        <v>0</v>
      </c>
      <c r="F359" s="21">
        <f t="shared" si="29"/>
        <v>0</v>
      </c>
    </row>
    <row r="360" spans="1:6">
      <c r="A360" s="6">
        <v>348</v>
      </c>
      <c r="B360" s="19">
        <f t="shared" si="25"/>
        <v>0</v>
      </c>
      <c r="C360" s="19">
        <f t="shared" si="26"/>
        <v>0</v>
      </c>
      <c r="D360" s="19">
        <f t="shared" si="27"/>
        <v>0</v>
      </c>
      <c r="E360" s="2">
        <f t="shared" si="28"/>
        <v>0</v>
      </c>
      <c r="F360" s="21">
        <f t="shared" si="29"/>
        <v>0</v>
      </c>
    </row>
    <row r="361" spans="1:6">
      <c r="A361" s="6">
        <v>349</v>
      </c>
      <c r="B361" s="19">
        <f t="shared" si="25"/>
        <v>0</v>
      </c>
      <c r="C361" s="19">
        <f t="shared" si="26"/>
        <v>0</v>
      </c>
      <c r="D361" s="19">
        <f t="shared" si="27"/>
        <v>0</v>
      </c>
      <c r="E361" s="2">
        <f t="shared" si="28"/>
        <v>0</v>
      </c>
      <c r="F361" s="21">
        <f t="shared" si="29"/>
        <v>0</v>
      </c>
    </row>
    <row r="362" spans="1:6">
      <c r="A362" s="6">
        <v>350</v>
      </c>
      <c r="B362" s="19">
        <f t="shared" si="25"/>
        <v>0</v>
      </c>
      <c r="C362" s="19">
        <f t="shared" si="26"/>
        <v>0</v>
      </c>
      <c r="D362" s="19">
        <f t="shared" si="27"/>
        <v>0</v>
      </c>
      <c r="E362" s="2">
        <f t="shared" si="28"/>
        <v>0</v>
      </c>
      <c r="F362" s="21">
        <f t="shared" si="29"/>
        <v>0</v>
      </c>
    </row>
    <row r="363" spans="1:6">
      <c r="A363" s="6">
        <v>351</v>
      </c>
      <c r="B363" s="19">
        <f t="shared" si="25"/>
        <v>0</v>
      </c>
      <c r="C363" s="19">
        <f t="shared" si="26"/>
        <v>0</v>
      </c>
      <c r="D363" s="19">
        <f t="shared" si="27"/>
        <v>0</v>
      </c>
      <c r="E363" s="2">
        <f t="shared" si="28"/>
        <v>0</v>
      </c>
      <c r="F363" s="21">
        <f t="shared" si="29"/>
        <v>0</v>
      </c>
    </row>
    <row r="364" spans="1:6">
      <c r="A364" s="6">
        <v>352</v>
      </c>
      <c r="B364" s="19">
        <f t="shared" si="25"/>
        <v>0</v>
      </c>
      <c r="C364" s="19">
        <f t="shared" si="26"/>
        <v>0</v>
      </c>
      <c r="D364" s="19">
        <f t="shared" si="27"/>
        <v>0</v>
      </c>
      <c r="E364" s="2">
        <f t="shared" si="28"/>
        <v>0</v>
      </c>
      <c r="F364" s="21">
        <f t="shared" si="29"/>
        <v>0</v>
      </c>
    </row>
    <row r="365" spans="1:6">
      <c r="A365" s="6">
        <v>353</v>
      </c>
      <c r="B365" s="19">
        <f t="shared" si="25"/>
        <v>0</v>
      </c>
      <c r="C365" s="19">
        <f t="shared" si="26"/>
        <v>0</v>
      </c>
      <c r="D365" s="19">
        <f t="shared" si="27"/>
        <v>0</v>
      </c>
      <c r="E365" s="2">
        <f t="shared" si="28"/>
        <v>0</v>
      </c>
      <c r="F365" s="21">
        <f t="shared" si="29"/>
        <v>0</v>
      </c>
    </row>
    <row r="366" spans="1:6">
      <c r="A366" s="6">
        <v>354</v>
      </c>
      <c r="B366" s="19">
        <f t="shared" si="25"/>
        <v>0</v>
      </c>
      <c r="C366" s="19">
        <f t="shared" si="26"/>
        <v>0</v>
      </c>
      <c r="D366" s="19">
        <f t="shared" si="27"/>
        <v>0</v>
      </c>
      <c r="E366" s="2">
        <f t="shared" si="28"/>
        <v>0</v>
      </c>
      <c r="F366" s="21">
        <f t="shared" si="29"/>
        <v>0</v>
      </c>
    </row>
    <row r="367" spans="1:6">
      <c r="A367" s="6">
        <v>355</v>
      </c>
      <c r="B367" s="19">
        <f t="shared" si="25"/>
        <v>0</v>
      </c>
      <c r="C367" s="19">
        <f t="shared" si="26"/>
        <v>0</v>
      </c>
      <c r="D367" s="19">
        <f t="shared" si="27"/>
        <v>0</v>
      </c>
      <c r="E367" s="2">
        <f t="shared" si="28"/>
        <v>0</v>
      </c>
      <c r="F367" s="21">
        <f t="shared" si="29"/>
        <v>0</v>
      </c>
    </row>
    <row r="368" spans="1:6">
      <c r="A368" s="6">
        <v>356</v>
      </c>
      <c r="B368" s="19">
        <f t="shared" si="25"/>
        <v>0</v>
      </c>
      <c r="C368" s="19">
        <f t="shared" si="26"/>
        <v>0</v>
      </c>
      <c r="D368" s="19">
        <f t="shared" si="27"/>
        <v>0</v>
      </c>
      <c r="E368" s="2">
        <f t="shared" si="28"/>
        <v>0</v>
      </c>
      <c r="F368" s="21">
        <f t="shared" si="29"/>
        <v>0</v>
      </c>
    </row>
    <row r="369" spans="1:10">
      <c r="A369" s="6">
        <v>357</v>
      </c>
      <c r="B369" s="19">
        <f t="shared" si="25"/>
        <v>0</v>
      </c>
      <c r="C369" s="19">
        <f t="shared" si="26"/>
        <v>0</v>
      </c>
      <c r="D369" s="19">
        <f t="shared" si="27"/>
        <v>0</v>
      </c>
      <c r="E369" s="2">
        <f t="shared" si="28"/>
        <v>0</v>
      </c>
      <c r="F369" s="21">
        <f t="shared" si="29"/>
        <v>0</v>
      </c>
    </row>
    <row r="370" spans="1:10">
      <c r="A370" s="6">
        <v>358</v>
      </c>
      <c r="B370" s="19">
        <f t="shared" si="25"/>
        <v>0</v>
      </c>
      <c r="C370" s="19">
        <f t="shared" si="26"/>
        <v>0</v>
      </c>
      <c r="D370" s="19">
        <f t="shared" si="27"/>
        <v>0</v>
      </c>
      <c r="E370" s="2">
        <f t="shared" si="28"/>
        <v>0</v>
      </c>
      <c r="F370" s="21">
        <f t="shared" si="29"/>
        <v>0</v>
      </c>
    </row>
    <row r="371" spans="1:10">
      <c r="A371" s="6">
        <v>359</v>
      </c>
      <c r="B371" s="19">
        <f t="shared" si="25"/>
        <v>0</v>
      </c>
      <c r="C371" s="19">
        <f t="shared" si="26"/>
        <v>0</v>
      </c>
      <c r="D371" s="19">
        <f t="shared" si="27"/>
        <v>0</v>
      </c>
      <c r="E371" s="2">
        <f t="shared" si="28"/>
        <v>0</v>
      </c>
      <c r="F371" s="21">
        <f t="shared" si="29"/>
        <v>0</v>
      </c>
    </row>
    <row r="372" spans="1:10">
      <c r="A372" s="6">
        <v>360</v>
      </c>
      <c r="B372" s="19">
        <f t="shared" si="25"/>
        <v>0</v>
      </c>
      <c r="C372" s="19">
        <f t="shared" si="26"/>
        <v>0</v>
      </c>
      <c r="D372" s="19">
        <f t="shared" si="27"/>
        <v>0</v>
      </c>
      <c r="E372" s="2">
        <f t="shared" si="28"/>
        <v>0</v>
      </c>
      <c r="F372" s="21">
        <f t="shared" si="29"/>
        <v>0</v>
      </c>
    </row>
    <row r="374" spans="1:10">
      <c r="J374" s="27"/>
    </row>
  </sheetData>
  <phoneticPr fontId="3" type="noConversion"/>
  <conditionalFormatting sqref="A13:F372">
    <cfRule type="expression" dxfId="2" priority="2" stopIfTrue="1">
      <formula>$A13&gt;($B$3*$B$5)</formula>
    </cfRule>
    <cfRule type="expression" dxfId="1" priority="3" stopIfTrue="1">
      <formula>ROUND($F13,5)=0</formula>
    </cfRule>
  </conditionalFormatting>
  <conditionalFormatting sqref="A13:F372">
    <cfRule type="expression" dxfId="0" priority="1" stopIfTrue="1">
      <formula>ROUND($F12,5)=0</formula>
    </cfRule>
  </conditionalFormatting>
  <pageMargins left="0.75" right="0.75" top="1" bottom="1" header="0.5" footer="0.5"/>
  <pageSetup orientation="portrait" horizontalDpi="0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Scroll Bar 6">
              <controlPr defaultSize="0" autoPict="0" altText="Scroll bar for chart showing mortgage payoff from the amortization schedule with extra payments._x000a__x000a_http://www.tvmcalcs.com/">
                <anchor moveWithCells="1">
                  <from>
                    <xdr:col>8</xdr:col>
                    <xdr:colOff>0</xdr:colOff>
                    <xdr:row>27</xdr:row>
                    <xdr:rowOff>9525</xdr:rowOff>
                  </from>
                  <to>
                    <xdr:col>17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0:A11"/>
  <sheetViews>
    <sheetView workbookViewId="0"/>
  </sheetViews>
  <sheetFormatPr defaultColWidth="8" defaultRowHeight="12.75"/>
  <cols>
    <col min="1" max="1" width="19.85546875" style="1" customWidth="1"/>
    <col min="2" max="16384" width="8" style="1"/>
  </cols>
  <sheetData>
    <row r="10" spans="1:1" ht="15">
      <c r="A10" s="23" t="str">
        <f>HYPERLINK("http://www.tvmcalcs.com/","Visit TVMCalcs.com")</f>
        <v>Visit TVMCalcs.com</v>
      </c>
    </row>
    <row r="11" spans="1:1" ht="15">
      <c r="A11" s="23" t="str">
        <f>HYPERLINK("http://http://www.tvmcalcs.com/calculators/contact","Contact Tim Mayes")</f>
        <v>Contact Tim Mayes</v>
      </c>
    </row>
  </sheetData>
  <sheetProtection algorithmName="SHA-512" hashValue="3rY/ADzX/ycQcWMeXJchcgkTIsC04WosFijxlD1mh4tGsR8JKkcw/hDl6mBHpwCys5T5q/TKEtd+fK5JQBZCfQ==" saltValue="K8mk/hgKl//N07TPwiPswA==" spinCount="100000" sheet="1" objects="1" scenarios="1"/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1"/>
  <sheetViews>
    <sheetView workbookViewId="0"/>
  </sheetViews>
  <sheetFormatPr defaultColWidth="8" defaultRowHeight="12.75"/>
  <cols>
    <col min="1" max="16384" width="8" style="1"/>
  </cols>
  <sheetData>
    <row r="11" spans="1:1" ht="15">
      <c r="A11" s="23" t="str">
        <f>HYPERLINK("http://www.tvmcalcs.com","Visit TVMCalcs.com")</f>
        <v>Visit TVMCalcs.com</v>
      </c>
    </row>
  </sheetData>
  <sheetProtection algorithmName="SHA-512" hashValue="A+BvhFr1S9iFBePXqeh5HqXxXCdKIS46ODQ5EkaMIvs4h8IMneZr2uHHx7Zib8Tj40f0dWymUs+leFhR5kOqaw==" saltValue="yoA1XBzZ7gH+c16zG6HxHA==" spinCount="100000" sheet="1" objects="1" scenarios="1"/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Amort Sched With Extra Payments</vt:lpstr>
      <vt:lpstr>Copyright Info</vt:lpstr>
    </vt:vector>
  </TitlesOfParts>
  <Company>www.TVMCalcs.com</Company>
  <LinksUpToDate>false</LinksUpToDate>
  <SharedDoc>false</SharedDoc>
  <HyperlinkBase>http://www.tvmcalcs.com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Amortization Schedule with Extra Payments</dc:title>
  <dc:subject>Loan Amortization with Extra Payments</dc:subject>
  <dc:creator>Timothy R. Mayes, Ph.D.</dc:creator>
  <cp:keywords>Amortization;Extra Payments;tvmcalcs.com</cp:keywords>
  <dc:description>http://www.tvmcalcs.com/</dc:description>
  <cp:lastModifiedBy>Timothy R. Mayes, Ph.D.</cp:lastModifiedBy>
  <dcterms:created xsi:type="dcterms:W3CDTF">2007-07-13T22:36:40Z</dcterms:created>
  <dcterms:modified xsi:type="dcterms:W3CDTF">2015-10-03T18:39:33Z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2007 by Timothy R. Mayes, Ph.D.</vt:lpwstr>
  </property>
</Properties>
</file>