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13_ncr:1_{E7EECDBF-20B7-45CD-BB3C-E732152215ED}" xr6:coauthVersionLast="47" xr6:coauthVersionMax="47" xr10:uidLastSave="{00000000-0000-0000-0000-000000000000}"/>
  <bookViews>
    <workbookView xWindow="28680" yWindow="-5205" windowWidth="29040" windowHeight="15720" xr2:uid="{00000000-000D-0000-FFFF-FFFF00000000}"/>
  </bookViews>
  <sheets>
    <sheet name="Pivot and Analysis" sheetId="16" r:id="rId1"/>
    <sheet name="Data" sheetId="15" r:id="rId2"/>
  </sheets>
  <definedNames>
    <definedName name="_AMO_UniqueIdentifier" hidden="1">"'d457377d-2512-4ec2-aad7-e32a42d66b30'"</definedName>
    <definedName name="_xlnm._FilterDatabase" localSheetId="1" hidden="1">Data!$A$2:$BS$82</definedName>
  </definedNames>
  <calcPr calcId="191029"/>
  <pivotCaches>
    <pivotCache cacheId="7" r:id="rId3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4" i="15" l="1"/>
  <c r="AW5" i="15"/>
  <c r="AW6" i="15"/>
  <c r="AW7" i="15"/>
  <c r="AW8" i="15"/>
  <c r="AW9" i="15"/>
  <c r="AW10" i="15"/>
  <c r="AW11" i="15"/>
  <c r="AW12" i="15"/>
  <c r="AW13" i="15"/>
  <c r="AW14" i="15"/>
  <c r="AW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28" i="15"/>
  <c r="AW29" i="15"/>
  <c r="AW30" i="15"/>
  <c r="AW31" i="15"/>
  <c r="AW32" i="15"/>
  <c r="AW33" i="15"/>
  <c r="AW34" i="15"/>
  <c r="AW35" i="15"/>
  <c r="AW36" i="15"/>
  <c r="AW37" i="15"/>
  <c r="AW38" i="15"/>
  <c r="AW39" i="15"/>
  <c r="AW40" i="15"/>
  <c r="AW41" i="15"/>
  <c r="AW42" i="15"/>
  <c r="AW43" i="15"/>
  <c r="AW44" i="15"/>
  <c r="AW45" i="15"/>
  <c r="AW46" i="15"/>
  <c r="AW47" i="15"/>
  <c r="AW48" i="15"/>
  <c r="AW49" i="15"/>
  <c r="AW50" i="15"/>
  <c r="AW51" i="15"/>
  <c r="AW52" i="15"/>
  <c r="AW53" i="15"/>
  <c r="AW54" i="15"/>
  <c r="AW55" i="15"/>
  <c r="AW56" i="15"/>
  <c r="AW57" i="15"/>
  <c r="AW58" i="15"/>
  <c r="AW59" i="15"/>
  <c r="AW60" i="15"/>
  <c r="AW61" i="15"/>
  <c r="AW62" i="15"/>
  <c r="AW63" i="15"/>
  <c r="AW64" i="15"/>
  <c r="AW65" i="15"/>
  <c r="AW66" i="15"/>
  <c r="AW67" i="15"/>
  <c r="AW68" i="15"/>
  <c r="AW69" i="15"/>
  <c r="AW70" i="15"/>
  <c r="AW71" i="15"/>
  <c r="AW72" i="15"/>
  <c r="AW73" i="15"/>
  <c r="AW74" i="15"/>
  <c r="AW75" i="15"/>
  <c r="AW76" i="15"/>
  <c r="AW77" i="15"/>
  <c r="AW78" i="15"/>
  <c r="AW79" i="15"/>
  <c r="AW80" i="15"/>
  <c r="AW81" i="15"/>
  <c r="AW82" i="15"/>
  <c r="AW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3" i="15"/>
  <c r="G4" i="16"/>
  <c r="H4" i="16"/>
  <c r="I4" i="16"/>
  <c r="J4" i="16"/>
  <c r="K4" i="16"/>
  <c r="G5" i="16"/>
  <c r="H5" i="16"/>
  <c r="I5" i="16"/>
  <c r="L5" i="16" s="1"/>
  <c r="J5" i="16"/>
  <c r="K5" i="16"/>
  <c r="G6" i="16"/>
  <c r="H6" i="16"/>
  <c r="I6" i="16"/>
  <c r="J6" i="16"/>
  <c r="K6" i="16"/>
  <c r="G7" i="16"/>
  <c r="H7" i="16"/>
  <c r="I7" i="16"/>
  <c r="J7" i="16"/>
  <c r="K7" i="16"/>
  <c r="G8" i="16"/>
  <c r="H8" i="16"/>
  <c r="I8" i="16"/>
  <c r="L8" i="16" s="1"/>
  <c r="J8" i="16"/>
  <c r="K8" i="16"/>
  <c r="G9" i="16"/>
  <c r="H9" i="16"/>
  <c r="I9" i="16"/>
  <c r="J9" i="16"/>
  <c r="K9" i="16"/>
  <c r="G10" i="16"/>
  <c r="H10" i="16"/>
  <c r="I10" i="16"/>
  <c r="J10" i="16"/>
  <c r="K10" i="16"/>
  <c r="G11" i="16"/>
  <c r="H11" i="16"/>
  <c r="I11" i="16"/>
  <c r="L11" i="16" s="1"/>
  <c r="J11" i="16"/>
  <c r="K11" i="16"/>
  <c r="G12" i="16"/>
  <c r="H12" i="16"/>
  <c r="I12" i="16"/>
  <c r="J12" i="16"/>
  <c r="K12" i="16"/>
  <c r="G13" i="16"/>
  <c r="H13" i="16"/>
  <c r="I13" i="16"/>
  <c r="L13" i="16" s="1"/>
  <c r="J13" i="16"/>
  <c r="K13" i="16"/>
  <c r="G14" i="16"/>
  <c r="H14" i="16"/>
  <c r="I14" i="16"/>
  <c r="J14" i="16"/>
  <c r="K14" i="16"/>
  <c r="G15" i="16"/>
  <c r="H15" i="16"/>
  <c r="I15" i="16"/>
  <c r="J15" i="16"/>
  <c r="K15" i="16"/>
  <c r="G16" i="16"/>
  <c r="H16" i="16"/>
  <c r="I16" i="16"/>
  <c r="J16" i="16"/>
  <c r="K16" i="16"/>
  <c r="G17" i="16"/>
  <c r="H17" i="16"/>
  <c r="I17" i="16"/>
  <c r="J17" i="16"/>
  <c r="K17" i="16"/>
  <c r="G18" i="16"/>
  <c r="H18" i="16"/>
  <c r="I18" i="16"/>
  <c r="J18" i="16"/>
  <c r="K18" i="16"/>
  <c r="G19" i="16"/>
  <c r="H19" i="16"/>
  <c r="I19" i="16"/>
  <c r="L19" i="16" s="1"/>
  <c r="J19" i="16"/>
  <c r="K19" i="16"/>
  <c r="G20" i="16"/>
  <c r="H20" i="16"/>
  <c r="I20" i="16"/>
  <c r="J20" i="16"/>
  <c r="K20" i="16"/>
  <c r="G21" i="16"/>
  <c r="H21" i="16"/>
  <c r="I21" i="16"/>
  <c r="L21" i="16" s="1"/>
  <c r="J21" i="16"/>
  <c r="K21" i="16"/>
  <c r="G22" i="16"/>
  <c r="H22" i="16"/>
  <c r="I22" i="16"/>
  <c r="J22" i="16"/>
  <c r="K22" i="16"/>
  <c r="G23" i="16"/>
  <c r="H23" i="16"/>
  <c r="I23" i="16"/>
  <c r="J23" i="16"/>
  <c r="K23" i="16"/>
  <c r="G24" i="16"/>
  <c r="H24" i="16"/>
  <c r="I24" i="16"/>
  <c r="J24" i="16"/>
  <c r="K24" i="16"/>
  <c r="G25" i="16"/>
  <c r="H25" i="16"/>
  <c r="I25" i="16"/>
  <c r="J25" i="16"/>
  <c r="K25" i="16"/>
  <c r="G26" i="16"/>
  <c r="H26" i="16"/>
  <c r="I26" i="16"/>
  <c r="J26" i="16"/>
  <c r="K26" i="16"/>
  <c r="G27" i="16"/>
  <c r="H27" i="16"/>
  <c r="I27" i="16"/>
  <c r="L27" i="16" s="1"/>
  <c r="J27" i="16"/>
  <c r="K27" i="16"/>
  <c r="G28" i="16"/>
  <c r="H28" i="16"/>
  <c r="I28" i="16"/>
  <c r="J28" i="16"/>
  <c r="K28" i="16"/>
  <c r="G29" i="16"/>
  <c r="H29" i="16"/>
  <c r="I29" i="16"/>
  <c r="L29" i="16" s="1"/>
  <c r="J29" i="16"/>
  <c r="K29" i="16"/>
  <c r="G30" i="16"/>
  <c r="H30" i="16"/>
  <c r="I30" i="16"/>
  <c r="J30" i="16"/>
  <c r="K30" i="16"/>
  <c r="G31" i="16"/>
  <c r="H31" i="16"/>
  <c r="I31" i="16"/>
  <c r="J31" i="16"/>
  <c r="K31" i="16"/>
  <c r="G32" i="16"/>
  <c r="H32" i="16"/>
  <c r="I32" i="16"/>
  <c r="J32" i="16"/>
  <c r="K32" i="16"/>
  <c r="G33" i="16"/>
  <c r="H33" i="16"/>
  <c r="I33" i="16"/>
  <c r="J33" i="16"/>
  <c r="K33" i="16"/>
  <c r="G34" i="16"/>
  <c r="H34" i="16"/>
  <c r="I34" i="16"/>
  <c r="J34" i="16"/>
  <c r="K34" i="16"/>
  <c r="G35" i="16"/>
  <c r="H35" i="16"/>
  <c r="I35" i="16"/>
  <c r="L35" i="16" s="1"/>
  <c r="J35" i="16"/>
  <c r="K35" i="16"/>
  <c r="G36" i="16"/>
  <c r="H36" i="16"/>
  <c r="I36" i="16"/>
  <c r="J36" i="16"/>
  <c r="K36" i="16"/>
  <c r="G37" i="16"/>
  <c r="H37" i="16"/>
  <c r="I37" i="16"/>
  <c r="L37" i="16" s="1"/>
  <c r="J37" i="16"/>
  <c r="K37" i="16"/>
  <c r="G38" i="16"/>
  <c r="H38" i="16"/>
  <c r="I38" i="16"/>
  <c r="J38" i="16"/>
  <c r="K38" i="16"/>
  <c r="G39" i="16"/>
  <c r="H39" i="16"/>
  <c r="I39" i="16"/>
  <c r="J39" i="16"/>
  <c r="K39" i="16"/>
  <c r="G40" i="16"/>
  <c r="H40" i="16"/>
  <c r="I40" i="16"/>
  <c r="J40" i="16"/>
  <c r="K40" i="16"/>
  <c r="G41" i="16"/>
  <c r="H41" i="16"/>
  <c r="I41" i="16"/>
  <c r="J41" i="16"/>
  <c r="K41" i="16"/>
  <c r="G42" i="16"/>
  <c r="H42" i="16"/>
  <c r="I42" i="16"/>
  <c r="J42" i="16"/>
  <c r="K42" i="16"/>
  <c r="G43" i="16"/>
  <c r="H43" i="16"/>
  <c r="I43" i="16"/>
  <c r="L43" i="16" s="1"/>
  <c r="J43" i="16"/>
  <c r="K43" i="16"/>
  <c r="G44" i="16"/>
  <c r="H44" i="16"/>
  <c r="I44" i="16"/>
  <c r="J44" i="16"/>
  <c r="K44" i="16"/>
  <c r="G45" i="16"/>
  <c r="H45" i="16"/>
  <c r="I45" i="16"/>
  <c r="L45" i="16" s="1"/>
  <c r="J45" i="16"/>
  <c r="K45" i="16"/>
  <c r="G46" i="16"/>
  <c r="H46" i="16"/>
  <c r="I46" i="16"/>
  <c r="J46" i="16"/>
  <c r="K46" i="16"/>
  <c r="G47" i="16"/>
  <c r="H47" i="16"/>
  <c r="I47" i="16"/>
  <c r="J47" i="16"/>
  <c r="K47" i="16"/>
  <c r="G48" i="16"/>
  <c r="H48" i="16"/>
  <c r="I48" i="16"/>
  <c r="J48" i="16"/>
  <c r="K48" i="16"/>
  <c r="G49" i="16"/>
  <c r="H49" i="16"/>
  <c r="I49" i="16"/>
  <c r="J49" i="16"/>
  <c r="K49" i="16"/>
  <c r="G50" i="16"/>
  <c r="H50" i="16"/>
  <c r="I50" i="16"/>
  <c r="J50" i="16"/>
  <c r="K50" i="16"/>
  <c r="G51" i="16"/>
  <c r="H51" i="16"/>
  <c r="I51" i="16"/>
  <c r="L51" i="16" s="1"/>
  <c r="J51" i="16"/>
  <c r="K51" i="16"/>
  <c r="G52" i="16"/>
  <c r="H52" i="16"/>
  <c r="I52" i="16"/>
  <c r="J52" i="16"/>
  <c r="K52" i="16"/>
  <c r="G53" i="16"/>
  <c r="H53" i="16"/>
  <c r="I53" i="16"/>
  <c r="L53" i="16" s="1"/>
  <c r="J53" i="16"/>
  <c r="K53" i="16"/>
  <c r="G54" i="16"/>
  <c r="H54" i="16"/>
  <c r="I54" i="16"/>
  <c r="J54" i="16"/>
  <c r="K54" i="16"/>
  <c r="G55" i="16"/>
  <c r="H55" i="16"/>
  <c r="I55" i="16"/>
  <c r="J55" i="16"/>
  <c r="K55" i="16"/>
  <c r="G56" i="16"/>
  <c r="H56" i="16"/>
  <c r="I56" i="16"/>
  <c r="J56" i="16"/>
  <c r="K56" i="16"/>
  <c r="G57" i="16"/>
  <c r="H57" i="16"/>
  <c r="I57" i="16"/>
  <c r="J57" i="16"/>
  <c r="K57" i="16"/>
  <c r="G58" i="16"/>
  <c r="H58" i="16"/>
  <c r="I58" i="16"/>
  <c r="J58" i="16"/>
  <c r="K58" i="16"/>
  <c r="G59" i="16"/>
  <c r="H59" i="16"/>
  <c r="I59" i="16"/>
  <c r="L59" i="16" s="1"/>
  <c r="J59" i="16"/>
  <c r="K59" i="16"/>
  <c r="G60" i="16"/>
  <c r="H60" i="16"/>
  <c r="I60" i="16"/>
  <c r="J60" i="16"/>
  <c r="K60" i="16"/>
  <c r="G61" i="16"/>
  <c r="H61" i="16"/>
  <c r="I61" i="16"/>
  <c r="L61" i="16" s="1"/>
  <c r="J61" i="16"/>
  <c r="K61" i="16"/>
  <c r="G62" i="16"/>
  <c r="H62" i="16"/>
  <c r="I62" i="16"/>
  <c r="J62" i="16"/>
  <c r="K62" i="16"/>
  <c r="G63" i="16"/>
  <c r="H63" i="16"/>
  <c r="I63" i="16"/>
  <c r="J63" i="16"/>
  <c r="K63" i="16"/>
  <c r="G64" i="16"/>
  <c r="H64" i="16"/>
  <c r="I64" i="16"/>
  <c r="L64" i="16" s="1"/>
  <c r="J64" i="16"/>
  <c r="K64" i="16"/>
  <c r="G65" i="16"/>
  <c r="H65" i="16"/>
  <c r="I65" i="16"/>
  <c r="J65" i="16"/>
  <c r="K65" i="16"/>
  <c r="G66" i="16"/>
  <c r="H66" i="16"/>
  <c r="I66" i="16"/>
  <c r="J66" i="16"/>
  <c r="K66" i="16"/>
  <c r="G67" i="16"/>
  <c r="H67" i="16"/>
  <c r="I67" i="16"/>
  <c r="L67" i="16" s="1"/>
  <c r="J67" i="16"/>
  <c r="K67" i="16"/>
  <c r="G68" i="16"/>
  <c r="H68" i="16"/>
  <c r="I68" i="16"/>
  <c r="J68" i="16"/>
  <c r="K68" i="16"/>
  <c r="G69" i="16"/>
  <c r="H69" i="16"/>
  <c r="I69" i="16"/>
  <c r="L69" i="16" s="1"/>
  <c r="J69" i="16"/>
  <c r="K69" i="16"/>
  <c r="G70" i="16"/>
  <c r="H70" i="16"/>
  <c r="I70" i="16"/>
  <c r="J70" i="16"/>
  <c r="K70" i="16"/>
  <c r="G71" i="16"/>
  <c r="H71" i="16"/>
  <c r="I71" i="16"/>
  <c r="J71" i="16"/>
  <c r="K71" i="16"/>
  <c r="G72" i="16"/>
  <c r="H72" i="16"/>
  <c r="I72" i="16"/>
  <c r="L72" i="16" s="1"/>
  <c r="J72" i="16"/>
  <c r="K72" i="16"/>
  <c r="G73" i="16"/>
  <c r="H73" i="16"/>
  <c r="I73" i="16"/>
  <c r="J73" i="16"/>
  <c r="K73" i="16"/>
  <c r="G74" i="16"/>
  <c r="H74" i="16"/>
  <c r="I74" i="16"/>
  <c r="J74" i="16"/>
  <c r="K74" i="16"/>
  <c r="G75" i="16"/>
  <c r="H75" i="16"/>
  <c r="I75" i="16"/>
  <c r="L75" i="16" s="1"/>
  <c r="J75" i="16"/>
  <c r="K75" i="16"/>
  <c r="G76" i="16"/>
  <c r="H76" i="16"/>
  <c r="I76" i="16"/>
  <c r="J76" i="16"/>
  <c r="K76" i="16"/>
  <c r="G77" i="16"/>
  <c r="H77" i="16"/>
  <c r="I77" i="16"/>
  <c r="L77" i="16" s="1"/>
  <c r="J77" i="16"/>
  <c r="K77" i="16"/>
  <c r="G78" i="16"/>
  <c r="H78" i="16"/>
  <c r="I78" i="16"/>
  <c r="J78" i="16"/>
  <c r="K78" i="16"/>
  <c r="G79" i="16"/>
  <c r="H79" i="16"/>
  <c r="I79" i="16"/>
  <c r="J79" i="16"/>
  <c r="K79" i="16"/>
  <c r="G80" i="16"/>
  <c r="H80" i="16"/>
  <c r="I80" i="16"/>
  <c r="L80" i="16" s="1"/>
  <c r="J80" i="16"/>
  <c r="K80" i="16"/>
  <c r="G81" i="16"/>
  <c r="H81" i="16"/>
  <c r="I81" i="16"/>
  <c r="J81" i="16"/>
  <c r="K81" i="16"/>
  <c r="G82" i="16"/>
  <c r="H82" i="16"/>
  <c r="I82" i="16"/>
  <c r="J82" i="16"/>
  <c r="K82" i="16"/>
  <c r="G83" i="16"/>
  <c r="H83" i="16"/>
  <c r="I83" i="16"/>
  <c r="L83" i="16" s="1"/>
  <c r="J83" i="16"/>
  <c r="K83" i="16"/>
  <c r="H3" i="16"/>
  <c r="I3" i="16"/>
  <c r="J3" i="16"/>
  <c r="K3" i="16"/>
  <c r="G3" i="16"/>
  <c r="AU4" i="15"/>
  <c r="AU5" i="15"/>
  <c r="AU6" i="15"/>
  <c r="AU7" i="15"/>
  <c r="AU8" i="15"/>
  <c r="AU9" i="15"/>
  <c r="AU10" i="15"/>
  <c r="AU11" i="15"/>
  <c r="AU12" i="15"/>
  <c r="AU13" i="15"/>
  <c r="AU14" i="15"/>
  <c r="AU15" i="15"/>
  <c r="AU16" i="15"/>
  <c r="AU17" i="15"/>
  <c r="AU18" i="15"/>
  <c r="AU19" i="15"/>
  <c r="AU20" i="15"/>
  <c r="AU21" i="15"/>
  <c r="AU22" i="15"/>
  <c r="AU23" i="15"/>
  <c r="AU24" i="15"/>
  <c r="AU25" i="15"/>
  <c r="AU26" i="15"/>
  <c r="AU27" i="15"/>
  <c r="AU28" i="15"/>
  <c r="AU29" i="15"/>
  <c r="AU30" i="15"/>
  <c r="AU31" i="15"/>
  <c r="AU32" i="15"/>
  <c r="AU33" i="15"/>
  <c r="AU34" i="15"/>
  <c r="AU35" i="15"/>
  <c r="AU36" i="15"/>
  <c r="AU37" i="15"/>
  <c r="AU38" i="15"/>
  <c r="AU39" i="15"/>
  <c r="AU40" i="15"/>
  <c r="AU41" i="15"/>
  <c r="AU42" i="15"/>
  <c r="AU43" i="15"/>
  <c r="AU44" i="15"/>
  <c r="AU45" i="15"/>
  <c r="AU46" i="15"/>
  <c r="AU47" i="15"/>
  <c r="AU48" i="15"/>
  <c r="AU49" i="15"/>
  <c r="AU50" i="15"/>
  <c r="AU51" i="15"/>
  <c r="AU52" i="15"/>
  <c r="AU53" i="15"/>
  <c r="AU54" i="15"/>
  <c r="AU55" i="15"/>
  <c r="AU56" i="15"/>
  <c r="AU57" i="15"/>
  <c r="AU58" i="15"/>
  <c r="AU59" i="15"/>
  <c r="AU60" i="15"/>
  <c r="AU61" i="15"/>
  <c r="AU62" i="15"/>
  <c r="AU63" i="15"/>
  <c r="AU64" i="15"/>
  <c r="AU65" i="15"/>
  <c r="AU66" i="15"/>
  <c r="AU67" i="15"/>
  <c r="AU68" i="15"/>
  <c r="AU69" i="15"/>
  <c r="AU70" i="15"/>
  <c r="AU71" i="15"/>
  <c r="AU72" i="15"/>
  <c r="AU73" i="15"/>
  <c r="AU74" i="15"/>
  <c r="AU75" i="15"/>
  <c r="AU76" i="15"/>
  <c r="AU77" i="15"/>
  <c r="AU78" i="15"/>
  <c r="AU79" i="15"/>
  <c r="AU80" i="15"/>
  <c r="AU81" i="15"/>
  <c r="AU82" i="15"/>
  <c r="AU3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Z51" i="15"/>
  <c r="AA51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S51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S53" i="15"/>
  <c r="Z54" i="15"/>
  <c r="AA54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S54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S55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S56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S58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S59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S60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S62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S63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Z3" i="15"/>
  <c r="AX3" i="15"/>
  <c r="AY3" i="15"/>
  <c r="AZ3" i="15"/>
  <c r="BA3" i="15"/>
  <c r="BB3" i="15"/>
  <c r="BC3" i="15"/>
  <c r="BD3" i="15"/>
  <c r="BE3" i="15"/>
  <c r="BF3" i="15"/>
  <c r="BG3" i="15"/>
  <c r="BH3" i="15"/>
  <c r="BI3" i="15"/>
  <c r="BJ3" i="15"/>
  <c r="BK3" i="15"/>
  <c r="BL3" i="15"/>
  <c r="BM3" i="15"/>
  <c r="BN3" i="15"/>
  <c r="BO3" i="15"/>
  <c r="BP3" i="15"/>
  <c r="BQ3" i="15"/>
  <c r="AX4" i="15"/>
  <c r="AY4" i="15"/>
  <c r="AZ4" i="15"/>
  <c r="BA4" i="15"/>
  <c r="BB4" i="15"/>
  <c r="BC4" i="15"/>
  <c r="BD4" i="15"/>
  <c r="BE4" i="15"/>
  <c r="BF4" i="15"/>
  <c r="BG4" i="15"/>
  <c r="BH4" i="15"/>
  <c r="BI4" i="15"/>
  <c r="BJ4" i="15"/>
  <c r="BK4" i="15"/>
  <c r="BL4" i="15"/>
  <c r="BM4" i="15"/>
  <c r="BN4" i="15"/>
  <c r="BO4" i="15"/>
  <c r="BP4" i="15"/>
  <c r="BQ4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AX47" i="15"/>
  <c r="AY47" i="15"/>
  <c r="AZ47" i="15"/>
  <c r="BA47" i="15"/>
  <c r="BB47" i="15"/>
  <c r="BC47" i="15"/>
  <c r="BD47" i="15"/>
  <c r="BE47" i="15"/>
  <c r="BF47" i="15"/>
  <c r="BG47" i="15"/>
  <c r="BH47" i="15"/>
  <c r="BI47" i="15"/>
  <c r="BJ47" i="15"/>
  <c r="BK47" i="15"/>
  <c r="BL47" i="15"/>
  <c r="BM47" i="15"/>
  <c r="BN47" i="15"/>
  <c r="BO47" i="15"/>
  <c r="BP47" i="15"/>
  <c r="BQ47" i="15"/>
  <c r="AX48" i="15"/>
  <c r="AY48" i="15"/>
  <c r="AZ48" i="15"/>
  <c r="BA48" i="15"/>
  <c r="BB48" i="15"/>
  <c r="BC48" i="15"/>
  <c r="BD48" i="15"/>
  <c r="BE48" i="15"/>
  <c r="BF48" i="15"/>
  <c r="BG48" i="15"/>
  <c r="BH48" i="15"/>
  <c r="BI48" i="15"/>
  <c r="BJ48" i="15"/>
  <c r="BK48" i="15"/>
  <c r="BL48" i="15"/>
  <c r="BM48" i="15"/>
  <c r="BN48" i="15"/>
  <c r="BO48" i="15"/>
  <c r="BP48" i="15"/>
  <c r="BQ48" i="15"/>
  <c r="AX49" i="15"/>
  <c r="AY49" i="15"/>
  <c r="AZ49" i="15"/>
  <c r="BA49" i="15"/>
  <c r="BB49" i="15"/>
  <c r="BC49" i="15"/>
  <c r="BD49" i="15"/>
  <c r="BE49" i="15"/>
  <c r="BF49" i="15"/>
  <c r="BG49" i="15"/>
  <c r="BH49" i="15"/>
  <c r="BI49" i="15"/>
  <c r="BJ49" i="15"/>
  <c r="BK49" i="15"/>
  <c r="BL49" i="15"/>
  <c r="BM49" i="15"/>
  <c r="BN49" i="15"/>
  <c r="BO49" i="15"/>
  <c r="BP49" i="15"/>
  <c r="BQ49" i="15"/>
  <c r="AX50" i="15"/>
  <c r="AY50" i="15"/>
  <c r="AZ50" i="15"/>
  <c r="BA50" i="15"/>
  <c r="BB50" i="15"/>
  <c r="BC50" i="15"/>
  <c r="BD50" i="15"/>
  <c r="BE50" i="15"/>
  <c r="BF50" i="15"/>
  <c r="BG50" i="15"/>
  <c r="BH50" i="15"/>
  <c r="BI50" i="15"/>
  <c r="BJ50" i="15"/>
  <c r="BK50" i="15"/>
  <c r="BL50" i="15"/>
  <c r="BM50" i="15"/>
  <c r="BN50" i="15"/>
  <c r="BO50" i="15"/>
  <c r="BP50" i="15"/>
  <c r="BQ50" i="15"/>
  <c r="AX51" i="15"/>
  <c r="AY51" i="15"/>
  <c r="AZ51" i="15"/>
  <c r="BA51" i="15"/>
  <c r="BB51" i="15"/>
  <c r="BC51" i="15"/>
  <c r="BD51" i="15"/>
  <c r="BE51" i="15"/>
  <c r="BF51" i="15"/>
  <c r="BG51" i="15"/>
  <c r="BH51" i="15"/>
  <c r="BI51" i="15"/>
  <c r="BJ51" i="15"/>
  <c r="BK51" i="15"/>
  <c r="BL51" i="15"/>
  <c r="BM51" i="15"/>
  <c r="BN51" i="15"/>
  <c r="BO51" i="15"/>
  <c r="BP51" i="15"/>
  <c r="BQ51" i="15"/>
  <c r="AX52" i="15"/>
  <c r="AY52" i="15"/>
  <c r="AZ52" i="15"/>
  <c r="BA52" i="15"/>
  <c r="BB52" i="15"/>
  <c r="BC52" i="15"/>
  <c r="BD52" i="15"/>
  <c r="BE52" i="15"/>
  <c r="BF52" i="15"/>
  <c r="BG52" i="15"/>
  <c r="BH52" i="15"/>
  <c r="BI52" i="15"/>
  <c r="BJ52" i="15"/>
  <c r="BK52" i="15"/>
  <c r="BL52" i="15"/>
  <c r="BM52" i="15"/>
  <c r="BN52" i="15"/>
  <c r="BO52" i="15"/>
  <c r="BP52" i="15"/>
  <c r="BQ52" i="15"/>
  <c r="AX53" i="15"/>
  <c r="AY53" i="15"/>
  <c r="AZ53" i="15"/>
  <c r="BA53" i="15"/>
  <c r="BB53" i="15"/>
  <c r="BC53" i="15"/>
  <c r="BD53" i="15"/>
  <c r="BE53" i="15"/>
  <c r="BF53" i="15"/>
  <c r="BG53" i="15"/>
  <c r="BH53" i="15"/>
  <c r="BI53" i="15"/>
  <c r="BJ53" i="15"/>
  <c r="BK53" i="15"/>
  <c r="BL53" i="15"/>
  <c r="BM53" i="15"/>
  <c r="BN53" i="15"/>
  <c r="BO53" i="15"/>
  <c r="BP53" i="15"/>
  <c r="BQ53" i="15"/>
  <c r="AX54" i="15"/>
  <c r="AY54" i="15"/>
  <c r="AZ54" i="15"/>
  <c r="BA54" i="15"/>
  <c r="BB54" i="15"/>
  <c r="BC54" i="15"/>
  <c r="BD54" i="15"/>
  <c r="BE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AX55" i="15"/>
  <c r="AY55" i="15"/>
  <c r="AZ55" i="15"/>
  <c r="BA55" i="15"/>
  <c r="BB55" i="15"/>
  <c r="BC55" i="15"/>
  <c r="BD55" i="15"/>
  <c r="BE55" i="15"/>
  <c r="BF55" i="15"/>
  <c r="BG55" i="15"/>
  <c r="BH55" i="15"/>
  <c r="BI55" i="15"/>
  <c r="BJ55" i="15"/>
  <c r="BK55" i="15"/>
  <c r="BL55" i="15"/>
  <c r="BM55" i="15"/>
  <c r="BN55" i="15"/>
  <c r="BO55" i="15"/>
  <c r="BP55" i="15"/>
  <c r="BQ55" i="15"/>
  <c r="AX56" i="15"/>
  <c r="AY56" i="15"/>
  <c r="AZ56" i="15"/>
  <c r="BA56" i="15"/>
  <c r="BB56" i="15"/>
  <c r="BC56" i="15"/>
  <c r="BD56" i="15"/>
  <c r="BE56" i="15"/>
  <c r="BF56" i="15"/>
  <c r="BG56" i="15"/>
  <c r="BH56" i="15"/>
  <c r="BI56" i="15"/>
  <c r="BJ56" i="15"/>
  <c r="BK56" i="15"/>
  <c r="BL56" i="15"/>
  <c r="BM56" i="15"/>
  <c r="BN56" i="15"/>
  <c r="BO56" i="15"/>
  <c r="BP56" i="15"/>
  <c r="BQ56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AX58" i="15"/>
  <c r="AY58" i="15"/>
  <c r="AZ58" i="15"/>
  <c r="BA58" i="15"/>
  <c r="BB58" i="15"/>
  <c r="BC58" i="15"/>
  <c r="BD58" i="15"/>
  <c r="BE58" i="15"/>
  <c r="BF58" i="15"/>
  <c r="BG58" i="15"/>
  <c r="BH58" i="15"/>
  <c r="BI58" i="15"/>
  <c r="BJ58" i="15"/>
  <c r="BK58" i="15"/>
  <c r="BL58" i="15"/>
  <c r="BM58" i="15"/>
  <c r="BN58" i="15"/>
  <c r="BO58" i="15"/>
  <c r="BP58" i="15"/>
  <c r="BQ58" i="15"/>
  <c r="AX59" i="15"/>
  <c r="AY59" i="15"/>
  <c r="AZ59" i="15"/>
  <c r="BA59" i="15"/>
  <c r="BB59" i="15"/>
  <c r="BC59" i="15"/>
  <c r="BD59" i="15"/>
  <c r="BE59" i="15"/>
  <c r="BF59" i="15"/>
  <c r="BG59" i="15"/>
  <c r="BH59" i="15"/>
  <c r="BI59" i="15"/>
  <c r="BJ59" i="15"/>
  <c r="BK59" i="15"/>
  <c r="BL59" i="15"/>
  <c r="BM59" i="15"/>
  <c r="BN59" i="15"/>
  <c r="BO59" i="15"/>
  <c r="BP59" i="15"/>
  <c r="BQ59" i="15"/>
  <c r="AX60" i="15"/>
  <c r="AY60" i="15"/>
  <c r="AZ60" i="15"/>
  <c r="BA60" i="15"/>
  <c r="BB60" i="15"/>
  <c r="BC60" i="15"/>
  <c r="BD60" i="15"/>
  <c r="BE60" i="15"/>
  <c r="BF60" i="15"/>
  <c r="BG60" i="15"/>
  <c r="BH60" i="15"/>
  <c r="BI60" i="15"/>
  <c r="BJ60" i="15"/>
  <c r="BK60" i="15"/>
  <c r="BL60" i="15"/>
  <c r="BM60" i="15"/>
  <c r="BN60" i="15"/>
  <c r="BO60" i="15"/>
  <c r="BP60" i="15"/>
  <c r="BQ60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BP61" i="15"/>
  <c r="BQ61" i="15"/>
  <c r="AX62" i="15"/>
  <c r="AY62" i="15"/>
  <c r="AZ62" i="15"/>
  <c r="BA62" i="15"/>
  <c r="BB62" i="15"/>
  <c r="BC62" i="15"/>
  <c r="BD62" i="15"/>
  <c r="BE62" i="15"/>
  <c r="BF62" i="15"/>
  <c r="BG62" i="15"/>
  <c r="BH62" i="15"/>
  <c r="BI62" i="15"/>
  <c r="BJ62" i="15"/>
  <c r="BK62" i="15"/>
  <c r="BL62" i="15"/>
  <c r="BM62" i="15"/>
  <c r="BN62" i="15"/>
  <c r="BO62" i="15"/>
  <c r="BP62" i="15"/>
  <c r="BQ62" i="15"/>
  <c r="AX63" i="15"/>
  <c r="AY63" i="15"/>
  <c r="AZ63" i="15"/>
  <c r="BA63" i="15"/>
  <c r="BB63" i="15"/>
  <c r="BC63" i="15"/>
  <c r="BD63" i="15"/>
  <c r="BE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AX64" i="15"/>
  <c r="AY64" i="15"/>
  <c r="AZ64" i="15"/>
  <c r="BA64" i="15"/>
  <c r="BB64" i="15"/>
  <c r="BC64" i="15"/>
  <c r="BD64" i="15"/>
  <c r="BE64" i="15"/>
  <c r="BF64" i="15"/>
  <c r="BG64" i="15"/>
  <c r="BH64" i="15"/>
  <c r="BI64" i="15"/>
  <c r="BJ64" i="15"/>
  <c r="BK64" i="15"/>
  <c r="BL64" i="15"/>
  <c r="BM64" i="15"/>
  <c r="BN64" i="15"/>
  <c r="BO64" i="15"/>
  <c r="BP64" i="15"/>
  <c r="BQ64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BP65" i="15"/>
  <c r="BQ65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AX67" i="15"/>
  <c r="AY67" i="15"/>
  <c r="AZ67" i="15"/>
  <c r="BA67" i="15"/>
  <c r="BB67" i="15"/>
  <c r="BC67" i="15"/>
  <c r="BD67" i="15"/>
  <c r="BE67" i="15"/>
  <c r="BF67" i="15"/>
  <c r="BG67" i="15"/>
  <c r="BH67" i="15"/>
  <c r="BI67" i="15"/>
  <c r="BJ67" i="15"/>
  <c r="BK67" i="15"/>
  <c r="BL67" i="15"/>
  <c r="BM67" i="15"/>
  <c r="BN67" i="15"/>
  <c r="BO67" i="15"/>
  <c r="BP67" i="15"/>
  <c r="BQ67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AX69" i="15"/>
  <c r="AY69" i="15"/>
  <c r="AZ69" i="15"/>
  <c r="BA69" i="15"/>
  <c r="BB69" i="15"/>
  <c r="BC69" i="15"/>
  <c r="BD69" i="15"/>
  <c r="BE69" i="15"/>
  <c r="BF69" i="15"/>
  <c r="BG69" i="15"/>
  <c r="BH69" i="15"/>
  <c r="BI69" i="15"/>
  <c r="BJ69" i="15"/>
  <c r="BK69" i="15"/>
  <c r="BL69" i="15"/>
  <c r="BM69" i="15"/>
  <c r="BN69" i="15"/>
  <c r="BO69" i="15"/>
  <c r="BP69" i="15"/>
  <c r="BQ69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BQ70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BQ71" i="15"/>
  <c r="AX72" i="15"/>
  <c r="AY72" i="15"/>
  <c r="AZ72" i="15"/>
  <c r="BA72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Q72" i="15"/>
  <c r="AX73" i="15"/>
  <c r="AY73" i="15"/>
  <c r="AZ73" i="15"/>
  <c r="BA73" i="15"/>
  <c r="BB73" i="15"/>
  <c r="BC73" i="15"/>
  <c r="BD73" i="15"/>
  <c r="BE73" i="15"/>
  <c r="BF73" i="15"/>
  <c r="BG73" i="15"/>
  <c r="BH73" i="15"/>
  <c r="BI73" i="15"/>
  <c r="BJ73" i="15"/>
  <c r="BK73" i="15"/>
  <c r="BL73" i="15"/>
  <c r="BM73" i="15"/>
  <c r="BN73" i="15"/>
  <c r="BO73" i="15"/>
  <c r="BP73" i="15"/>
  <c r="BQ73" i="15"/>
  <c r="AX74" i="15"/>
  <c r="AY74" i="15"/>
  <c r="AZ74" i="15"/>
  <c r="BA74" i="15"/>
  <c r="BB74" i="15"/>
  <c r="BC74" i="15"/>
  <c r="BD74" i="15"/>
  <c r="BE74" i="15"/>
  <c r="BF74" i="15"/>
  <c r="BG74" i="15"/>
  <c r="BH74" i="15"/>
  <c r="BI74" i="15"/>
  <c r="BJ74" i="15"/>
  <c r="BK74" i="15"/>
  <c r="BL74" i="15"/>
  <c r="BM74" i="15"/>
  <c r="BN74" i="15"/>
  <c r="BO74" i="15"/>
  <c r="BP74" i="15"/>
  <c r="BQ74" i="15"/>
  <c r="AX75" i="15"/>
  <c r="AY75" i="15"/>
  <c r="AZ75" i="15"/>
  <c r="BA75" i="15"/>
  <c r="BB75" i="15"/>
  <c r="BC75" i="15"/>
  <c r="BD75" i="15"/>
  <c r="BE75" i="15"/>
  <c r="BF75" i="15"/>
  <c r="BG75" i="15"/>
  <c r="BH75" i="15"/>
  <c r="BI75" i="15"/>
  <c r="BJ75" i="15"/>
  <c r="BK75" i="15"/>
  <c r="BL75" i="15"/>
  <c r="BM75" i="15"/>
  <c r="BN75" i="15"/>
  <c r="BO75" i="15"/>
  <c r="BP75" i="15"/>
  <c r="BQ75" i="15"/>
  <c r="AX76" i="15"/>
  <c r="AY76" i="15"/>
  <c r="AZ76" i="15"/>
  <c r="BA76" i="15"/>
  <c r="BB76" i="15"/>
  <c r="BC76" i="15"/>
  <c r="BD76" i="15"/>
  <c r="BE76" i="15"/>
  <c r="BF76" i="15"/>
  <c r="BG76" i="15"/>
  <c r="BH76" i="15"/>
  <c r="BI76" i="15"/>
  <c r="BJ76" i="15"/>
  <c r="BK76" i="15"/>
  <c r="BL76" i="15"/>
  <c r="BM76" i="15"/>
  <c r="BN76" i="15"/>
  <c r="BO76" i="15"/>
  <c r="BP76" i="15"/>
  <c r="BQ76" i="15"/>
  <c r="AX77" i="15"/>
  <c r="AY77" i="15"/>
  <c r="AZ77" i="15"/>
  <c r="BA77" i="15"/>
  <c r="BB77" i="15"/>
  <c r="BC77" i="15"/>
  <c r="BD77" i="15"/>
  <c r="BE77" i="15"/>
  <c r="BF77" i="15"/>
  <c r="BG77" i="15"/>
  <c r="BH77" i="15"/>
  <c r="BI77" i="15"/>
  <c r="BJ77" i="15"/>
  <c r="BK77" i="15"/>
  <c r="BL77" i="15"/>
  <c r="BM77" i="15"/>
  <c r="BN77" i="15"/>
  <c r="BO77" i="15"/>
  <c r="BP77" i="15"/>
  <c r="BQ77" i="15"/>
  <c r="AX78" i="15"/>
  <c r="AY78" i="15"/>
  <c r="AZ78" i="15"/>
  <c r="BA78" i="15"/>
  <c r="BB78" i="15"/>
  <c r="BC78" i="15"/>
  <c r="BD78" i="15"/>
  <c r="BE78" i="15"/>
  <c r="BF78" i="15"/>
  <c r="BG78" i="15"/>
  <c r="BH78" i="15"/>
  <c r="BI78" i="15"/>
  <c r="BJ78" i="15"/>
  <c r="BK78" i="15"/>
  <c r="BL78" i="15"/>
  <c r="BM78" i="15"/>
  <c r="BN78" i="15"/>
  <c r="BO78" i="15"/>
  <c r="BP78" i="15"/>
  <c r="BQ78" i="15"/>
  <c r="AX79" i="15"/>
  <c r="AY79" i="15"/>
  <c r="AZ79" i="15"/>
  <c r="BA79" i="15"/>
  <c r="BB79" i="15"/>
  <c r="BC79" i="15"/>
  <c r="BD79" i="15"/>
  <c r="BE79" i="15"/>
  <c r="BF79" i="15"/>
  <c r="BG79" i="15"/>
  <c r="BH79" i="15"/>
  <c r="BI79" i="15"/>
  <c r="BJ79" i="15"/>
  <c r="BK79" i="15"/>
  <c r="BL79" i="15"/>
  <c r="BM79" i="15"/>
  <c r="BN79" i="15"/>
  <c r="BO79" i="15"/>
  <c r="BP79" i="15"/>
  <c r="BQ79" i="15"/>
  <c r="AX80" i="15"/>
  <c r="AY80" i="15"/>
  <c r="AZ80" i="15"/>
  <c r="BA80" i="15"/>
  <c r="BB80" i="15"/>
  <c r="BC80" i="15"/>
  <c r="BD80" i="15"/>
  <c r="BE80" i="15"/>
  <c r="BF80" i="15"/>
  <c r="BG80" i="15"/>
  <c r="BH80" i="15"/>
  <c r="BI80" i="15"/>
  <c r="BJ80" i="15"/>
  <c r="BK80" i="15"/>
  <c r="BL80" i="15"/>
  <c r="BM80" i="15"/>
  <c r="BN80" i="15"/>
  <c r="BO80" i="15"/>
  <c r="BP80" i="15"/>
  <c r="BQ80" i="15"/>
  <c r="AX81" i="15"/>
  <c r="AY81" i="15"/>
  <c r="AZ81" i="15"/>
  <c r="BA81" i="15"/>
  <c r="BB81" i="15"/>
  <c r="BC81" i="15"/>
  <c r="BD81" i="15"/>
  <c r="BE81" i="15"/>
  <c r="BF81" i="15"/>
  <c r="BG81" i="15"/>
  <c r="BH81" i="15"/>
  <c r="BI81" i="15"/>
  <c r="BJ81" i="15"/>
  <c r="BK81" i="15"/>
  <c r="BL81" i="15"/>
  <c r="BM81" i="15"/>
  <c r="BN81" i="15"/>
  <c r="BO81" i="15"/>
  <c r="BP81" i="15"/>
  <c r="BQ81" i="15"/>
  <c r="AX82" i="15"/>
  <c r="AY82" i="15"/>
  <c r="AZ82" i="15"/>
  <c r="BA82" i="15"/>
  <c r="BB82" i="15"/>
  <c r="BC82" i="15"/>
  <c r="BD82" i="15"/>
  <c r="BE82" i="15"/>
  <c r="BF82" i="15"/>
  <c r="BG82" i="15"/>
  <c r="BH82" i="15"/>
  <c r="BI82" i="15"/>
  <c r="BJ82" i="15"/>
  <c r="BK82" i="15"/>
  <c r="BL82" i="15"/>
  <c r="BM82" i="15"/>
  <c r="BN82" i="15"/>
  <c r="BO82" i="15"/>
  <c r="BP82" i="15"/>
  <c r="BQ82" i="15"/>
  <c r="BS27" i="15"/>
  <c r="BS33" i="15"/>
  <c r="BS19" i="15"/>
  <c r="BS7" i="15"/>
  <c r="BS55" i="15"/>
  <c r="BS36" i="15"/>
  <c r="BS56" i="15"/>
  <c r="BS28" i="15"/>
  <c r="BS57" i="15"/>
  <c r="BS10" i="15"/>
  <c r="BS26" i="15"/>
  <c r="BS5" i="15"/>
  <c r="BS45" i="15"/>
  <c r="BS35" i="15"/>
  <c r="BS4" i="15"/>
  <c r="BS72" i="15"/>
  <c r="BS62" i="15"/>
  <c r="BS13" i="15"/>
  <c r="BS58" i="15"/>
  <c r="BS63" i="15"/>
  <c r="BS44" i="15"/>
  <c r="BS76" i="15"/>
  <c r="BS68" i="15"/>
  <c r="BS53" i="15"/>
  <c r="BS34" i="15"/>
  <c r="BS31" i="15"/>
  <c r="BS46" i="15"/>
  <c r="BS6" i="15"/>
  <c r="BS71" i="15"/>
  <c r="BS41" i="15"/>
  <c r="BS61" i="15"/>
  <c r="BS80" i="15"/>
  <c r="BS60" i="15"/>
  <c r="BS51" i="15"/>
  <c r="BS43" i="15"/>
  <c r="BS77" i="15"/>
  <c r="BS81" i="15"/>
  <c r="BS23" i="15"/>
  <c r="BS30" i="15"/>
  <c r="BS74" i="15"/>
  <c r="BS9" i="15"/>
  <c r="BS29" i="15"/>
  <c r="BS15" i="15"/>
  <c r="BS82" i="15"/>
  <c r="BS54" i="15"/>
  <c r="BS48" i="15"/>
  <c r="BS79" i="15"/>
  <c r="BS8" i="15"/>
  <c r="BS78" i="15"/>
  <c r="BS16" i="15"/>
  <c r="BS70" i="15"/>
  <c r="BS18" i="15"/>
  <c r="BS14" i="15"/>
  <c r="BS66" i="15"/>
  <c r="BS22" i="15"/>
  <c r="BS65" i="15"/>
  <c r="BS49" i="15"/>
  <c r="BS21" i="15"/>
  <c r="BS17" i="15"/>
  <c r="BS64" i="15"/>
  <c r="BS11" i="15"/>
  <c r="BS12" i="15"/>
  <c r="BS3" i="15"/>
  <c r="BS47" i="15"/>
  <c r="BS73" i="15"/>
  <c r="BS24" i="15"/>
  <c r="BS69" i="15"/>
  <c r="BS50" i="15"/>
  <c r="BS20" i="15"/>
  <c r="BS39" i="15"/>
  <c r="BS52" i="15"/>
  <c r="BS38" i="15"/>
  <c r="BS42" i="15"/>
  <c r="BS37" i="15"/>
  <c r="BS75" i="15"/>
  <c r="BS40" i="15"/>
  <c r="BS67" i="15"/>
  <c r="BS32" i="15"/>
  <c r="BS25" i="15"/>
  <c r="BS59" i="15"/>
  <c r="A89" i="15"/>
  <c r="L78" i="16" l="1"/>
  <c r="L70" i="16"/>
  <c r="L62" i="16"/>
  <c r="L54" i="16"/>
  <c r="L46" i="16"/>
  <c r="L38" i="16"/>
  <c r="L30" i="16"/>
  <c r="L22" i="16"/>
  <c r="L14" i="16"/>
  <c r="L6" i="16"/>
  <c r="L79" i="16"/>
  <c r="L71" i="16"/>
  <c r="L63" i="16"/>
  <c r="L55" i="16"/>
  <c r="L47" i="16"/>
  <c r="L39" i="16"/>
  <c r="L31" i="16"/>
  <c r="L23" i="16"/>
  <c r="L15" i="16"/>
  <c r="L7" i="16"/>
  <c r="L56" i="16"/>
  <c r="L48" i="16"/>
  <c r="L40" i="16"/>
  <c r="L32" i="16"/>
  <c r="L24" i="16"/>
  <c r="L16" i="16"/>
  <c r="L81" i="16"/>
  <c r="L73" i="16"/>
  <c r="L65" i="16"/>
  <c r="L57" i="16"/>
  <c r="L49" i="16"/>
  <c r="L41" i="16"/>
  <c r="L33" i="16"/>
  <c r="L25" i="16"/>
  <c r="L17" i="16"/>
  <c r="L9" i="16"/>
  <c r="L76" i="16"/>
  <c r="L68" i="16"/>
  <c r="L60" i="16"/>
  <c r="L52" i="16"/>
  <c r="L44" i="16"/>
  <c r="L36" i="16"/>
  <c r="L28" i="16"/>
  <c r="L20" i="16"/>
  <c r="L12" i="16"/>
  <c r="L4" i="16"/>
  <c r="L82" i="16"/>
  <c r="L74" i="16"/>
  <c r="L66" i="16"/>
  <c r="L58" i="16"/>
  <c r="L50" i="16"/>
  <c r="L42" i="16"/>
  <c r="L34" i="16"/>
  <c r="L26" i="16"/>
  <c r="L18" i="16"/>
  <c r="L10" i="16"/>
</calcChain>
</file>

<file path=xl/sharedStrings.xml><?xml version="1.0" encoding="utf-8"?>
<sst xmlns="http://schemas.openxmlformats.org/spreadsheetml/2006/main" count="188" uniqueCount="102">
  <si>
    <t>Ballarat</t>
  </si>
  <si>
    <t>Horsham</t>
  </si>
  <si>
    <t>Melbourne</t>
  </si>
  <si>
    <t>Melton</t>
  </si>
  <si>
    <t>Wangaratta</t>
  </si>
  <si>
    <t>Warrnambool</t>
  </si>
  <si>
    <t>TOTAL AUSTRALIA</t>
  </si>
  <si>
    <t>Swan Hill</t>
  </si>
  <si>
    <t>Hume</t>
  </si>
  <si>
    <t>Mitchell</t>
  </si>
  <si>
    <t>Casey</t>
  </si>
  <si>
    <t>Corangamite</t>
  </si>
  <si>
    <t>Maribyrnong</t>
  </si>
  <si>
    <t>Monash</t>
  </si>
  <si>
    <t>Hindmarsh</t>
  </si>
  <si>
    <t>Mansfield</t>
  </si>
  <si>
    <t>Alpine</t>
  </si>
  <si>
    <t>Ararat</t>
  </si>
  <si>
    <t>Banyule</t>
  </si>
  <si>
    <t>Bass Coast</t>
  </si>
  <si>
    <t>Baw Baw</t>
  </si>
  <si>
    <t>Bayside (Vic.)</t>
  </si>
  <si>
    <t>Benalla</t>
  </si>
  <si>
    <t>Boroondara</t>
  </si>
  <si>
    <t>Brimbank</t>
  </si>
  <si>
    <t>Buloke</t>
  </si>
  <si>
    <t>Campaspe</t>
  </si>
  <si>
    <t>Cardinia</t>
  </si>
  <si>
    <t>Central Goldfields</t>
  </si>
  <si>
    <t>Colac Otway</t>
  </si>
  <si>
    <t>Darebin</t>
  </si>
  <si>
    <t>East Gippsland</t>
  </si>
  <si>
    <t>Frankston</t>
  </si>
  <si>
    <t>Gannawarra</t>
  </si>
  <si>
    <t>Glen Eira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</si>
  <si>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</si>
  <si>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</si>
  <si>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</si>
  <si>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</si>
  <si>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</si>
  <si>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</si>
  <si>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</si>
  <si>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Hobsons Bay</t>
  </si>
  <si>
    <t>Indigo</t>
  </si>
  <si>
    <t>Kingston (Vic.)</t>
  </si>
  <si>
    <t>Knox</t>
  </si>
  <si>
    <t>Latrobe (Vic.)</t>
  </si>
  <si>
    <t>Loddon</t>
  </si>
  <si>
    <t>Macedon Ranges</t>
  </si>
  <si>
    <t>Manningham</t>
  </si>
  <si>
    <t>Maroondah</t>
  </si>
  <si>
    <t>Mildura</t>
  </si>
  <si>
    <t>Moira</t>
  </si>
  <si>
    <t>Moonee Valley</t>
  </si>
  <si>
    <t>Moorabool</t>
  </si>
  <si>
    <t>Moreland</t>
  </si>
  <si>
    <t>Mornington Peninsula</t>
  </si>
  <si>
    <t>Mount Alexander</t>
  </si>
  <si>
    <t>Moyne</t>
  </si>
  <si>
    <t>Murrindindi</t>
  </si>
  <si>
    <t>Nillumbik</t>
  </si>
  <si>
    <t>Northern Grampians</t>
  </si>
  <si>
    <t>Port Phillip</t>
  </si>
  <si>
    <t>Pyrenees</t>
  </si>
  <si>
    <t>Queenscliffe</t>
  </si>
  <si>
    <t>South Gippsland</t>
  </si>
  <si>
    <t>Southern Grampians</t>
  </si>
  <si>
    <t>Stonnington</t>
  </si>
  <si>
    <t>Strathbogie</t>
  </si>
  <si>
    <t>Surf Coast</t>
  </si>
  <si>
    <t>Towong</t>
  </si>
  <si>
    <t>Wellington</t>
  </si>
  <si>
    <t>West Wimmera</t>
  </si>
  <si>
    <t>Whitehorse</t>
  </si>
  <si>
    <t>Whittlesea</t>
  </si>
  <si>
    <t>Wodonga</t>
  </si>
  <si>
    <t>Wyndham</t>
  </si>
  <si>
    <t>Yarra</t>
  </si>
  <si>
    <t>Yarra Ranges</t>
  </si>
  <si>
    <t>Yarriambiack</t>
  </si>
  <si>
    <t>Unincorporated Vic</t>
  </si>
  <si>
    <t>LGA code</t>
  </si>
  <si>
    <t>Local Government Area</t>
  </si>
  <si>
    <t>Source: Regional population, 2021</t>
  </si>
  <si>
    <t>Growth Btw 2021 and 2016</t>
  </si>
  <si>
    <t>Yearly Delta</t>
  </si>
  <si>
    <t>Ranking in growth</t>
  </si>
  <si>
    <t xml:space="preserve">Ranking in average Growth </t>
  </si>
  <si>
    <t>Change</t>
  </si>
  <si>
    <t>Row Labels</t>
  </si>
  <si>
    <t>Grand Total</t>
  </si>
  <si>
    <t>Difference in Population Growth btw 2016 and 2021</t>
  </si>
  <si>
    <t>Ranking in Population Growth Variance</t>
  </si>
  <si>
    <t xml:space="preserve">Ranking in average growth   </t>
  </si>
  <si>
    <t>Percentage Growth between 2016 and 2021</t>
  </si>
  <si>
    <t>Criteria: Population Growth greater than 5K and % Change greater than 5%</t>
  </si>
  <si>
    <t>Criteria</t>
  </si>
  <si>
    <t>Variable</t>
  </si>
  <si>
    <r>
      <rPr>
        <b/>
        <sz val="8"/>
        <rFont val="Arial"/>
        <family val="2"/>
      </rPr>
      <t>Criteria 1</t>
    </r>
    <r>
      <rPr>
        <sz val="8"/>
        <rFont val="Arial"/>
        <family val="2"/>
      </rPr>
      <t>: Over x amount in population growth</t>
    </r>
  </si>
  <si>
    <r>
      <rPr>
        <b/>
        <sz val="8"/>
        <rFont val="Arial"/>
        <family val="2"/>
      </rPr>
      <t>Criteria 2:</t>
    </r>
    <r>
      <rPr>
        <sz val="8"/>
        <rFont val="Arial"/>
        <family val="2"/>
      </rPr>
      <t xml:space="preserve"> Over x Amount in % Growth</t>
    </r>
  </si>
  <si>
    <t xml:space="preserve">Definition of Population Groth per LGA: </t>
  </si>
  <si>
    <t>Check for Dual Criteria in selection of LGA's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</si>
</sst>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8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5" fillId="0" borderId="0"/>
    <xf numFmtId="0" fontId="2" fillId="0" borderId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49" fontId="2" fillId="0" borderId="0" xfId="0" applyNumberFormat="1" applyFont="1"/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2" xfId="0" applyFont="1" applyBorder="1"/>
    <xf numFmtId="1" fontId="3" fillId="0" borderId="2" xfId="0" applyNumberFormat="1" applyFont="1" applyBorder="1" applyAlignment="1">
      <alignment horizontal="right"/>
    </xf>
    <xf numFmtId="0" fontId="4" fillId="0" borderId="0" xfId="1" applyNumberFormat="1" applyFont="1" applyAlignment="1" applyProtection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1" applyNumberFormat="1" applyFont="1" applyAlignment="1" applyProtection="1"/>
    <xf numFmtId="9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9" fontId="3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 wrapText="1"/>
    </xf>
    <xf numFmtId="0" fontId="2" fillId="0" borderId="3" xfId="0" applyFont="1" applyBorder="1"/>
    <xf numFmtId="0" fontId="0" fillId="4" borderId="3" xfId="0" applyFill="1" applyBorder="1" applyAlignment="1">
      <alignment horizontal="center"/>
    </xf>
    <xf numFmtId="9" fontId="0" fillId="4" borderId="3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3" xfId="0" applyFill="1" applyBorder="1" applyAlignment="1">
      <alignment horizontal="center" vertical="center" wrapText="1"/>
    </xf>
    <xf numFmtId="9" fontId="0" fillId="5" borderId="3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/>
    </xf>
    <xf numFmtId="9" fontId="0" fillId="5" borderId="0" xfId="0" applyNumberFormat="1" applyFill="1"/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9" fontId="0" fillId="5" borderId="0" xfId="0" applyNumberFormat="1" applyFill="1" applyBorder="1" applyAlignment="1">
      <alignment horizontal="center" vertical="center" wrapText="1"/>
    </xf>
  </cellXfs>
  <cellStyles count="7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3 2" xfId="6" xr:uid="{00000000-0005-0000-0000-000006000000}"/>
  </cellStyles>
  <dxfs count="91">
    <dxf>
      <alignment horizontal="center"/>
    </dxf>
    <dxf>
      <alignment horizontal="center"/>
    </dxf>
    <dxf>
      <numFmt numFmtId="164" formatCode="0.0%"/>
    </dxf>
    <dxf>
      <numFmt numFmtId="164" formatCode="0.0%"/>
    </dxf>
    <dxf>
      <alignment wrapText="1"/>
    </dxf>
    <dxf>
      <alignment wrapText="1"/>
    </dxf>
    <dxf>
      <alignment vertical="center"/>
    </dxf>
    <dxf>
      <alignment vertic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" refreshedDate="45023.504231481478" createdVersion="8" refreshedVersion="8" minRefreshableVersion="3" recordCount="80" xr:uid="{6920FF1D-0641-4992-BFB4-AEF6718F1C5D}">
  <cacheSource type="worksheet">
    <worksheetSource ref="Y2:BS82" sheet="Data"/>
  </cacheSource>
  <cacheFields count="47">
    <cacheField name="Local Government Area" numFmtId="0">
      <sharedItems count="80">
        <s v="Wyndham"/>
        <s v="Melton"/>
        <s v="Surf Coast"/>
        <s v="Cardinia"/>
        <s v="Bass Coast"/>
        <s v="Hume"/>
        <s v="Mitchell"/>
        <s v="Casey"/>
        <s v="Baw Baw"/>
        <s v="Mansfield"/>
        <s v="Moorabool"/>
        <s v="Greater Geelong"/>
        <s v="Golden Plains"/>
        <s v="Whittlesea"/>
        <s v="Queenscliffe"/>
        <s v="Strathbogie"/>
        <s v="Ballarat"/>
        <s v="Macedon Ranges"/>
        <s v="Greater Bendigo"/>
        <s v="Murrindindi"/>
        <s v="Wodonga"/>
        <s v="Indigo"/>
        <s v="East Gippsland"/>
        <s v="Hepburn"/>
        <s v="Unincorporated Vic"/>
        <s v="Mornington Peninsula"/>
        <s v="Greater Shepparton"/>
        <s v="Mount Alexander"/>
        <s v="Melbourne"/>
        <s v="Alpine"/>
        <s v="Wellington"/>
        <s v="Colac Otway"/>
        <s v="South Gippsland"/>
        <s v="Mildura"/>
        <s v="Pyrenees"/>
        <s v="Wangaratta"/>
        <s v="Warrnambool"/>
        <s v="Moyne"/>
        <s v="Latrobe (Vic.)"/>
        <s v="Benalla"/>
        <s v="Moira"/>
        <s v="Northern Grampians"/>
        <s v="Manningham"/>
        <s v="Campaspe"/>
        <s v="Horsham"/>
        <s v="Swan Hill"/>
        <s v="Towong"/>
        <s v="Southern Grampians"/>
        <s v="Central Goldfields"/>
        <s v="Loddon"/>
        <s v="Glenelg"/>
        <s v="Glen Eira"/>
        <s v="Yarra Ranges"/>
        <s v="Maroondah"/>
        <s v="West Wimmera"/>
        <s v="Frankston"/>
        <s v="Whitehorse"/>
        <s v="Moreland"/>
        <s v="Ararat"/>
        <s v="Gannawarra"/>
        <s v="Kingston (Vic.)"/>
        <s v="Monash"/>
        <s v="Knox"/>
        <s v="Moonee Valley"/>
        <s v="Greater Dandenong"/>
        <s v="Banyule"/>
        <s v="Bayside (Vic.)"/>
        <s v="Maribyrnong"/>
        <s v="Nillumbik"/>
        <s v="Hobsons Bay"/>
        <s v="Corangamite"/>
        <s v="Yarra"/>
        <s v="Hindmarsh"/>
        <s v="Buloke"/>
        <s v="Darebin"/>
        <s v="Yarriambiack"/>
        <s v="Brimbank"/>
        <s v="Boroondara"/>
        <s v="Stonnington"/>
        <s v="Port Phillip"/>
      </sharedItems>
    </cacheField>
    <cacheField name="2002.00" numFmtId="2">
      <sharedItems containsSemiMixedTypes="0" containsString="0" containsNumber="1" containsInteger="1" minValue="-408" maxValue="8470"/>
    </cacheField>
    <cacheField name="2003.00" numFmtId="2">
      <sharedItems containsSemiMixedTypes="0" containsString="0" containsNumber="1" containsInteger="1" minValue="-276" maxValue="9738"/>
    </cacheField>
    <cacheField name="2004.00" numFmtId="2">
      <sharedItems containsSemiMixedTypes="0" containsString="0" containsNumber="1" containsInteger="1" minValue="-652" maxValue="7994"/>
    </cacheField>
    <cacheField name="2005.00" numFmtId="2">
      <sharedItems containsSemiMixedTypes="0" containsString="0" containsNumber="1" containsInteger="1" minValue="-175" maxValue="7175"/>
    </cacheField>
    <cacheField name="2006.00" numFmtId="2">
      <sharedItems containsSemiMixedTypes="0" containsString="0" containsNumber="1" containsInteger="1" minValue="-190" maxValue="6619"/>
    </cacheField>
    <cacheField name="2007.00" numFmtId="2">
      <sharedItems containsSemiMixedTypes="0" containsString="0" containsNumber="1" containsInteger="1" minValue="-206" maxValue="8617"/>
    </cacheField>
    <cacheField name="2008.00" numFmtId="2">
      <sharedItems containsSemiMixedTypes="0" containsString="0" containsNumber="1" containsInteger="1" minValue="-155" maxValue="9285"/>
    </cacheField>
    <cacheField name="2009.00" numFmtId="2">
      <sharedItems containsSemiMixedTypes="0" containsString="0" containsNumber="1" containsInteger="1" minValue="-396" maxValue="10342"/>
    </cacheField>
    <cacheField name="2010.00" numFmtId="2">
      <sharedItems containsSemiMixedTypes="0" containsString="0" containsNumber="1" containsInteger="1" minValue="-231" maxValue="11846"/>
    </cacheField>
    <cacheField name="2011.00" numFmtId="2">
      <sharedItems containsSemiMixedTypes="0" containsString="0" containsNumber="1" containsInteger="1" minValue="-239" maxValue="11448"/>
    </cacheField>
    <cacheField name="2012.00" numFmtId="2">
      <sharedItems containsSemiMixedTypes="0" containsString="0" containsNumber="1" containsInteger="1" minValue="-110" maxValue="12432"/>
    </cacheField>
    <cacheField name="2013.00" numFmtId="2">
      <sharedItems containsSemiMixedTypes="0" containsString="0" containsNumber="1" containsInteger="1" minValue="-106" maxValue="11133"/>
    </cacheField>
    <cacheField name="2014.00" numFmtId="2">
      <sharedItems containsSemiMixedTypes="0" containsString="0" containsNumber="1" containsInteger="1" minValue="-108" maxValue="11301"/>
    </cacheField>
    <cacheField name="2015.00" numFmtId="2">
      <sharedItems containsSemiMixedTypes="0" containsString="0" containsNumber="1" containsInteger="1" minValue="-133" maxValue="12303"/>
    </cacheField>
    <cacheField name="2016.00" numFmtId="2">
      <sharedItems containsSemiMixedTypes="0" containsString="0" containsNumber="1" containsInteger="1" minValue="-83" maxValue="13261"/>
    </cacheField>
    <cacheField name="2017.00" numFmtId="2">
      <sharedItems containsSemiMixedTypes="0" containsString="0" containsNumber="1" containsInteger="1" minValue="-66" maxValue="14428"/>
    </cacheField>
    <cacheField name="2018.00" numFmtId="2">
      <sharedItems containsSemiMixedTypes="0" containsString="0" containsNumber="1" containsInteger="1" minValue="-54" maxValue="15322"/>
    </cacheField>
    <cacheField name="2019.00" numFmtId="2">
      <sharedItems containsSemiMixedTypes="0" containsString="0" containsNumber="1" containsInteger="1" minValue="-238" maxValue="16094"/>
    </cacheField>
    <cacheField name="2020.00" numFmtId="2">
      <sharedItems containsSemiMixedTypes="0" containsString="0" containsNumber="1" containsInteger="1" minValue="-2612" maxValue="13944"/>
    </cacheField>
    <cacheField name="2021.00" numFmtId="2">
      <sharedItems containsSemiMixedTypes="0" containsString="0" containsNumber="1" containsInteger="1" minValue="-17132" maxValue="9397"/>
    </cacheField>
    <cacheField name="Ranking in growth" numFmtId="0">
      <sharedItems containsSemiMixedTypes="0" containsString="0" containsNumber="1" containsInteger="1" minValue="1" maxValue="80"/>
    </cacheField>
    <cacheField name="Growth Btw 2021 and 2016" numFmtId="2">
      <sharedItems containsSemiMixedTypes="0" containsString="0" containsNumber="1" containsInteger="1" minValue="-7478" maxValue="69185"/>
    </cacheField>
    <cacheField name="Change" numFmtId="0">
      <sharedItems containsNonDate="0" containsString="0" containsBlank="1"/>
    </cacheField>
    <cacheField name="Local Government Area2" numFmtId="0">
      <sharedItems/>
    </cacheField>
    <cacheField name="2002" numFmtId="10">
      <sharedItems containsSemiMixedTypes="0" containsString="0" containsNumber="1" minValue="-1.2271214642262895E-2" maxValue="0.14412416851441243"/>
    </cacheField>
    <cacheField name="2003" numFmtId="10">
      <sharedItems containsSemiMixedTypes="0" containsString="0" containsNumber="1" minValue="-1.4104153750774954E-2" maxValue="0.12015503875968993"/>
    </cacheField>
    <cacheField name="2004" numFmtId="10">
      <sharedItems containsSemiMixedTypes="0" containsString="0" containsNumber="1" minValue="-1.9193626267503622E-2" maxValue="0.10380622837370242"/>
    </cacheField>
    <cacheField name="2005" numFmtId="10">
      <sharedItems containsSemiMixedTypes="0" containsString="0" containsNumber="1" minValue="-1.6821715305212183E-2" maxValue="9.2476489028213163E-2"/>
    </cacheField>
    <cacheField name="2006" numFmtId="10">
      <sharedItems containsSemiMixedTypes="0" containsString="0" containsNumber="1" minValue="-1.5466015466015465E-2" maxValue="8.608321377331421E-2"/>
    </cacheField>
    <cacheField name="2007" numFmtId="10">
      <sharedItems containsSemiMixedTypes="0" containsString="0" containsNumber="1" minValue="-2.1136063408190225E-2" maxValue="7.4825678832243558E-2"/>
    </cacheField>
    <cacheField name="2008" numFmtId="10">
      <sharedItems containsSemiMixedTypes="0" containsString="0" containsNumber="1" minValue="-1.3830641563308646E-2" maxValue="7.5013330317180757E-2"/>
    </cacheField>
    <cacheField name="2009" numFmtId="10">
      <sharedItems containsSemiMixedTypes="0" containsString="0" containsNumber="1" minValue="-2.8804189700320046E-2" maxValue="7.9771371769383703E-2"/>
    </cacheField>
    <cacheField name="2010" numFmtId="10">
      <sharedItems containsSemiMixedTypes="0" containsString="0" containsNumber="1" minValue="-2.1148036253776436E-2" maxValue="8.2605209023395285E-2"/>
    </cacheField>
    <cacheField name="2011" numFmtId="10">
      <sharedItems containsSemiMixedTypes="0" containsString="0" containsNumber="1" minValue="-2.3708849290244638E-2" maxValue="7.3738655467597627E-2"/>
    </cacheField>
    <cacheField name="2012" numFmtId="10">
      <sharedItems containsSemiMixedTypes="0" containsString="0" containsNumber="1" minValue="-1.7028224865873572E-2" maxValue="7.4577531958799986E-2"/>
    </cacheField>
    <cacheField name="2013" numFmtId="10">
      <sharedItems containsSemiMixedTypes="0" containsString="0" containsNumber="1" minValue="-2.1357380161366873E-2" maxValue="0.10348770194649463"/>
    </cacheField>
    <cacheField name="2014" numFmtId="10">
      <sharedItems containsSemiMixedTypes="0" containsString="0" containsNumber="1" minValue="-2.0853540252182348E-2" maxValue="7.8038260986766181E-2"/>
    </cacheField>
    <cacheField name="2015" numFmtId="10">
      <sharedItems containsSemiMixedTypes="0" containsString="0" containsNumber="1" minValue="-1.58494304110946E-2" maxValue="6.9521390896659499E-2"/>
    </cacheField>
    <cacheField name="2016" numFmtId="10">
      <sharedItems containsSemiMixedTypes="0" containsString="0" containsNumber="1" minValue="-1.2159390565484911E-2" maxValue="6.739143141036881E-2"/>
    </cacheField>
    <cacheField name="2017" numFmtId="10">
      <sharedItems containsSemiMixedTypes="0" containsString="0" containsNumber="1" minValue="-1.0502864417568428E-2" maxValue="6.7791041506954336E-2"/>
    </cacheField>
    <cacheField name="2018" numFmtId="10">
      <sharedItems containsSemiMixedTypes="0" containsString="0" containsNumber="1" minValue="-6.8122270742358082E-3" maxValue="6.3461952649977629E-2"/>
    </cacheField>
    <cacheField name="2019" numFmtId="10">
      <sharedItems containsSemiMixedTypes="0" containsString="0" containsNumber="1" minValue="-7.8930412371134018E-3" maxValue="6.2681591225979327E-2"/>
    </cacheField>
    <cacheField name="2020" numFmtId="10">
      <sharedItems containsSemiMixedTypes="0" containsString="0" containsNumber="1" minValue="-1.2642114892237103E-2" maxValue="5.1104628150059374E-2"/>
    </cacheField>
    <cacheField name="2021" numFmtId="10">
      <sharedItems containsSemiMixedTypes="0" containsString="0" containsNumber="1" minValue="-0.10030092619697201" maxValue="5.2156160859108451E-2"/>
    </cacheField>
    <cacheField name="Ranking in average Growth " numFmtId="0">
      <sharedItems containsSemiMixedTypes="0" containsString="0" containsNumber="1" containsInteger="1" minValue="1" maxValue="80"/>
    </cacheField>
    <cacheField name="Growth Btw 2021 and 20162" numFmtId="10">
      <sharedItems containsSemiMixedTypes="0" containsString="0" containsNumber="1" minValue="-4.7124563874543161E-2" maxValue="0.30476899492528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n v="3729"/>
    <n v="5443"/>
    <n v="6013"/>
    <n v="7006"/>
    <n v="6366"/>
    <n v="8617"/>
    <n v="9285"/>
    <n v="10342"/>
    <n v="11846"/>
    <n v="11448"/>
    <n v="12432"/>
    <n v="11080"/>
    <n v="11301"/>
    <n v="12303"/>
    <n v="13193"/>
    <n v="14428"/>
    <n v="15322"/>
    <n v="16094"/>
    <n v="13944"/>
    <n v="9397"/>
    <n v="1"/>
    <n v="69185"/>
    <m/>
    <s v="Wyndham"/>
    <n v="4.305805736455591E-2"/>
    <n v="6.0254834888689629E-2"/>
    <n v="6.2781907784831267E-2"/>
    <n v="6.882865535568676E-2"/>
    <n v="5.8513718461326344E-2"/>
    <n v="7.4825678832243558E-2"/>
    <n v="7.5013330317180757E-2"/>
    <n v="7.7722582536091933E-2"/>
    <n v="8.2605209023395285E-2"/>
    <n v="7.3738655467597627E-2"/>
    <n v="7.4577531958799986E-2"/>
    <n v="6.1854173761102207E-2"/>
    <n v="5.9412967704286293E-2"/>
    <n v="6.1053436023661124E-2"/>
    <n v="6.1702873979842386E-2"/>
    <n v="6.3557231463208338E-2"/>
    <n v="6.3461952649977629E-2"/>
    <n v="6.2681591225979327E-2"/>
    <n v="5.1104628150059374E-2"/>
    <n v="3.2765450006276238E-2"/>
    <n v="1"/>
    <n v="0.30476899492528897"/>
  </r>
  <r>
    <x v="1"/>
    <n v="5220"/>
    <n v="6113"/>
    <n v="5308"/>
    <n v="5171"/>
    <n v="6279"/>
    <n v="5601"/>
    <n v="6356"/>
    <n v="7383"/>
    <n v="6913"/>
    <n v="5795"/>
    <n v="5686"/>
    <n v="5607"/>
    <n v="5373"/>
    <n v="5606"/>
    <n v="6505"/>
    <n v="7199"/>
    <n v="8232"/>
    <n v="8444"/>
    <n v="7936"/>
    <n v="7992"/>
    <n v="4"/>
    <n v="39803"/>
    <m/>
    <s v="Melton"/>
    <n v="9.9420996495505107E-2"/>
    <n v="0.10590049199639665"/>
    <n v="8.3149270799066366E-2"/>
    <n v="7.4784872369657959E-2"/>
    <n v="8.4490553851122238E-2"/>
    <n v="6.9495626279545877E-2"/>
    <n v="7.3738920599563787E-2"/>
    <n v="7.9771371769383703E-2"/>
    <n v="6.9174963726422178E-2"/>
    <n v="5.4235923929320154E-2"/>
    <n v="5.0478059000559287E-2"/>
    <n v="4.738483381081561E-2"/>
    <n v="4.3353020914020136E-2"/>
    <n v="4.3353517543249113E-2"/>
    <n v="4.8215543119742063E-2"/>
    <n v="5.0905105359920801E-2"/>
    <n v="5.538995686957926E-2"/>
    <n v="5.3834530860498178E-2"/>
    <n v="4.8011131613176439E-2"/>
    <n v="4.613492966039566E-2"/>
    <n v="2"/>
    <n v="0.2814524112572479"/>
  </r>
  <r>
    <x v="2"/>
    <n v="445"/>
    <n v="291"/>
    <n v="226"/>
    <n v="301"/>
    <n v="514"/>
    <n v="802"/>
    <n v="929"/>
    <n v="988"/>
    <n v="809"/>
    <n v="805"/>
    <n v="864"/>
    <n v="698"/>
    <n v="646"/>
    <n v="751"/>
    <n v="840"/>
    <n v="1070"/>
    <n v="1180"/>
    <n v="1449"/>
    <n v="1594"/>
    <n v="1865"/>
    <n v="15"/>
    <n v="7158"/>
    <m/>
    <s v="Surf Coast"/>
    <n v="2.1648180579879352E-2"/>
    <n v="1.3856483024617875E-2"/>
    <n v="1.0614315235769303E-2"/>
    <n v="1.398828887443071E-2"/>
    <n v="2.3557449928960996E-2"/>
    <n v="3.5910983746026061E-2"/>
    <n v="4.0155608385563001E-2"/>
    <n v="4.1057180851063829E-2"/>
    <n v="3.2292830911703659E-2"/>
    <n v="3.1127953288735934E-2"/>
    <n v="3.2400810020250505E-2"/>
    <n v="2.5354159099164549E-2"/>
    <n v="2.2885078645316706E-2"/>
    <n v="2.6009558772598185E-2"/>
    <n v="2.8354430379746835E-2"/>
    <n v="3.512227145905137E-2"/>
    <n v="3.7418741081338198E-2"/>
    <n v="4.4291609353507566E-2"/>
    <n v="4.6657300081957613E-2"/>
    <n v="5.2156160859108451E-2"/>
    <n v="3"/>
    <n v="0.23495814869522402"/>
  </r>
  <r>
    <x v="3"/>
    <n v="1120"/>
    <n v="2198"/>
    <n v="2826"/>
    <n v="2309"/>
    <n v="2777"/>
    <n v="2418"/>
    <n v="3279"/>
    <n v="4242"/>
    <n v="3941"/>
    <n v="4001"/>
    <n v="4591"/>
    <n v="4169"/>
    <n v="3479"/>
    <n v="4228"/>
    <n v="5275"/>
    <n v="4630"/>
    <n v="4637"/>
    <n v="5019"/>
    <n v="4443"/>
    <n v="3219"/>
    <n v="7"/>
    <n v="21948"/>
    <m/>
    <s v="Cardinia"/>
    <n v="2.3972602739726026E-2"/>
    <n v="4.5944816053511708E-2"/>
    <n v="5.647707742115992E-2"/>
    <n v="4.3678117433414043E-2"/>
    <n v="5.0332590216228955E-2"/>
    <n v="4.1725625539257981E-2"/>
    <n v="5.431685661277498E-2"/>
    <n v="6.6648860119094377E-2"/>
    <n v="5.8050641488311801E-2"/>
    <n v="5.5700960601420019E-2"/>
    <n v="6.0542522187495881E-2"/>
    <n v="5.1839049016438286E-2"/>
    <n v="4.1127306687472664E-2"/>
    <n v="4.8007266946746903E-2"/>
    <n v="5.7151834275932303E-2"/>
    <n v="4.7451651583942281E-2"/>
    <n v="4.5370488146140524E-2"/>
    <n v="4.6976787719955074E-2"/>
    <n v="3.97196470556683E-2"/>
    <n v="2.7677941909855376E-2"/>
    <n v="4"/>
    <n v="0.22493927623420412"/>
  </r>
  <r>
    <x v="4"/>
    <n v="566"/>
    <n v="415"/>
    <n v="252"/>
    <n v="418"/>
    <n v="47"/>
    <n v="467"/>
    <n v="573"/>
    <n v="580"/>
    <n v="913"/>
    <n v="759"/>
    <n v="578"/>
    <n v="520"/>
    <n v="586"/>
    <n v="659"/>
    <n v="888"/>
    <n v="1262"/>
    <n v="1315"/>
    <n v="1341"/>
    <n v="1487"/>
    <n v="1772"/>
    <n v="14"/>
    <n v="7177"/>
    <m/>
    <s v="Bass Coast"/>
    <n v="2.2422057600126766E-2"/>
    <n v="1.6079662133364332E-2"/>
    <n v="9.6095179987797444E-3"/>
    <n v="1.578788336606738E-2"/>
    <n v="1.7476016955454748E-3"/>
    <n v="1.7334174678000074E-2"/>
    <n v="2.0906304728546411E-2"/>
    <n v="2.072835138129445E-2"/>
    <n v="3.1966667833759323E-2"/>
    <n v="2.5751509805252086E-2"/>
    <n v="1.9118182118876725E-2"/>
    <n v="1.6877089351205739E-2"/>
    <n v="1.8703520474928983E-2"/>
    <n v="2.0647303944606323E-2"/>
    <n v="2.7259332023575639E-2"/>
    <n v="3.7712168300262972E-2"/>
    <n v="3.7867879974658757E-2"/>
    <n v="3.72076246497045E-2"/>
    <n v="3.9778503022845219E-2"/>
    <n v="4.5589029818106974E-2"/>
    <n v="5"/>
    <n v="0.21446928042075067"/>
  </r>
  <r>
    <x v="5"/>
    <n v="2707"/>
    <n v="3141"/>
    <n v="3551"/>
    <n v="4513"/>
    <n v="3738"/>
    <n v="4719"/>
    <n v="4347"/>
    <n v="4865"/>
    <n v="4224"/>
    <n v="3338"/>
    <n v="4912"/>
    <n v="5671"/>
    <n v="6405"/>
    <n v="6898"/>
    <n v="8865"/>
    <n v="9096"/>
    <n v="9189"/>
    <n v="9765"/>
    <n v="8161"/>
    <n v="3598"/>
    <n v="3"/>
    <n v="39809"/>
    <m/>
    <s v="Hume"/>
    <n v="2.0030041362368384E-2"/>
    <n v="2.2784975408765794E-2"/>
    <n v="2.5185290258519805E-2"/>
    <n v="3.1221894760145558E-2"/>
    <n v="2.5077318377286845E-2"/>
    <n v="3.0884114216902164E-2"/>
    <n v="2.7597196475278703E-2"/>
    <n v="3.0056282164546561E-2"/>
    <n v="2.5334676838923275E-2"/>
    <n v="1.952594880434274E-2"/>
    <n v="2.8182913534913076E-2"/>
    <n v="3.1645852166828498E-2"/>
    <n v="3.4645405224126832E-2"/>
    <n v="3.6062694089231379E-2"/>
    <n v="4.4732964637493947E-2"/>
    <n v="4.3933327215382463E-2"/>
    <n v="4.2514701323697467E-2"/>
    <n v="4.3337209199115947E-2"/>
    <n v="3.471421704786657E-2"/>
    <n v="1.4791245292947232E-2"/>
    <n v="6"/>
    <n v="0.19227592602431404"/>
  </r>
  <r>
    <x v="6"/>
    <n v="653"/>
    <n v="979"/>
    <n v="704"/>
    <n v="630"/>
    <n v="231"/>
    <n v="806"/>
    <n v="773"/>
    <n v="595"/>
    <n v="995"/>
    <n v="1213"/>
    <n v="1279"/>
    <n v="1404"/>
    <n v="1296"/>
    <n v="1180"/>
    <n v="1531"/>
    <n v="1226"/>
    <n v="1491"/>
    <n v="1796"/>
    <n v="1676"/>
    <n v="1700"/>
    <n v="12"/>
    <n v="7889"/>
    <m/>
    <s v="Mitchell"/>
    <n v="2.3723025503160647E-2"/>
    <n v="3.4742183895808937E-2"/>
    <n v="2.4144317168530077E-2"/>
    <n v="2.1097046413502109E-2"/>
    <n v="7.575757575757576E-3"/>
    <n v="2.623441721186082E-2"/>
    <n v="2.4517111230930255E-2"/>
    <n v="1.8419912079747382E-2"/>
    <n v="3.0245919080767243E-2"/>
    <n v="3.5790156969196268E-2"/>
    <n v="3.643355647343683E-2"/>
    <n v="3.8588390501319264E-2"/>
    <n v="3.4296602095903461E-2"/>
    <n v="3.0191382662982293E-2"/>
    <n v="3.8024041327240216E-2"/>
    <n v="2.9333652350759659E-2"/>
    <n v="3.4657492852327935E-2"/>
    <n v="4.0348670021567216E-2"/>
    <n v="3.6192450548501336E-2"/>
    <n v="3.5428476158719573E-2"/>
    <n v="7"/>
    <n v="0.18875463572197632"/>
  </r>
  <r>
    <x v="7"/>
    <n v="8470"/>
    <n v="9738"/>
    <n v="7994"/>
    <n v="7175"/>
    <n v="6619"/>
    <n v="8056"/>
    <n v="9033"/>
    <n v="9149"/>
    <n v="7793"/>
    <n v="6811"/>
    <n v="7958"/>
    <n v="8783"/>
    <n v="9914"/>
    <n v="11591"/>
    <n v="13261"/>
    <n v="11988"/>
    <n v="13007"/>
    <n v="13803"/>
    <n v="11801"/>
    <n v="6065"/>
    <n v="2"/>
    <n v="56664"/>
    <m/>
    <s v="Casey"/>
    <n v="4.6939770787612779E-2"/>
    <n v="5.1547264893020105E-2"/>
    <n v="4.0241225862311984E-2"/>
    <n v="3.4721214056889563E-2"/>
    <n v="3.0955799477132742E-2"/>
    <n v="3.6545091634911993E-2"/>
    <n v="3.9532420698830617E-2"/>
    <n v="3.8517402085640071E-2"/>
    <n v="3.1591791728488153E-2"/>
    <n v="2.6765328858691168E-2"/>
    <n v="3.0457513338079164E-2"/>
    <n v="3.2621452978755017E-2"/>
    <n v="3.5658920305154607E-2"/>
    <n v="4.0255333632009782E-2"/>
    <n v="4.4272989503485481E-2"/>
    <n v="3.8326155970958058E-2"/>
    <n v="4.0049018249445005E-2"/>
    <n v="4.0863391990147553E-2"/>
    <n v="3.3564949784832772E-2"/>
    <n v="1.6690149372021089E-2"/>
    <n v="8"/>
    <n v="0.18115726576062458"/>
  </r>
  <r>
    <x v="8"/>
    <n v="140"/>
    <n v="293"/>
    <n v="360"/>
    <n v="436"/>
    <n v="735"/>
    <n v="689"/>
    <n v="886"/>
    <n v="1127"/>
    <n v="1581"/>
    <n v="1292"/>
    <n v="1117"/>
    <n v="1121"/>
    <n v="1017"/>
    <n v="1193"/>
    <n v="1459"/>
    <n v="1556"/>
    <n v="1540"/>
    <n v="1578"/>
    <n v="1677"/>
    <n v="1933"/>
    <n v="11"/>
    <n v="8284"/>
    <m/>
    <s v="Baw Baw"/>
    <n v="3.9051603905160392E-3"/>
    <n v="8.1411503195332035E-3"/>
    <n v="9.9220020395226413E-3"/>
    <n v="1.1898589089321289E-2"/>
    <n v="1.9822541060977913E-2"/>
    <n v="1.822076479610726E-2"/>
    <n v="2.301119393294029E-2"/>
    <n v="2.8612049049226942E-2"/>
    <n v="3.9021621087965246E-2"/>
    <n v="3.0691023113285983E-2"/>
    <n v="2.5743852128419644E-2"/>
    <n v="2.5187615153013078E-2"/>
    <n v="2.2289433887829575E-2"/>
    <n v="2.557670868707658E-2"/>
    <n v="3.0499404226853689E-2"/>
    <n v="3.156442713404739E-2"/>
    <n v="3.0283961299457249E-2"/>
    <n v="3.0119102153000458E-2"/>
    <n v="3.1072818232351307E-2"/>
    <n v="3.4736823189030853E-2"/>
    <n v="9"/>
    <n v="0.16804608893216488"/>
  </r>
  <r>
    <x v="9"/>
    <n v="39"/>
    <n v="50"/>
    <n v="132"/>
    <n v="185"/>
    <n v="233"/>
    <n v="108"/>
    <n v="128"/>
    <n v="161"/>
    <n v="116"/>
    <n v="72"/>
    <n v="155"/>
    <n v="179"/>
    <n v="119"/>
    <n v="135"/>
    <n v="144"/>
    <n v="217"/>
    <n v="251"/>
    <n v="260"/>
    <n v="370"/>
    <n v="340"/>
    <n v="29"/>
    <n v="1438"/>
    <m/>
    <s v="Mansfield"/>
    <n v="5.8052991961893424E-3"/>
    <n v="7.399733609590055E-3"/>
    <n v="1.9391802556192154E-2"/>
    <n v="2.666090214728347E-2"/>
    <n v="3.2706344750140372E-2"/>
    <n v="1.4679896697023243E-2"/>
    <n v="1.7146684527796382E-2"/>
    <n v="2.1203740287106546E-2"/>
    <n v="1.4960020634511221E-2"/>
    <n v="9.1486658195679797E-3"/>
    <n v="1.9516494585746662E-2"/>
    <n v="2.2106953192540447E-2"/>
    <n v="1.4378927017883035E-2"/>
    <n v="1.6081000595592615E-2"/>
    <n v="1.6881594372801876E-2"/>
    <n v="2.5017293059718698E-2"/>
    <n v="2.8230795186143291E-2"/>
    <n v="2.8440166265587399E-2"/>
    <n v="3.9353329078919377E-2"/>
    <n v="3.4793286942284077E-2"/>
    <n v="10"/>
    <n v="0.16578279916993313"/>
  </r>
  <r>
    <x v="10"/>
    <n v="104"/>
    <n v="254"/>
    <n v="181"/>
    <n v="405"/>
    <n v="294"/>
    <n v="354"/>
    <n v="382"/>
    <n v="640"/>
    <n v="594"/>
    <n v="623"/>
    <n v="693"/>
    <n v="1047"/>
    <n v="656"/>
    <n v="682"/>
    <n v="924"/>
    <n v="999"/>
    <n v="959"/>
    <n v="1119"/>
    <n v="1133"/>
    <n v="1013"/>
    <n v="16"/>
    <n v="5223"/>
    <m/>
    <s v="Moorabool"/>
    <n v="4.1869640484721608E-3"/>
    <n v="1.0183217736439081E-2"/>
    <n v="7.1833948485930865E-3"/>
    <n v="1.5958704389628812E-2"/>
    <n v="1.1402862351161619E-2"/>
    <n v="1.357518119415577E-2"/>
    <n v="1.445272596572207E-2"/>
    <n v="2.386901875955693E-2"/>
    <n v="2.1636979565074856E-2"/>
    <n v="2.2212714372303634E-2"/>
    <n v="2.4171607952563654E-2"/>
    <n v="3.5657119504137857E-2"/>
    <n v="2.1571851364682669E-2"/>
    <n v="2.1953260799587974E-2"/>
    <n v="2.9104195539876528E-2"/>
    <n v="3.057664054848188E-2"/>
    <n v="2.8481482581449911E-2"/>
    <n v="3.2313023390124172E-2"/>
    <n v="3.1693194215222806E-2"/>
    <n v="2.7465972561140937E-2"/>
    <n v="11"/>
    <n v="0.15986165523996082"/>
  </r>
  <r>
    <x v="11"/>
    <n v="3179"/>
    <n v="2260"/>
    <n v="1568"/>
    <n v="1455"/>
    <n v="1499"/>
    <n v="2307"/>
    <n v="2677"/>
    <n v="2950"/>
    <n v="3156"/>
    <n v="3252"/>
    <n v="3315"/>
    <n v="4205"/>
    <n v="4387"/>
    <n v="5182"/>
    <n v="6603"/>
    <n v="6714"/>
    <n v="6676"/>
    <n v="6861"/>
    <n v="5766"/>
    <n v="5230"/>
    <n v="5"/>
    <n v="31247"/>
    <m/>
    <s v="Greater Geelong"/>
    <n v="1.6597575365209311E-2"/>
    <n v="1.1606826457401406E-2"/>
    <n v="7.9604818934574783E-3"/>
    <n v="7.3284611238988422E-3"/>
    <n v="7.4951499029980596E-3"/>
    <n v="1.1449415618253555E-2"/>
    <n v="1.3135297985299457E-2"/>
    <n v="1.4287167217973741E-2"/>
    <n v="1.5069546242401959E-2"/>
    <n v="1.5297410447585671E-2"/>
    <n v="1.535881243716323E-2"/>
    <n v="1.9187595823903045E-2"/>
    <n v="1.9641202200960793E-2"/>
    <n v="2.2753618097512997E-2"/>
    <n v="2.8348059040210195E-2"/>
    <n v="2.8030008892451434E-2"/>
    <n v="2.7111430578737265E-2"/>
    <n v="2.7127262087862123E-2"/>
    <n v="2.2195704057279237E-2"/>
    <n v="1.9695269369525429E-2"/>
    <n v="12"/>
    <n v="0.13045184507930147"/>
  </r>
  <r>
    <x v="12"/>
    <n v="247"/>
    <n v="358"/>
    <n v="454"/>
    <n v="459"/>
    <n v="276"/>
    <n v="356"/>
    <n v="434"/>
    <n v="485"/>
    <n v="500"/>
    <n v="517"/>
    <n v="646"/>
    <n v="758"/>
    <n v="537"/>
    <n v="489"/>
    <n v="628"/>
    <n v="584"/>
    <n v="567"/>
    <n v="611"/>
    <n v="544"/>
    <n v="557"/>
    <n v="21"/>
    <n v="2863"/>
    <m/>
    <s v="Golden Plains"/>
    <n v="1.6608391608391608E-2"/>
    <n v="2.3678814736424365E-2"/>
    <n v="2.9333850229372616E-2"/>
    <n v="2.881175067478501E-2"/>
    <n v="1.683953630262355E-2"/>
    <n v="2.1360854434177366E-2"/>
    <n v="2.5496416402302904E-2"/>
    <n v="2.7784142988084327E-2"/>
    <n v="2.7869126581572933E-2"/>
    <n v="2.8035356000216907E-2"/>
    <n v="3.4075324401308157E-2"/>
    <n v="3.8665578453376863E-2"/>
    <n v="2.6372654945486691E-2"/>
    <n v="2.3398248720034452E-2"/>
    <n v="2.9362259210772394E-2"/>
    <n v="2.6526162790697673E-2"/>
    <n v="2.5088495575221238E-2"/>
    <n v="2.6373721241420987E-2"/>
    <n v="2.2878290857094793E-2"/>
    <n v="2.2901077214044899E-2"/>
    <n v="13"/>
    <n v="0.13004178779069767"/>
  </r>
  <r>
    <x v="13"/>
    <n v="2239"/>
    <n v="2586"/>
    <n v="1521"/>
    <n v="2157"/>
    <n v="2598"/>
    <n v="4447"/>
    <n v="5508"/>
    <n v="6999"/>
    <n v="7264"/>
    <n v="8091"/>
    <n v="9193"/>
    <n v="9279"/>
    <n v="8627"/>
    <n v="8948"/>
    <n v="10211"/>
    <n v="7266"/>
    <n v="6093"/>
    <n v="5408"/>
    <n v="4872"/>
    <n v="1102"/>
    <n v="6"/>
    <n v="24741"/>
    <m/>
    <s v="Whittlesea"/>
    <n v="1.9073174887128376E-2"/>
    <n v="2.1616832039054075E-2"/>
    <n v="1.2445280857505216E-2"/>
    <n v="1.743227516648348E-2"/>
    <n v="2.0636572327293812E-2"/>
    <n v="3.4609427897673767E-2"/>
    <n v="4.1432848395492633E-2"/>
    <n v="5.0554006616298053E-2"/>
    <n v="4.9943277527587746E-2"/>
    <n v="5.2983124766713158E-2"/>
    <n v="5.7170398009950246E-2"/>
    <n v="5.4584600542375274E-2"/>
    <n v="4.8122406176089962E-2"/>
    <n v="4.7621328479661947E-2"/>
    <n v="5.1872774286628703E-2"/>
    <n v="3.5091616841657895E-2"/>
    <n v="2.8428920699501689E-2"/>
    <n v="2.4535312612003611E-2"/>
    <n v="2.1574227831285289E-2"/>
    <n v="4.7768284806477762E-3"/>
    <n v="14"/>
    <n v="0.11948825932830415"/>
  </r>
  <r>
    <x v="14"/>
    <n v="-30"/>
    <n v="-38"/>
    <n v="-39"/>
    <n v="-15"/>
    <n v="-18"/>
    <n v="-5"/>
    <n v="-4"/>
    <n v="-12"/>
    <n v="-6"/>
    <n v="2"/>
    <n v="-4"/>
    <n v="-55"/>
    <n v="-32"/>
    <n v="-37"/>
    <n v="-4"/>
    <n v="-8"/>
    <n v="30"/>
    <n v="17"/>
    <n v="121"/>
    <n v="146"/>
    <n v="53"/>
    <n v="306"/>
    <m/>
    <s v="Queenscliffe"/>
    <n v="-9.299442033477991E-3"/>
    <n v="-1.1889862327909888E-2"/>
    <n v="-1.2349588347055098E-2"/>
    <n v="-4.8092337287592175E-3"/>
    <n v="-5.7989690721649487E-3"/>
    <n v="-1.6202203499675956E-3"/>
    <n v="-1.2982797792924375E-3"/>
    <n v="-3.8999025024374391E-3"/>
    <n v="-1.9575856443719412E-3"/>
    <n v="6.5380843412880026E-4"/>
    <n v="-1.3067624959163672E-3"/>
    <n v="-1.7991494929669612E-2"/>
    <n v="-1.0659560293137908E-2"/>
    <n v="-1.2457912457912458E-2"/>
    <n v="-1.3637913399249914E-3"/>
    <n v="-2.7313076135199728E-3"/>
    <n v="1.0270455323519343E-2"/>
    <n v="5.7607590647238225E-3"/>
    <n v="4.0768194070080865E-2"/>
    <n v="4.726448688896083E-2"/>
    <n v="15"/>
    <n v="0.10447251621713896"/>
  </r>
  <r>
    <x v="15"/>
    <n v="-20"/>
    <n v="26"/>
    <n v="-75"/>
    <n v="-34"/>
    <n v="54"/>
    <n v="29"/>
    <n v="14"/>
    <n v="12"/>
    <n v="34"/>
    <n v="0"/>
    <n v="146"/>
    <n v="123"/>
    <n v="151"/>
    <n v="157"/>
    <n v="182"/>
    <n v="170"/>
    <n v="197"/>
    <n v="170"/>
    <n v="245"/>
    <n v="225"/>
    <n v="39"/>
    <n v="1007"/>
    <m/>
    <s v="Strathbogie"/>
    <n v="-2.0924879681941829E-3"/>
    <n v="2.7259383518557349E-3"/>
    <n v="-7.8419071518193231E-3"/>
    <n v="-3.5830962166719361E-3"/>
    <n v="5.7112638815441565E-3"/>
    <n v="3.0497423493532445E-3"/>
    <n v="1.4678129586915495E-3"/>
    <n v="1.2562814070351759E-3"/>
    <n v="3.5549979088247597E-3"/>
    <n v="0"/>
    <n v="1.5211502396332569E-2"/>
    <n v="1.2623152709359606E-2"/>
    <n v="1.5303537042667478E-2"/>
    <n v="1.5671790776602117E-2"/>
    <n v="1.7886977886977885E-2"/>
    <n v="1.6414019503717292E-2"/>
    <n v="1.8713783604065736E-2"/>
    <n v="1.5852293920179037E-2"/>
    <n v="2.2489443730493851E-2"/>
    <n v="2.0199299757608404E-2"/>
    <n v="16"/>
    <n v="9.7228927295548898E-2"/>
  </r>
  <r>
    <x v="16"/>
    <n v="835"/>
    <n v="1022"/>
    <n v="585"/>
    <n v="888"/>
    <n v="984"/>
    <n v="1149"/>
    <n v="1735"/>
    <n v="1859"/>
    <n v="1969"/>
    <n v="1826"/>
    <n v="1543"/>
    <n v="1616"/>
    <n v="1570"/>
    <n v="1565"/>
    <n v="2021"/>
    <n v="1998"/>
    <n v="2020"/>
    <n v="2132"/>
    <n v="1826"/>
    <n v="2006"/>
    <n v="8"/>
    <n v="9982"/>
    <m/>
    <s v="Ballarat"/>
    <n v="1.0141741464540343E-2"/>
    <n v="1.228838014621008E-2"/>
    <n v="6.948568713623946E-3"/>
    <n v="1.0474786198761427E-2"/>
    <n v="1.1486872978999101E-2"/>
    <n v="1.3260701466871328E-2"/>
    <n v="1.9761720351724452E-2"/>
    <n v="2.0763757804559316E-2"/>
    <n v="2.1545026808184702E-2"/>
    <n v="1.955890701485663E-2"/>
    <n v="1.6210537374586331E-2"/>
    <n v="1.6706641303448847E-2"/>
    <n v="1.5964369966647685E-2"/>
    <n v="1.5663470584702844E-2"/>
    <n v="1.9915450487292936E-2"/>
    <n v="1.9304347826086955E-2"/>
    <n v="1.9147282412936738E-2"/>
    <n v="1.9829237895050131E-2"/>
    <n v="1.6652986776105792E-2"/>
    <n v="1.7994904732857298E-2"/>
    <n v="17"/>
    <n v="9.6444444444444444E-2"/>
  </r>
  <r>
    <x v="17"/>
    <n v="280"/>
    <n v="337"/>
    <n v="567"/>
    <n v="489"/>
    <n v="385"/>
    <n v="517"/>
    <n v="684"/>
    <n v="998"/>
    <n v="641"/>
    <n v="660"/>
    <n v="911"/>
    <n v="801"/>
    <n v="876"/>
    <n v="902"/>
    <n v="1107"/>
    <n v="908"/>
    <n v="866"/>
    <n v="844"/>
    <n v="708"/>
    <n v="770"/>
    <n v="17"/>
    <n v="4096"/>
    <m/>
    <s v="Macedon Ranges"/>
    <n v="7.5016744809109177E-3"/>
    <n v="8.9615742587421891E-3"/>
    <n v="1.4943861683622372E-2"/>
    <n v="1.2698330260458595E-2"/>
    <n v="9.8723011436483918E-3"/>
    <n v="1.3127491557270903E-2"/>
    <n v="1.7142857142857144E-2"/>
    <n v="2.459097181155135E-2"/>
    <n v="1.541532393824251E-2"/>
    <n v="1.5631291002534162E-2"/>
    <n v="2.1243849544108389E-2"/>
    <n v="1.8290176736539251E-2"/>
    <n v="1.9643457786747393E-2"/>
    <n v="1.983681907149612E-2"/>
    <n v="2.3871649451189268E-2"/>
    <n v="1.9123841617523167E-2"/>
    <n v="1.7896999256013887E-2"/>
    <n v="1.7135664108498802E-2"/>
    <n v="1.4132300690646334E-2"/>
    <n v="1.5155690272802424E-2"/>
    <n v="18"/>
    <n v="8.6267902274641955E-2"/>
  </r>
  <r>
    <x v="18"/>
    <n v="1105"/>
    <n v="1337"/>
    <n v="1022"/>
    <n v="734"/>
    <n v="1308"/>
    <n v="1520"/>
    <n v="1320"/>
    <n v="1586"/>
    <n v="1503"/>
    <n v="1489"/>
    <n v="1910"/>
    <n v="2052"/>
    <n v="1998"/>
    <n v="1953"/>
    <n v="2359"/>
    <n v="1936"/>
    <n v="1871"/>
    <n v="1989"/>
    <n v="1688"/>
    <n v="1470"/>
    <n v="9"/>
    <n v="8954"/>
    <m/>
    <s v="Greater Bendigo"/>
    <n v="1.2405833548517474E-2"/>
    <n v="1.4826561391057487E-2"/>
    <n v="1.1167812223399954E-2"/>
    <n v="7.9321337872156478E-3"/>
    <n v="1.4023952224211688E-2"/>
    <n v="1.6071560738868857E-2"/>
    <n v="1.3736120794613775E-2"/>
    <n v="1.6280525986224169E-2"/>
    <n v="1.5181358140662404E-2"/>
    <n v="1.4815035918253637E-2"/>
    <n v="1.8726408157262613E-2"/>
    <n v="1.974880900822867E-2"/>
    <n v="1.885670602225431E-2"/>
    <n v="1.8090871196331806E-2"/>
    <n v="2.1463405757542672E-2"/>
    <n v="1.7244604380628324E-2"/>
    <n v="1.6383107273889478E-2"/>
    <n v="1.713562038010235E-2"/>
    <n v="1.4297451360714196E-2"/>
    <n v="1.2275471603577424E-2"/>
    <n v="19"/>
    <n v="7.9756295260405993E-2"/>
  </r>
  <r>
    <x v="19"/>
    <n v="92"/>
    <n v="46"/>
    <n v="-14"/>
    <n v="91"/>
    <n v="191"/>
    <n v="27"/>
    <n v="58"/>
    <n v="-396"/>
    <n v="-34"/>
    <n v="17"/>
    <n v="121"/>
    <n v="107"/>
    <n v="124"/>
    <n v="161"/>
    <n v="204"/>
    <n v="230"/>
    <n v="266"/>
    <n v="171"/>
    <n v="128"/>
    <n v="287"/>
    <n v="37"/>
    <n v="1082"/>
    <m/>
    <s v="Murrindindi"/>
    <n v="6.9397299539865733E-3"/>
    <n v="3.4459510075661097E-3"/>
    <n v="-1.0451661067562524E-3"/>
    <n v="6.8006875420372169E-3"/>
    <n v="1.4177553444180523E-2"/>
    <n v="1.976139939983898E-3"/>
    <n v="4.2366691015339663E-3"/>
    <n v="-2.8804189700320046E-2"/>
    <n v="-2.5464349910125825E-3"/>
    <n v="1.2764679381288481E-3"/>
    <n v="9.0738657667791527E-3"/>
    <n v="7.9518430439952433E-3"/>
    <n v="9.1425200914252002E-3"/>
    <n v="1.1762986775772631E-2"/>
    <n v="1.4731369150779897E-2"/>
    <n v="1.6367776828921151E-2"/>
    <n v="1.8624842459039351E-2"/>
    <n v="1.175419301622216E-2"/>
    <n v="8.6962429512874515E-3"/>
    <n v="1.933050447901933E-2"/>
    <n v="20"/>
    <n v="7.6999715343011671E-2"/>
  </r>
  <r>
    <x v="20"/>
    <n v="517"/>
    <n v="514"/>
    <n v="533"/>
    <n v="69"/>
    <n v="-2"/>
    <n v="242"/>
    <n v="320"/>
    <n v="497"/>
    <n v="633"/>
    <n v="738"/>
    <n v="733"/>
    <n v="817"/>
    <n v="794"/>
    <n v="854"/>
    <n v="877"/>
    <n v="713"/>
    <n v="686"/>
    <n v="529"/>
    <n v="560"/>
    <n v="595"/>
    <n v="20"/>
    <n v="3083"/>
    <m/>
    <s v="Wodonga"/>
    <n v="1.6174446252033538E-2"/>
    <n v="1.5824635941011668E-2"/>
    <n v="1.615396272162449E-2"/>
    <n v="2.0579813886900502E-3"/>
    <n v="-5.9529124624222399E-5"/>
    <n v="7.2034528947760084E-3"/>
    <n v="9.4571031710849063E-3"/>
    <n v="1.4550458178411453E-2"/>
    <n v="1.8266289605817509E-2"/>
    <n v="2.0914217700569615E-2"/>
    <n v="2.0346981263011796E-2"/>
    <n v="2.2226454105228794E-2"/>
    <n v="2.113107119095143E-2"/>
    <n v="2.2257551669316374E-2"/>
    <n v="2.2359329984957807E-2"/>
    <n v="1.7780548628428927E-2"/>
    <n v="1.6808369882145395E-2"/>
    <n v="1.2747295115544953E-2"/>
    <n v="1.3324450366422385E-2"/>
    <n v="1.3971071663379356E-2"/>
    <n v="21"/>
    <n v="7.6882793017456361E-2"/>
  </r>
  <r>
    <x v="21"/>
    <n v="110"/>
    <n v="107"/>
    <n v="100"/>
    <n v="109"/>
    <n v="119"/>
    <n v="9"/>
    <n v="81"/>
    <n v="95"/>
    <n v="64"/>
    <n v="30"/>
    <n v="137"/>
    <n v="151"/>
    <n v="127"/>
    <n v="190"/>
    <n v="243"/>
    <n v="218"/>
    <n v="215"/>
    <n v="261"/>
    <n v="230"/>
    <n v="160"/>
    <n v="36"/>
    <n v="1084"/>
    <m/>
    <s v="Indigo"/>
    <n v="7.5898709721934727E-3"/>
    <n v="7.3272615216051495E-3"/>
    <n v="6.7980965329707682E-3"/>
    <n v="7.3598919648885886E-3"/>
    <n v="7.9764059253301153E-3"/>
    <n v="5.9848384093629469E-4"/>
    <n v="5.3831328504020731E-3"/>
    <n v="6.2797461660497088E-3"/>
    <n v="4.2041647507061681E-3"/>
    <n v="1.9624517563943218E-3"/>
    <n v="8.9443102435202721E-3"/>
    <n v="9.7709330917561798E-3"/>
    <n v="8.1384171739826983E-3"/>
    <n v="1.2077294685990338E-2"/>
    <n v="1.5261901771134279E-2"/>
    <n v="1.3485926384163316E-2"/>
    <n v="1.3123359580052493E-2"/>
    <n v="1.5724786118809495E-2"/>
    <n v="1.3642564802182811E-2"/>
    <n v="9.3627479665281763E-3"/>
    <n v="22"/>
    <n v="6.7058459635013917E-2"/>
  </r>
  <r>
    <x v="22"/>
    <n v="269"/>
    <n v="217"/>
    <n v="447"/>
    <n v="397"/>
    <n v="371"/>
    <n v="425"/>
    <n v="447"/>
    <n v="488"/>
    <n v="481"/>
    <n v="441"/>
    <n v="503"/>
    <n v="480"/>
    <n v="468"/>
    <n v="591"/>
    <n v="732"/>
    <n v="592"/>
    <n v="643"/>
    <n v="566"/>
    <n v="389"/>
    <n v="663"/>
    <n v="22"/>
    <n v="2853"/>
    <m/>
    <s v="East Gippsland"/>
    <n v="6.9253147285225141E-3"/>
    <n v="5.5481693597872776E-3"/>
    <n v="1.1365658928526024E-2"/>
    <n v="9.9808930008045051E-3"/>
    <n v="9.2350583725387698E-3"/>
    <n v="1.0482438831886346E-2"/>
    <n v="1.0910688569406137E-2"/>
    <n v="1.1782885841220784E-2"/>
    <n v="1.1478617793050783E-2"/>
    <n v="1.0404624277456647E-2"/>
    <n v="1.174520151309952E-2"/>
    <n v="1.1078030880011079E-2"/>
    <n v="1.0682736424022461E-2"/>
    <n v="1.3347787790500712E-2"/>
    <n v="1.6314522599625569E-2"/>
    <n v="1.2982456140350877E-2"/>
    <n v="1.3920159334949774E-2"/>
    <n v="1.2084979182235507E-2"/>
    <n v="8.2065779202970396E-3"/>
    <n v="1.3873195229127432E-2"/>
    <n v="23"/>
    <n v="6.2565789473684214E-2"/>
  </r>
  <r>
    <x v="23"/>
    <n v="-76"/>
    <n v="-78"/>
    <n v="-17"/>
    <n v="-124"/>
    <n v="-47"/>
    <n v="88"/>
    <n v="173"/>
    <n v="229"/>
    <n v="145"/>
    <n v="68"/>
    <n v="196"/>
    <n v="197"/>
    <n v="162"/>
    <n v="150"/>
    <n v="191"/>
    <n v="173"/>
    <n v="187"/>
    <n v="197"/>
    <n v="228"/>
    <n v="166"/>
    <n v="40"/>
    <n v="951"/>
    <m/>
    <s v="Hepburn"/>
    <n v="-5.3266049901878332E-3"/>
    <n v="-5.4960541149943632E-3"/>
    <n v="-1.2044778234377215E-3"/>
    <n v="-8.796197772575726E-3"/>
    <n v="-3.3636298575824806E-3"/>
    <n v="6.3191153238546603E-3"/>
    <n v="1.2344798059083773E-2"/>
    <n v="1.6141538027771903E-2"/>
    <n v="1.005826859045505E-2"/>
    <n v="4.6700089279582448E-3"/>
    <n v="1.3398044979151001E-2"/>
    <n v="1.3288364249578416E-2"/>
    <n v="1.0784183197976301E-2"/>
    <n v="9.8788198103266604E-3"/>
    <n v="1.2455980174775011E-2"/>
    <n v="1.1143317230273751E-2"/>
    <n v="1.1912345521722512E-2"/>
    <n v="1.2401636764242996E-2"/>
    <n v="1.4177341126725532E-2"/>
    <n v="1.0177805027590435E-2"/>
    <n v="24"/>
    <n v="6.1256038647342997E-2"/>
  </r>
  <r>
    <x v="24"/>
    <n v="65"/>
    <n v="62"/>
    <n v="60"/>
    <n v="59"/>
    <n v="60"/>
    <n v="-16"/>
    <n v="4"/>
    <n v="4"/>
    <n v="10"/>
    <n v="10"/>
    <n v="28"/>
    <n v="11"/>
    <n v="27"/>
    <n v="27"/>
    <n v="30"/>
    <n v="9"/>
    <n v="10"/>
    <n v="7"/>
    <n v="14"/>
    <n v="14"/>
    <n v="62"/>
    <n v="54"/>
    <m/>
    <s v="Unincorporated Vic"/>
    <n v="0.14412416851441243"/>
    <n v="0.12015503875968993"/>
    <n v="0.10380622837370242"/>
    <n v="9.2476489028213163E-2"/>
    <n v="8.608321377331421E-2"/>
    <n v="-2.1136063408190225E-2"/>
    <n v="5.3981106612685558E-3"/>
    <n v="5.3691275167785232E-3"/>
    <n v="1.335113484646195E-2"/>
    <n v="1.3175230566534914E-2"/>
    <n v="3.6410923276983094E-2"/>
    <n v="1.3801756587202008E-2"/>
    <n v="3.3415841584158418E-2"/>
    <n v="3.2335329341317366E-2"/>
    <n v="3.4802784222737818E-2"/>
    <n v="1.0089686098654708E-2"/>
    <n v="1.1098779134295227E-2"/>
    <n v="7.6838638858397366E-3"/>
    <n v="1.5250544662309368E-2"/>
    <n v="1.5021459227467811E-2"/>
    <n v="25"/>
    <n v="6.0538116591928252E-2"/>
  </r>
  <r>
    <x v="25"/>
    <n v="2423"/>
    <n v="1623"/>
    <n v="1054"/>
    <n v="1085"/>
    <n v="1558"/>
    <n v="2423"/>
    <n v="2663"/>
    <n v="2599"/>
    <n v="1540"/>
    <n v="729"/>
    <n v="2429"/>
    <n v="2301"/>
    <n v="2499"/>
    <n v="2331"/>
    <n v="2697"/>
    <n v="2576"/>
    <n v="2312"/>
    <n v="1978"/>
    <n v="1519"/>
    <n v="477"/>
    <n v="10"/>
    <n v="8862"/>
    <m/>
    <s v="Mornington Peninsula"/>
    <n v="1.8415492422515087E-2"/>
    <n v="1.2112211467420912E-2"/>
    <n v="7.7717150862704615E-3"/>
    <n v="7.9385984166703248E-3"/>
    <n v="1.1309605905966216E-2"/>
    <n v="1.7391990927166104E-2"/>
    <n v="1.8787921546493579E-2"/>
    <n v="1.7998241033773538E-2"/>
    <n v="1.0476047944925919E-2"/>
    <n v="4.907702871915014E-3"/>
    <n v="1.6272417281320551E-2"/>
    <n v="1.5168094924192485E-2"/>
    <n v="1.622716735605613E-2"/>
    <n v="1.4894568690095847E-2"/>
    <n v="1.6980312407527499E-2"/>
    <n v="1.594769947006092E-2"/>
    <n v="1.4088626724516161E-2"/>
    <n v="1.1885876358042497E-2"/>
    <n v="9.020511419646781E-3"/>
    <n v="2.8073190397438687E-3"/>
    <n v="26"/>
    <n v="5.4863553068198699E-2"/>
  </r>
  <r>
    <x v="26"/>
    <n v="386"/>
    <n v="383"/>
    <n v="-41"/>
    <n v="81"/>
    <n v="269"/>
    <n v="520"/>
    <n v="646"/>
    <n v="904"/>
    <n v="685"/>
    <n v="301"/>
    <n v="818"/>
    <n v="682"/>
    <n v="675"/>
    <n v="570"/>
    <n v="583"/>
    <n v="851"/>
    <n v="852"/>
    <n v="886"/>
    <n v="717"/>
    <n v="144"/>
    <n v="18"/>
    <n v="3450"/>
    <m/>
    <s v="Greater Shepparton"/>
    <n v="6.7002256552681824E-3"/>
    <n v="6.6039037174977586E-3"/>
    <n v="-7.0230733654224979E-4"/>
    <n v="1.388460351743289E-3"/>
    <n v="4.6046662900768587E-3"/>
    <n v="8.8604143947655402E-3"/>
    <n v="1.0910687744899337E-2"/>
    <n v="1.5103418317906906E-2"/>
    <n v="1.1274235491622502E-2"/>
    <n v="4.8988493400387353E-3"/>
    <n v="1.3248250842187096E-2"/>
    <n v="1.0901186023464723E-2"/>
    <n v="1.0672949212573524E-2"/>
    <n v="8.9175362568250441E-3"/>
    <n v="9.0403014467583618E-3"/>
    <n v="1.30778214900418E-2"/>
    <n v="1.2924169106381687E-2"/>
    <n v="1.3268438786971173E-2"/>
    <n v="1.0596946542321278E-2"/>
    <n v="2.1059405071806722E-3"/>
    <n v="27"/>
    <n v="5.3018195229899187E-2"/>
  </r>
  <r>
    <x v="27"/>
    <n v="87"/>
    <n v="185"/>
    <n v="27"/>
    <n v="60"/>
    <n v="64"/>
    <n v="111"/>
    <n v="170"/>
    <n v="98"/>
    <n v="123"/>
    <n v="66"/>
    <n v="181"/>
    <n v="194"/>
    <n v="254"/>
    <n v="293"/>
    <n v="303"/>
    <n v="190"/>
    <n v="194"/>
    <n v="191"/>
    <n v="234"/>
    <n v="200"/>
    <n v="38"/>
    <n v="1009"/>
    <m/>
    <s v="Mount Alexander"/>
    <n v="5.153723120668207E-3"/>
    <n v="1.0902876001885903E-2"/>
    <n v="1.574068676033347E-3"/>
    <n v="3.4924330616996507E-3"/>
    <n v="3.7122969837587007E-3"/>
    <n v="6.4147018030513174E-3"/>
    <n v="9.7616996841803048E-3"/>
    <n v="5.5729314756895083E-3"/>
    <n v="6.9558332862070917E-3"/>
    <n v="3.7066157475008424E-3"/>
    <n v="1.0127573858549687E-2"/>
    <n v="1.0746136376225558E-2"/>
    <n v="1.3920096454211651E-2"/>
    <n v="1.5836981784768393E-2"/>
    <n v="1.612216664893051E-2"/>
    <n v="9.9492066816777511E-3"/>
    <n v="1.0058588686680147E-2"/>
    <n v="9.8044248241876703E-3"/>
    <n v="1.1895079300528671E-2"/>
    <n v="1.0047221943132723E-2"/>
    <n v="28"/>
    <n v="5.2835523904278162E-2"/>
  </r>
  <r>
    <x v="28"/>
    <n v="5017"/>
    <n v="5539"/>
    <n v="5471"/>
    <n v="4609"/>
    <n v="4120"/>
    <n v="5212"/>
    <n v="4571"/>
    <n v="4310"/>
    <n v="3376"/>
    <n v="2617"/>
    <n v="7338"/>
    <n v="11133"/>
    <n v="9264"/>
    <n v="8897"/>
    <n v="9224"/>
    <n v="9904"/>
    <n v="7462"/>
    <n v="5660"/>
    <n v="1684"/>
    <n v="-17132"/>
    <n v="13"/>
    <n v="7578"/>
    <m/>
    <s v="Melbourne"/>
    <n v="9.0562836203473052E-2"/>
    <n v="9.1682529173218577E-2"/>
    <n v="8.2951754252964194E-2"/>
    <n v="6.4529226461323072E-2"/>
    <n v="5.4186285082989186E-2"/>
    <n v="6.5024827207625327E-2"/>
    <n v="5.3545908207014499E-2"/>
    <n v="4.7922434593104059E-2"/>
    <n v="3.5820768830838116E-2"/>
    <n v="2.6807207317947616E-2"/>
    <n v="7.3204309656823618E-2"/>
    <n v="0.10348770194649463"/>
    <n v="7.8038260986766181E-2"/>
    <n v="6.9521390896659499E-2"/>
    <n v="6.739143141036881E-2"/>
    <n v="6.7791041506954336E-2"/>
    <n v="4.7833333333333332E-2"/>
    <n v="3.4625784586019989E-2"/>
    <n v="9.9573089249181072E-3"/>
    <n v="-0.10030092619697201"/>
    <n v="29"/>
    <n v="5.1870003285510898E-2"/>
  </r>
  <r>
    <x v="29"/>
    <n v="-54"/>
    <n v="-74"/>
    <n v="-149"/>
    <n v="-60"/>
    <n v="-112"/>
    <n v="-33"/>
    <n v="-71"/>
    <n v="-44"/>
    <n v="-23"/>
    <n v="-21"/>
    <n v="115"/>
    <n v="100"/>
    <n v="72"/>
    <n v="74"/>
    <n v="149"/>
    <n v="101"/>
    <n v="128"/>
    <n v="77"/>
    <n v="144"/>
    <n v="128"/>
    <n v="45"/>
    <n v="578"/>
    <m/>
    <s v="Alpine"/>
    <n v="-4.2489574317412853E-3"/>
    <n v="-5.8474911102331098E-3"/>
    <n v="-1.1843255703044273E-2"/>
    <n v="-4.8262548262548262E-3"/>
    <n v="-9.0526996443582291E-3"/>
    <n v="-2.6916802610114192E-3"/>
    <n v="-5.8068209699844607E-3"/>
    <n v="-3.6196117143797303E-3"/>
    <n v="-1.8989431968295905E-3"/>
    <n v="-1.7371163867979154E-3"/>
    <n v="9.5293337752734505E-3"/>
    <n v="8.2081589099564974E-3"/>
    <n v="5.8617601563136041E-3"/>
    <n v="5.9894779441521653E-3"/>
    <n v="1.1988092364631105E-2"/>
    <n v="8.0298934647797734E-3"/>
    <n v="1.0095433393800772E-2"/>
    <n v="6.0123370032013745E-3"/>
    <n v="1.1176653213287799E-2"/>
    <n v="9.8249923242247472E-3"/>
    <n v="30"/>
    <n v="4.5953251709333759E-2"/>
  </r>
  <r>
    <x v="30"/>
    <n v="-164"/>
    <n v="-138"/>
    <n v="-52"/>
    <n v="23"/>
    <n v="178"/>
    <n v="215"/>
    <n v="277"/>
    <n v="332"/>
    <n v="297"/>
    <n v="265"/>
    <n v="377"/>
    <n v="276"/>
    <n v="227"/>
    <n v="224"/>
    <n v="358"/>
    <n v="319"/>
    <n v="342"/>
    <n v="429"/>
    <n v="409"/>
    <n v="423"/>
    <n v="27"/>
    <n v="1922"/>
    <m/>
    <s v="Wellington"/>
    <n v="-4.0161626056079347E-3"/>
    <n v="-3.3930810651324039E-3"/>
    <n v="-1.282905287050058E-3"/>
    <n v="5.6816778241644225E-4"/>
    <n v="4.394627691092238E-3"/>
    <n v="5.2848925814856697E-3"/>
    <n v="6.7731129422696039E-3"/>
    <n v="8.0633409433137418E-3"/>
    <n v="7.1555919626078157E-3"/>
    <n v="6.3392579479941633E-3"/>
    <n v="8.9616810877626695E-3"/>
    <n v="6.502532689362705E-3"/>
    <n v="5.313546031225861E-3"/>
    <n v="5.2156095743690041E-3"/>
    <n v="8.2924117483554154E-3"/>
    <n v="7.3282793475763844E-3"/>
    <n v="7.7994937170745059E-3"/>
    <n v="9.7078590663257219E-3"/>
    <n v="9.1662931420887495E-3"/>
    <n v="9.393946123609229E-3"/>
    <n v="31"/>
    <n v="4.4153457385711005E-2"/>
  </r>
  <r>
    <x v="31"/>
    <n v="3"/>
    <n v="8"/>
    <n v="-8"/>
    <n v="-5"/>
    <n v="-70"/>
    <n v="73"/>
    <n v="95"/>
    <n v="62"/>
    <n v="11"/>
    <n v="-56"/>
    <n v="103"/>
    <n v="133"/>
    <n v="96"/>
    <n v="99"/>
    <n v="132"/>
    <n v="223"/>
    <n v="219"/>
    <n v="207"/>
    <n v="227"/>
    <n v="66"/>
    <n v="42"/>
    <n v="942"/>
    <m/>
    <s v="Colac Otway"/>
    <n v="1.4502562119307743E-4"/>
    <n v="3.8667891149886413E-4"/>
    <n v="-3.8652944871237377E-4"/>
    <n v="-2.4167431968679008E-4"/>
    <n v="-3.3842583639528139E-3"/>
    <n v="3.5412826234597844E-3"/>
    <n v="4.5922560061874606E-3"/>
    <n v="2.983350976806852E-3"/>
    <n v="5.2772980234120129E-4"/>
    <n v="-2.6852073843203067E-3"/>
    <n v="4.9521611615943074E-3"/>
    <n v="6.3630274614869392E-3"/>
    <n v="4.5638222010934157E-3"/>
    <n v="4.6850598646538261E-3"/>
    <n v="6.2176165803108805E-3"/>
    <n v="1.0439097462784383E-2"/>
    <n v="1.0145934676858931E-2"/>
    <n v="9.4936708860759497E-3"/>
    <n v="1.0313025305529053E-2"/>
    <n v="2.9678927961147585E-3"/>
    <n v="32"/>
    <n v="4.4096994663421027E-2"/>
  </r>
  <r>
    <x v="32"/>
    <n v="24"/>
    <n v="124"/>
    <n v="47"/>
    <n v="111"/>
    <n v="60"/>
    <n v="222"/>
    <n v="206"/>
    <n v="347"/>
    <n v="270"/>
    <n v="339"/>
    <n v="414"/>
    <n v="347"/>
    <n v="248"/>
    <n v="260"/>
    <n v="341"/>
    <n v="224"/>
    <n v="231"/>
    <n v="310"/>
    <n v="335"/>
    <n v="156"/>
    <n v="32"/>
    <n v="1256"/>
    <m/>
    <s v="South Gippsland"/>
    <n v="9.3160468907693499E-4"/>
    <n v="4.8088109827037926E-3"/>
    <n v="1.8139714395986105E-3"/>
    <n v="4.2763031166929925E-3"/>
    <n v="2.3016725487187356E-3"/>
    <n v="8.4966319657072877E-3"/>
    <n v="7.8178368121442129E-3"/>
    <n v="1.3066726916704323E-2"/>
    <n v="1.0036055458499052E-2"/>
    <n v="1.2475619180804476E-2"/>
    <n v="1.5047979063681303E-2"/>
    <n v="1.2425696483563705E-2"/>
    <n v="8.7716195663707416E-3"/>
    <n v="9.1160898986711539E-3"/>
    <n v="1.1848094228831521E-2"/>
    <n v="7.6917794107547559E-3"/>
    <n v="7.8716008996115305E-3"/>
    <n v="1.0481117084220847E-2"/>
    <n v="1.1208886806972931E-2"/>
    <n v="5.1618026603136788E-3"/>
    <n v="33"/>
    <n v="4.3128905981732024E-2"/>
  </r>
  <r>
    <x v="33"/>
    <n v="540"/>
    <n v="129"/>
    <n v="143"/>
    <n v="304"/>
    <n v="559"/>
    <n v="315"/>
    <n v="285"/>
    <n v="233"/>
    <n v="252"/>
    <n v="197"/>
    <n v="653"/>
    <n v="681"/>
    <n v="581"/>
    <n v="419"/>
    <n v="502"/>
    <n v="752"/>
    <n v="701"/>
    <n v="598"/>
    <n v="548"/>
    <n v="-288"/>
    <n v="24"/>
    <n v="2311"/>
    <m/>
    <s v="Mildura"/>
    <n v="1.1050854394761077E-2"/>
    <n v="2.6110717538710658E-3"/>
    <n v="2.8869059635805707E-3"/>
    <n v="6.1195321778690342E-3"/>
    <n v="1.1184250015005703E-2"/>
    <n v="6.2326869806094186E-3"/>
    <n v="5.6041687149739451E-3"/>
    <n v="4.5561204536566291E-3"/>
    <n v="4.9053004496525414E-3"/>
    <n v="3.8159806295399515E-3"/>
    <n v="1.2600825904056192E-2"/>
    <n v="1.2977608384945213E-2"/>
    <n v="1.0930092557754534E-2"/>
    <n v="7.7972346800156316E-3"/>
    <n v="9.2695176896373434E-3"/>
    <n v="1.3758278751509386E-2"/>
    <n v="1.265114600252662E-2"/>
    <n v="1.0657446846429398E-2"/>
    <n v="9.6633691301204402E-3"/>
    <n v="-5.0299526695425888E-3"/>
    <n v="34"/>
    <n v="4.2281093344066739E-2"/>
  </r>
  <r>
    <x v="34"/>
    <n v="5"/>
    <n v="5"/>
    <n v="10"/>
    <n v="42"/>
    <n v="45"/>
    <n v="2"/>
    <n v="11"/>
    <n v="60"/>
    <n v="27"/>
    <n v="11"/>
    <n v="101"/>
    <n v="78"/>
    <n v="109"/>
    <n v="132"/>
    <n v="137"/>
    <n v="4"/>
    <n v="0"/>
    <n v="118"/>
    <n v="92"/>
    <n v="83"/>
    <n v="54"/>
    <n v="297"/>
    <m/>
    <s v="Pyrenees"/>
    <n v="7.6440911175661218E-4"/>
    <n v="7.6382523678582336E-4"/>
    <n v="1.5264845061822622E-3"/>
    <n v="6.4014631915866481E-3"/>
    <n v="6.8150840527033164E-3"/>
    <n v="3.0084235860409147E-4"/>
    <n v="1.6541353383458647E-3"/>
    <n v="9.0076565080318277E-3"/>
    <n v="4.0172593364082724E-3"/>
    <n v="1.6301126259632484E-3"/>
    <n v="1.4943038911081521E-2"/>
    <n v="1.1370262390670554E-2"/>
    <n v="1.5710579417699624E-2"/>
    <n v="1.8731375053214133E-2"/>
    <n v="1.9083437804708177E-2"/>
    <n v="5.4674685620557679E-4"/>
    <n v="0"/>
    <n v="1.6120218579234971E-2"/>
    <n v="1.2368916375369724E-2"/>
    <n v="1.1022576361221779E-2"/>
    <n v="35"/>
    <n v="4.0595954073264079E-2"/>
  </r>
  <r>
    <x v="35"/>
    <n v="81"/>
    <n v="37"/>
    <n v="86"/>
    <n v="144"/>
    <n v="168"/>
    <n v="95"/>
    <n v="134"/>
    <n v="106"/>
    <n v="89"/>
    <n v="12"/>
    <n v="226"/>
    <n v="212"/>
    <n v="212"/>
    <n v="281"/>
    <n v="449"/>
    <n v="344"/>
    <n v="305"/>
    <n v="162"/>
    <n v="65"/>
    <n v="272"/>
    <n v="35"/>
    <n v="1148"/>
    <m/>
    <s v="Wangaratta"/>
    <n v="3.0845392231530844E-3"/>
    <n v="1.4046543411411867E-3"/>
    <n v="3.2602926681325347E-3"/>
    <n v="5.4413542926239422E-3"/>
    <n v="6.313890559230307E-3"/>
    <n v="3.5479533910965045E-3"/>
    <n v="4.9867887313460608E-3"/>
    <n v="3.9251990372153305E-3"/>
    <n v="3.2828003393456529E-3"/>
    <n v="4.4117647058823531E-4"/>
    <n v="8.3051594884609725E-3"/>
    <n v="7.7265106786208911E-3"/>
    <n v="7.6672694394213379E-3"/>
    <n v="1.0085421003517335E-2"/>
    <n v="1.5954233734854138E-2"/>
    <n v="1.2031337437045327E-2"/>
    <n v="1.0540503179430467E-2"/>
    <n v="5.5401662049861496E-3"/>
    <n v="2.2106587763153418E-3"/>
    <n v="9.2303515678023619E-3"/>
    <n v="36"/>
    <n v="4.0151091214325682E-2"/>
  </r>
  <r>
    <x v="36"/>
    <n v="478"/>
    <n v="340"/>
    <n v="268"/>
    <n v="287"/>
    <n v="406"/>
    <n v="421"/>
    <n v="316"/>
    <n v="340"/>
    <n v="334"/>
    <n v="297"/>
    <n v="392"/>
    <n v="364"/>
    <n v="306"/>
    <n v="276"/>
    <n v="237"/>
    <n v="259"/>
    <n v="290"/>
    <n v="269"/>
    <n v="298"/>
    <n v="61"/>
    <n v="34"/>
    <n v="1177"/>
    <m/>
    <s v="Warrnambool"/>
    <n v="1.6381082933516106E-2"/>
    <n v="1.1464023197788118E-2"/>
    <n v="8.9339289285952396E-3"/>
    <n v="9.4825877221965237E-3"/>
    <n v="1.3288384119399078E-2"/>
    <n v="1.3598630446719856E-2"/>
    <n v="1.0070108349267049E-2"/>
    <n v="1.0726905603230691E-2"/>
    <n v="1.0425771007616432E-2"/>
    <n v="9.1751621872103797E-3"/>
    <n v="1.1999877552269875E-2"/>
    <n v="1.1010617381046009E-2"/>
    <n v="9.1553720491876853E-3"/>
    <n v="8.1828693409232416E-3"/>
    <n v="6.9695632995147774E-3"/>
    <n v="7.5638105250861514E-3"/>
    <n v="8.4055534622184871E-3"/>
    <n v="7.7318846828202696E-3"/>
    <n v="8.4997147746719917E-3"/>
    <n v="1.7252107019627807E-3"/>
    <n v="37"/>
    <n v="3.4372992231762163E-2"/>
  </r>
  <r>
    <x v="37"/>
    <n v="53"/>
    <n v="27"/>
    <n v="-8"/>
    <n v="38"/>
    <n v="73"/>
    <n v="36"/>
    <n v="104"/>
    <n v="128"/>
    <n v="106"/>
    <n v="85"/>
    <n v="137"/>
    <n v="127"/>
    <n v="81"/>
    <n v="79"/>
    <n v="146"/>
    <n v="34"/>
    <n v="111"/>
    <n v="95"/>
    <n v="87"/>
    <n v="227"/>
    <n v="46"/>
    <n v="554"/>
    <m/>
    <s v="Moyne"/>
    <n v="3.4138486312399355E-3"/>
    <n v="1.73321350622673E-3"/>
    <n v="-5.1265619993591798E-4"/>
    <n v="2.4363659678143233E-3"/>
    <n v="4.6690118324272467E-3"/>
    <n v="2.2918258212375861E-3"/>
    <n v="6.6056910569105695E-3"/>
    <n v="8.0767289247854618E-3"/>
    <n v="6.6349524286429644E-3"/>
    <n v="5.2854122621564482E-3"/>
    <n v="8.474052081400384E-3"/>
    <n v="7.7894995093228652E-3"/>
    <n v="4.9297060434544456E-3"/>
    <n v="4.7843992248062014E-3"/>
    <n v="8.7999517810861318E-3"/>
    <n v="2.0314273764712914E-3"/>
    <n v="6.6185677657861789E-3"/>
    <n v="5.6272953441535364E-3"/>
    <n v="5.1245803145432058E-3"/>
    <n v="1.3302859821847163E-2"/>
    <n v="38"/>
    <n v="3.3100316663679276E-2"/>
  </r>
  <r>
    <x v="38"/>
    <n v="2"/>
    <n v="58"/>
    <n v="121"/>
    <n v="185"/>
    <n v="597"/>
    <n v="509"/>
    <n v="657"/>
    <n v="604"/>
    <n v="776"/>
    <n v="706"/>
    <n v="216"/>
    <n v="120"/>
    <n v="10"/>
    <n v="132"/>
    <n v="356"/>
    <n v="426"/>
    <n v="465"/>
    <n v="513"/>
    <n v="558"/>
    <n v="502"/>
    <n v="23"/>
    <n v="2464"/>
    <m/>
    <s v="Latrobe (Vic.)"/>
    <n v="2.8746783953545196E-5"/>
    <n v="8.3363277039166371E-4"/>
    <n v="1.7376818462510591E-3"/>
    <n v="2.6521776528944576E-3"/>
    <n v="8.5360099515291894E-3"/>
    <n v="7.2161733015765001E-3"/>
    <n v="9.2476599338447464E-3"/>
    <n v="8.4237538701849319E-3"/>
    <n v="1.0732166071971897E-2"/>
    <n v="9.6603814892860067E-3"/>
    <n v="2.9273052528866481E-3"/>
    <n v="1.6215339711366952E-3"/>
    <n v="1.3490907128595327E-4"/>
    <n v="1.78055952734238E-3"/>
    <n v="4.793579834648426E-3"/>
    <n v="5.7087722119482194E-3"/>
    <n v="6.1960345378957466E-3"/>
    <n v="6.7935322394819435E-3"/>
    <n v="7.3395943493015543E-3"/>
    <n v="6.5548939726313591E-3"/>
    <n v="39"/>
    <n v="3.301975288788829E-2"/>
  </r>
  <r>
    <x v="39"/>
    <n v="11"/>
    <n v="-19"/>
    <n v="-32"/>
    <n v="-17"/>
    <n v="-22"/>
    <n v="-5"/>
    <n v="-10"/>
    <n v="4"/>
    <n v="42"/>
    <n v="-20"/>
    <n v="31"/>
    <n v="29"/>
    <n v="20"/>
    <n v="25"/>
    <n v="59"/>
    <n v="59"/>
    <n v="104"/>
    <n v="74"/>
    <n v="139"/>
    <n v="73"/>
    <n v="49"/>
    <n v="449"/>
    <m/>
    <s v="Benalla"/>
    <n v="7.921647702722166E-4"/>
    <n v="-1.3672015542922932E-3"/>
    <n v="-2.3058077532785706E-3"/>
    <n v="-1.2277914199046655E-3"/>
    <n v="-1.590859787403283E-3"/>
    <n v="-3.6213514883754616E-4"/>
    <n v="-7.2453267642370671E-4"/>
    <n v="2.9002320185614848E-4"/>
    <n v="3.044360684256306E-3"/>
    <n v="-1.4452955629426219E-3"/>
    <n v="2.2434505717180489E-3"/>
    <n v="2.0940140082316414E-3"/>
    <n v="1.4411298457991065E-3"/>
    <n v="1.7988199740969924E-3"/>
    <n v="4.2375924728865902E-3"/>
    <n v="4.21971105707338E-3"/>
    <n v="7.4068798518624026E-3"/>
    <n v="5.2315305761753269E-3"/>
    <n v="9.7756522962233628E-3"/>
    <n v="5.0842735757069234E-3"/>
    <n v="40"/>
    <n v="3.2112716349592334E-2"/>
  </r>
  <r>
    <x v="40"/>
    <n v="33"/>
    <n v="146"/>
    <n v="101"/>
    <n v="285"/>
    <n v="508"/>
    <n v="226"/>
    <n v="265"/>
    <n v="172"/>
    <n v="191"/>
    <n v="75"/>
    <n v="269"/>
    <n v="230"/>
    <n v="195"/>
    <n v="188"/>
    <n v="198"/>
    <n v="213"/>
    <n v="182"/>
    <n v="178"/>
    <n v="185"/>
    <n v="107"/>
    <n v="43"/>
    <n v="865"/>
    <m/>
    <s v="Moira"/>
    <n v="1.2498106347523102E-3"/>
    <n v="5.5225630744789502E-3"/>
    <n v="3.7994206823910017E-3"/>
    <n v="1.0680557637535603E-2"/>
    <n v="1.8836441840631837E-2"/>
    <n v="8.2250609600756988E-3"/>
    <n v="9.5657510016965673E-3"/>
    <n v="6.1498855835240276E-3"/>
    <n v="6.7874911158493246E-3"/>
    <n v="2.6472768345628464E-3"/>
    <n v="9.4698303175385478E-3"/>
    <n v="8.0209241499564089E-3"/>
    <n v="6.7462376751427086E-3"/>
    <n v="6.4604810996563575E-3"/>
    <n v="6.7604479650368752E-3"/>
    <n v="7.2237672115580279E-3"/>
    <n v="6.1281524630458937E-3"/>
    <n v="5.9569626183862655E-3"/>
    <n v="6.154562693369706E-3"/>
    <n v="3.5378918132522152E-3"/>
    <n v="41"/>
    <n v="2.933595604693753E-2"/>
  </r>
  <r>
    <x v="41"/>
    <n v="-64"/>
    <n v="-177"/>
    <n v="-156"/>
    <n v="-175"/>
    <n v="-190"/>
    <n v="0"/>
    <n v="-8"/>
    <n v="30"/>
    <n v="-4"/>
    <n v="-59"/>
    <n v="-84"/>
    <n v="-90"/>
    <n v="-103"/>
    <n v="-133"/>
    <n v="-74"/>
    <n v="16"/>
    <n v="38"/>
    <n v="72"/>
    <n v="91"/>
    <n v="98"/>
    <n v="52"/>
    <n v="315"/>
    <m/>
    <s v="Northern Grampians"/>
    <n v="-4.9778330870343E-3"/>
    <n v="-1.3835691393730946E-2"/>
    <n v="-1.2365250475586557E-2"/>
    <n v="-1.4044943820224719E-2"/>
    <n v="-1.5466015466015465E-2"/>
    <n v="0"/>
    <n v="-6.6143034311699051E-4"/>
    <n v="2.482005460412013E-3"/>
    <n v="-3.3011471486341505E-4"/>
    <n v="-4.8707999669776276E-3"/>
    <n v="-6.9686411149825784E-3"/>
    <n v="-7.5187969924812026E-3"/>
    <n v="-8.6700336700336698E-3"/>
    <n v="-1.1293198607455208E-2"/>
    <n v="-6.355204397114394E-3"/>
    <n v="1.3828867761452031E-3"/>
    <n v="3.2798204729846368E-3"/>
    <n v="6.1940812112869928E-3"/>
    <n v="7.7804377564979479E-3"/>
    <n v="8.3142445066598791E-3"/>
    <n v="42"/>
    <n v="2.7225583405358685E-2"/>
  </r>
  <r>
    <x v="42"/>
    <n v="228"/>
    <n v="12"/>
    <n v="-126"/>
    <n v="124"/>
    <n v="482"/>
    <n v="857"/>
    <n v="768"/>
    <n v="833"/>
    <n v="284"/>
    <n v="94"/>
    <n v="690"/>
    <n v="917"/>
    <n v="1080"/>
    <n v="1348"/>
    <n v="1785"/>
    <n v="1501"/>
    <n v="925"/>
    <n v="1752"/>
    <n v="1069"/>
    <n v="-1990"/>
    <n v="19"/>
    <n v="3257"/>
    <m/>
    <s v="Manningham"/>
    <n v="2.0142410375108221E-3"/>
    <n v="1.0579958032833136E-4"/>
    <n v="-1.1107780735934553E-3"/>
    <n v="1.0943622692131181E-3"/>
    <n v="4.2492418365187952E-3"/>
    <n v="7.5232192706778797E-3"/>
    <n v="6.6915858535692811E-3"/>
    <n v="7.2096867724318198E-3"/>
    <n v="2.4404495926855256E-3"/>
    <n v="8.0578795775613772E-4"/>
    <n v="5.9100642398286938E-3"/>
    <n v="7.808242506811989E-3"/>
    <n v="9.1249355762650294E-3"/>
    <n v="1.1286284819612013E-2"/>
    <n v="1.4778325123152709E-2"/>
    <n v="1.2246063473933262E-2"/>
    <n v="7.4554085966906042E-3"/>
    <n v="1.4016448526352844E-2"/>
    <n v="8.4340581310947699E-3"/>
    <n v="-1.5569133996260278E-2"/>
    <n v="43"/>
    <n v="2.657257077588317E-2"/>
  </r>
  <r>
    <x v="43"/>
    <n v="236"/>
    <n v="210"/>
    <n v="92"/>
    <n v="230"/>
    <n v="190"/>
    <n v="51"/>
    <n v="-3"/>
    <n v="4"/>
    <n v="-48"/>
    <n v="-118"/>
    <n v="186"/>
    <n v="172"/>
    <n v="125"/>
    <n v="91"/>
    <n v="166"/>
    <n v="185"/>
    <n v="133"/>
    <n v="171"/>
    <n v="233"/>
    <n v="228"/>
    <n v="41"/>
    <n v="950"/>
    <m/>
    <s v="Campaspe"/>
    <n v="6.5535530810030265E-3"/>
    <n v="5.7935829172069409E-3"/>
    <n v="2.5235208601914584E-3"/>
    <n v="6.2929218309666479E-3"/>
    <n v="5.1659914625193726E-3"/>
    <n v="1.3795342043333603E-3"/>
    <n v="-8.1037277147487838E-5"/>
    <n v="1.0805845962665802E-4"/>
    <n v="-1.2965614110910025E-3"/>
    <n v="-3.1915181348551648E-3"/>
    <n v="5.0468050468050465E-3"/>
    <n v="4.6435031451634674E-3"/>
    <n v="3.3590411952812188E-3"/>
    <n v="2.4371953505811774E-3"/>
    <n v="4.4350637206444204E-3"/>
    <n v="4.9208671365873124E-3"/>
    <n v="3.5203811540497616E-3"/>
    <n v="4.5103262733099461E-3"/>
    <n v="6.118054826173721E-3"/>
    <n v="5.9503614583605192E-3"/>
    <n v="44"/>
    <n v="2.5269317728421333E-2"/>
  </r>
  <r>
    <x v="44"/>
    <n v="21"/>
    <n v="14"/>
    <n v="73"/>
    <n v="171"/>
    <n v="186"/>
    <n v="147"/>
    <n v="143"/>
    <n v="183"/>
    <n v="147"/>
    <n v="133"/>
    <n v="85"/>
    <n v="86"/>
    <n v="54"/>
    <n v="44"/>
    <n v="92"/>
    <n v="83"/>
    <n v="78"/>
    <n v="131"/>
    <n v="175"/>
    <n v="18"/>
    <n v="48"/>
    <n v="485"/>
    <m/>
    <s v="Horsham"/>
    <n v="1.1472275334608031E-3"/>
    <n v="7.6394194041252863E-4"/>
    <n v="3.9803707742639043E-3"/>
    <n v="9.2869168522239729E-3"/>
    <n v="1.0008609556607834E-2"/>
    <n v="7.8316462440063926E-3"/>
    <n v="7.5593381614420894E-3"/>
    <n v="9.6012591815320038E-3"/>
    <n v="7.6391415060021823E-3"/>
    <n v="6.8592057761732855E-3"/>
    <n v="4.3538390616196278E-3"/>
    <n v="4.3859649122807015E-3"/>
    <n v="2.7419518635117294E-3"/>
    <n v="2.2280737289852139E-3"/>
    <n v="4.6483427647534357E-3"/>
    <n v="4.1742104204385436E-3"/>
    <n v="3.9064456352982417E-3"/>
    <n v="6.5352955849338991E-3"/>
    <n v="8.6736716891356071E-3"/>
    <n v="8.8447742125694073E-4"/>
    <n v="45"/>
    <n v="2.4391470529068596E-2"/>
  </r>
  <r>
    <x v="45"/>
    <n v="40"/>
    <n v="-1"/>
    <n v="-55"/>
    <n v="-32"/>
    <n v="-27"/>
    <n v="22"/>
    <n v="4"/>
    <n v="67"/>
    <n v="-61"/>
    <n v="-117"/>
    <n v="106"/>
    <n v="32"/>
    <n v="-63"/>
    <n v="-47"/>
    <n v="3"/>
    <n v="163"/>
    <n v="165"/>
    <n v="163"/>
    <n v="85"/>
    <n v="-89"/>
    <n v="47"/>
    <n v="487"/>
    <m/>
    <s v="Swan Hill"/>
    <n v="1.9024970273483948E-3"/>
    <n v="-4.7472110135295512E-5"/>
    <n v="-2.6110900113938472E-3"/>
    <n v="-1.5231567423485172E-3"/>
    <n v="-1.2871239929446536E-3"/>
    <n v="1.0501193317422435E-3"/>
    <n v="1.9073049780659929E-4"/>
    <n v="3.1941266209000764E-3"/>
    <n v="-2.8988262129924442E-3"/>
    <n v="-5.5762081784386614E-3"/>
    <n v="5.0802779774742389E-3"/>
    <n v="1.5259167421677554E-3"/>
    <n v="-2.9995714897871734E-3"/>
    <n v="-2.2445081184336198E-3"/>
    <n v="1.4358876178624419E-4"/>
    <n v="7.8005359877488514E-3"/>
    <n v="7.8351298732133538E-3"/>
    <n v="7.679984922728986E-3"/>
    <n v="3.9743769579651186E-3"/>
    <n v="-4.1449329359165427E-3"/>
    <n v="46"/>
    <n v="2.3305895865237364E-2"/>
  </r>
  <r>
    <x v="46"/>
    <n v="-20"/>
    <n v="-48"/>
    <n v="-10"/>
    <n v="-33"/>
    <n v="-8"/>
    <n v="-37"/>
    <n v="-12"/>
    <n v="2"/>
    <n v="-46"/>
    <n v="-86"/>
    <n v="22"/>
    <n v="21"/>
    <n v="21"/>
    <n v="23"/>
    <n v="41"/>
    <n v="14"/>
    <n v="34"/>
    <n v="40"/>
    <n v="26"/>
    <n v="23"/>
    <n v="58"/>
    <n v="137"/>
    <m/>
    <s v="Towong"/>
    <n v="-3.2175032175032173E-3"/>
    <n v="-7.7469335054874116E-3"/>
    <n v="-1.6265452179570592E-3"/>
    <n v="-5.3763440860215058E-3"/>
    <n v="-1.3104013104013104E-3"/>
    <n v="-6.0685583073642772E-3"/>
    <n v="-1.9801980198019802E-3"/>
    <n v="3.3068783068783067E-4"/>
    <n v="-7.603305785123967E-3"/>
    <n v="-1.4323784143904063E-2"/>
    <n v="3.7174721189591076E-3"/>
    <n v="3.5353535353535356E-3"/>
    <n v="3.5228988424760945E-3"/>
    <n v="3.8448679371447677E-3"/>
    <n v="6.827643630308077E-3"/>
    <n v="2.3155805491233872E-3"/>
    <n v="5.6105610561056106E-3"/>
    <n v="6.5638332786347228E-3"/>
    <n v="4.2386697098141506E-3"/>
    <n v="3.7337662337662337E-3"/>
    <n v="47"/>
    <n v="2.2659609659278861E-2"/>
  </r>
  <r>
    <x v="47"/>
    <n v="-11"/>
    <n v="18"/>
    <n v="-26"/>
    <n v="25"/>
    <n v="-21"/>
    <n v="16"/>
    <n v="-5"/>
    <n v="-47"/>
    <n v="-117"/>
    <n v="-134"/>
    <n v="-110"/>
    <n v="-106"/>
    <n v="-100"/>
    <n v="-93"/>
    <n v="-39"/>
    <n v="76"/>
    <n v="77"/>
    <n v="84"/>
    <n v="119"/>
    <n v="9"/>
    <n v="51"/>
    <n v="365"/>
    <m/>
    <s v="Southern Grampians"/>
    <n v="-6.5192911752504003E-4"/>
    <n v="1.067489028584984E-3"/>
    <n v="-1.5402843601895735E-3"/>
    <n v="1.4833274000237333E-3"/>
    <n v="-1.2441495349250547E-3"/>
    <n v="9.4910428283307628E-4"/>
    <n v="-2.9631385563588954E-4"/>
    <n v="-2.7861758254786886E-3"/>
    <n v="-6.955177743431221E-3"/>
    <n v="-8.0215504340017951E-3"/>
    <n v="-6.638102709552833E-3"/>
    <n v="-6.4394629730879045E-3"/>
    <n v="-6.1143381228981964E-3"/>
    <n v="-5.721316517994463E-3"/>
    <n v="-2.4130676896423711E-3"/>
    <n v="4.713762947342306E-3"/>
    <n v="4.753379838261621E-3"/>
    <n v="5.1609732120914227E-3"/>
    <n v="7.2738386308068463E-3"/>
    <n v="5.461496450027307E-4"/>
    <n v="48"/>
    <n v="2.2638466786578181E-2"/>
  </r>
  <r>
    <x v="48"/>
    <n v="-53"/>
    <n v="-103"/>
    <n v="-166"/>
    <n v="-73"/>
    <n v="-59"/>
    <n v="37"/>
    <n v="60"/>
    <n v="56"/>
    <n v="13"/>
    <n v="-21"/>
    <n v="135"/>
    <n v="101"/>
    <n v="69"/>
    <n v="66"/>
    <n v="137"/>
    <n v="106"/>
    <n v="124"/>
    <n v="16"/>
    <n v="-51"/>
    <n v="100"/>
    <n v="56"/>
    <n v="295"/>
    <m/>
    <s v="Central Goldfields"/>
    <n v="-4.1123525760397269E-3"/>
    <n v="-8.0249318270354496E-3"/>
    <n v="-1.3038014451775055E-2"/>
    <n v="-5.8093267547349994E-3"/>
    <n v="-4.7226446810213719E-3"/>
    <n v="2.9757117580826767E-3"/>
    <n v="4.8111618955977865E-3"/>
    <n v="4.4689170856276432E-3"/>
    <n v="1.0328116310479067E-3"/>
    <n v="-1.6666666666666668E-3"/>
    <n v="1.0732172668733603E-2"/>
    <n v="7.9439987415447534E-3"/>
    <n v="5.3843152555598907E-3"/>
    <n v="5.1226327227569075E-3"/>
    <n v="1.0579150579150579E-2"/>
    <n v="8.0996408649805143E-3"/>
    <n v="9.3989236716440529E-3"/>
    <n v="1.2014718029586242E-3"/>
    <n v="-3.8250956273906847E-3"/>
    <n v="7.5289865984038548E-3"/>
    <n v="49"/>
    <n v="2.2541453350653318E-2"/>
  </r>
  <r>
    <x v="49"/>
    <n v="-83"/>
    <n v="-106"/>
    <n v="-159"/>
    <n v="-113"/>
    <n v="-90"/>
    <n v="-39"/>
    <n v="-71"/>
    <n v="-71"/>
    <n v="-88"/>
    <n v="-107"/>
    <n v="-17"/>
    <n v="-11"/>
    <n v="-5"/>
    <n v="18"/>
    <n v="27"/>
    <n v="7"/>
    <n v="30"/>
    <n v="25"/>
    <n v="24"/>
    <n v="56"/>
    <n v="57"/>
    <n v="142"/>
    <m/>
    <s v="Loddon"/>
    <n v="-9.7958220228962587E-3"/>
    <n v="-1.263408820023838E-2"/>
    <n v="-1.9193626267503622E-2"/>
    <n v="-1.3907692307692308E-2"/>
    <n v="-1.1233150274588119E-2"/>
    <n v="-4.9229992426155014E-3"/>
    <n v="-9.0067233286819735E-3"/>
    <n v="-9.0885816692268303E-3"/>
    <n v="-1.1368040304870172E-2"/>
    <n v="-1.3981445184894813E-2"/>
    <n v="-2.2528491916247017E-3"/>
    <n v="-1.461017399389029E-3"/>
    <n v="-6.6507049747273209E-4"/>
    <n v="2.3958471981898044E-3"/>
    <n v="3.5851812508299031E-3"/>
    <n v="9.2617094469436357E-4"/>
    <n v="3.9656311962987445E-3"/>
    <n v="3.2916392363396972E-3"/>
    <n v="3.1496062992125984E-3"/>
    <n v="7.326007326007326E-3"/>
    <n v="50"/>
    <n v="1.8788039163799949E-2"/>
  </r>
  <r>
    <x v="50"/>
    <n v="-18"/>
    <n v="-26"/>
    <n v="-6"/>
    <n v="18"/>
    <n v="26"/>
    <n v="-42"/>
    <n v="-15"/>
    <n v="-25"/>
    <n v="-46"/>
    <n v="-101"/>
    <n v="-23"/>
    <n v="-28"/>
    <n v="-42"/>
    <n v="-33"/>
    <n v="37"/>
    <n v="34"/>
    <n v="84"/>
    <n v="93"/>
    <n v="56"/>
    <n v="30"/>
    <n v="55"/>
    <n v="297"/>
    <m/>
    <s v="Glenelg"/>
    <n v="-8.962804361898123E-4"/>
    <n v="-1.295788686768004E-3"/>
    <n v="-2.9941613852986677E-4"/>
    <n v="8.9851744621374731E-4"/>
    <n v="1.29669343174904E-3"/>
    <n v="-2.0919460078697018E-3"/>
    <n v="-7.4868979286249059E-4"/>
    <n v="-1.2487512487512488E-3"/>
    <n v="-2.3005751437859463E-3"/>
    <n v="-5.0629104215750165E-3"/>
    <n v="-1.158806932688432E-3"/>
    <n v="-1.4123581336696091E-3"/>
    <n v="-2.1215335656917713E-3"/>
    <n v="-1.6704631738800305E-3"/>
    <n v="1.8760774769293175E-3"/>
    <n v="1.7207348550027834E-3"/>
    <n v="4.243924619815086E-3"/>
    <n v="4.6787744629471252E-3"/>
    <n v="2.8042063094641961E-3"/>
    <n v="1.4980525317087785E-3"/>
    <n v="51"/>
    <n v="1.503112505693608E-2"/>
  </r>
  <r>
    <x v="51"/>
    <n v="851"/>
    <n v="619"/>
    <n v="1221"/>
    <n v="1448"/>
    <n v="1989"/>
    <n v="2050"/>
    <n v="2376"/>
    <n v="2514"/>
    <n v="1101"/>
    <n v="637"/>
    <n v="1964"/>
    <n v="2144"/>
    <n v="2434"/>
    <n v="2230"/>
    <n v="2659"/>
    <n v="2062"/>
    <n v="1646"/>
    <n v="1517"/>
    <n v="674"/>
    <n v="-3797"/>
    <n v="26"/>
    <n v="2102"/>
    <m/>
    <s v="Glen Eira"/>
    <n v="6.9556830627891392E-3"/>
    <n v="5.0244729985308087E-3"/>
    <n v="9.8614072494669514E-3"/>
    <n v="1.158057215064341E-2"/>
    <n v="1.5725184804522275E-2"/>
    <n v="1.5956535952799788E-2"/>
    <n v="1.8203548772639515E-2"/>
    <n v="1.891647855530474E-2"/>
    <n v="8.1306216491647838E-3"/>
    <n v="4.6661539025015563E-3"/>
    <n v="1.4319878674755017E-2"/>
    <n v="1.5411598953391415E-2"/>
    <n v="1.7230638538864505E-2"/>
    <n v="1.551908917560928E-2"/>
    <n v="1.8221814095008362E-2"/>
    <n v="1.3877765289434189E-2"/>
    <n v="1.0926350028212021E-2"/>
    <n v="9.9611927165755027E-3"/>
    <n v="4.3820867575158637E-3"/>
    <n v="-2.4578915342887843E-2"/>
    <n v="52"/>
    <n v="1.4146975091363076E-2"/>
  </r>
  <r>
    <x v="52"/>
    <n v="775"/>
    <n v="479"/>
    <n v="-101"/>
    <n v="101"/>
    <n v="465"/>
    <n v="1092"/>
    <n v="1399"/>
    <n v="1779"/>
    <n v="810"/>
    <n v="428"/>
    <n v="963"/>
    <n v="1038"/>
    <n v="1066"/>
    <n v="1423"/>
    <n v="1835"/>
    <n v="1395"/>
    <n v="1075"/>
    <n v="889"/>
    <n v="72"/>
    <n v="-1238"/>
    <n v="25"/>
    <n v="2193"/>
    <m/>
    <s v="Yarra Ranges"/>
    <n v="5.4703050665612599E-3"/>
    <n v="3.3626069681078844E-3"/>
    <n v="-7.066495018470838E-4"/>
    <n v="7.0714920848298989E-4"/>
    <n v="3.2533863203850892E-3"/>
    <n v="7.6154345051711028E-3"/>
    <n v="9.6826660206941889E-3"/>
    <n v="1.2194620383318254E-2"/>
    <n v="5.485463521667581E-3"/>
    <n v="2.8826790056104478E-3"/>
    <n v="6.467384369480393E-3"/>
    <n v="6.9262798270431861E-3"/>
    <n v="7.0641873533816646E-3"/>
    <n v="9.3638134344072432E-3"/>
    <n v="1.1962892216622879E-2"/>
    <n v="8.9868965250666771E-3"/>
    <n v="6.8637028240146596E-3"/>
    <n v="5.637428977272727E-3"/>
    <n v="4.5401519689756281E-4"/>
    <n v="-7.8029964010412397E-3"/>
    <n v="53"/>
    <n v="1.4127787870588691E-2"/>
  </r>
  <r>
    <x v="53"/>
    <n v="337"/>
    <n v="178"/>
    <n v="299"/>
    <n v="533"/>
    <n v="421"/>
    <n v="1106"/>
    <n v="1498"/>
    <n v="1977"/>
    <n v="666"/>
    <n v="646"/>
    <n v="1111"/>
    <n v="1347"/>
    <n v="1640"/>
    <n v="1602"/>
    <n v="1777"/>
    <n v="1372"/>
    <n v="862"/>
    <n v="816"/>
    <n v="285"/>
    <n v="-2055"/>
    <n v="31"/>
    <n v="1280"/>
    <m/>
    <s v="Maroondah"/>
    <n v="3.3814292308001043E-3"/>
    <n v="1.7800178001780018E-3"/>
    <n v="2.9847170508200487E-3"/>
    <n v="5.304749392889844E-3"/>
    <n v="4.167945430605194E-3"/>
    <n v="1.0904071773636991E-2"/>
    <n v="1.4609503003823047E-2"/>
    <n v="1.9003402733721669E-2"/>
    <n v="6.2823669241871124E-3"/>
    <n v="6.0556633576122317E-3"/>
    <n v="1.0351928291233006E-2"/>
    <n v="1.2422302967703856E-2"/>
    <n v="1.4938832767054409E-2"/>
    <n v="1.4377900036797371E-2"/>
    <n v="1.5722463569361987E-2"/>
    <n v="1.1951219512195122E-2"/>
    <n v="7.4200323658024309E-3"/>
    <n v="6.9723328263581524E-3"/>
    <n v="2.4183283835383963E-3"/>
    <n v="-1.7395352774368308E-2"/>
    <n v="54"/>
    <n v="1.1149825783972125E-2"/>
  </r>
  <r>
    <x v="54"/>
    <n v="-59"/>
    <n v="-42"/>
    <n v="-71"/>
    <n v="-53"/>
    <n v="-44"/>
    <n v="-51"/>
    <n v="-36"/>
    <n v="-25"/>
    <n v="-54"/>
    <n v="-86"/>
    <n v="-73"/>
    <n v="-90"/>
    <n v="-86"/>
    <n v="-64"/>
    <n v="-37"/>
    <n v="14"/>
    <n v="11"/>
    <n v="12"/>
    <n v="14"/>
    <n v="-11"/>
    <n v="64"/>
    <n v="40"/>
    <m/>
    <s v="West Wimmera"/>
    <n v="-1.2271214642262895E-2"/>
    <n v="-8.843967150979154E-3"/>
    <n v="-1.5083917569577226E-2"/>
    <n v="-1.1432269197584125E-2"/>
    <n v="-9.6006982325987349E-3"/>
    <n v="-1.1235955056179775E-2"/>
    <n v="-8.0213903743315516E-3"/>
    <n v="-5.6154537286612757E-3"/>
    <n v="-1.2197876665913711E-2"/>
    <n v="-1.9666133089412303E-2"/>
    <n v="-1.7028224865873572E-2"/>
    <n v="-2.1357380161366873E-2"/>
    <n v="-2.0853540252182348E-2"/>
    <n v="-1.58494304110946E-2"/>
    <n v="-9.3105183694011072E-3"/>
    <n v="3.5560071120142242E-3"/>
    <n v="2.7841052898000505E-3"/>
    <n v="3.0287733467945482E-3"/>
    <n v="3.5228988424760945E-3"/>
    <n v="-2.7582748244734203E-3"/>
    <n v="55"/>
    <n v="1.016002032004064E-2"/>
  </r>
  <r>
    <x v="55"/>
    <n v="956"/>
    <n v="1221"/>
    <n v="1641"/>
    <n v="1406"/>
    <n v="1618"/>
    <n v="2034"/>
    <n v="2507"/>
    <n v="2563"/>
    <n v="1800"/>
    <n v="1298"/>
    <n v="1844"/>
    <n v="2157"/>
    <n v="1830"/>
    <n v="1609"/>
    <n v="1712"/>
    <n v="1032"/>
    <n v="882"/>
    <n v="403"/>
    <n v="165"/>
    <n v="-1175"/>
    <n v="30"/>
    <n v="1307"/>
    <m/>
    <s v="Frankston"/>
    <n v="8.4373290028771641E-3"/>
    <n v="1.0685967338222682E-2"/>
    <n v="1.4209883705826832E-2"/>
    <n v="1.2004371435401796E-2"/>
    <n v="1.3650552602716613E-2"/>
    <n v="1.6929120751073674E-2"/>
    <n v="2.0518570656888904E-2"/>
    <n v="2.0555141191283915E-2"/>
    <n v="1.414516078332757E-2"/>
    <n v="1.0057961131946812E-2"/>
    <n v="1.4146528576908323E-2"/>
    <n v="1.6316928151050729E-2"/>
    <n v="1.3621037431801772E-2"/>
    <n v="1.1815157767970569E-2"/>
    <n v="1.2424704260105958E-2"/>
    <n v="7.3977434015282933E-3"/>
    <n v="6.2760613090070728E-3"/>
    <n v="2.8497482604514339E-3"/>
    <n v="1.1634548262221564E-3"/>
    <n v="-8.2755803470813613E-3"/>
    <n v="56"/>
    <n v="9.369041304067325E-3"/>
  </r>
  <r>
    <x v="56"/>
    <n v="-68"/>
    <n v="-74"/>
    <n v="417"/>
    <n v="891"/>
    <n v="1673"/>
    <n v="2163"/>
    <n v="2307"/>
    <n v="2472"/>
    <n v="1099"/>
    <n v="480"/>
    <n v="2123"/>
    <n v="2420"/>
    <n v="2239"/>
    <n v="2359"/>
    <n v="2962"/>
    <n v="2674"/>
    <n v="2017"/>
    <n v="1406"/>
    <n v="884"/>
    <n v="-5455"/>
    <n v="28"/>
    <n v="1526"/>
    <m/>
    <s v="Whitehorse"/>
    <n v="-4.6518627974113751E-4"/>
    <n v="-5.0646772979262198E-4"/>
    <n v="2.8554602974608999E-3"/>
    <n v="6.0838630823540655E-3"/>
    <n v="1.1354381583233793E-2"/>
    <n v="1.4515122435695256E-2"/>
    <n v="1.5259955020505358E-2"/>
    <n v="1.6105598519744344E-2"/>
    <n v="7.0467238184394616E-3"/>
    <n v="3.0561958002776044E-3"/>
    <n v="1.3476113699551854E-2"/>
    <n v="1.5157114135574749E-2"/>
    <n v="1.3814080614013981E-2"/>
    <n v="1.4356134371957157E-2"/>
    <n v="1.7770684969312271E-2"/>
    <n v="1.5762698875861379E-2"/>
    <n v="1.1705307140991788E-2"/>
    <n v="8.0650712433747111E-3"/>
    <n v="5.0302154343397553E-3"/>
    <n v="-3.0885167193214887E-2"/>
    <n v="57"/>
    <n v="8.9954668977428806E-3"/>
  </r>
  <r>
    <x v="57"/>
    <n v="616"/>
    <n v="474"/>
    <n v="1012"/>
    <n v="1321"/>
    <n v="1909"/>
    <n v="2822"/>
    <n v="2756"/>
    <n v="3664"/>
    <n v="2147"/>
    <n v="1986"/>
    <n v="2720"/>
    <n v="3315"/>
    <n v="3817"/>
    <n v="3771"/>
    <n v="4424"/>
    <n v="2745"/>
    <n v="2522"/>
    <n v="1609"/>
    <n v="645"/>
    <n v="-6274"/>
    <n v="33"/>
    <n v="1247"/>
    <m/>
    <s v="Moreland"/>
    <n v="4.5447838276523539E-3"/>
    <n v="3.4813008607773436E-3"/>
    <n v="7.4068652565322402E-3"/>
    <n v="9.5973612705424222E-3"/>
    <n v="1.3737469686175457E-2"/>
    <n v="2.0032369810892157E-2"/>
    <n v="1.9179645635865102E-2"/>
    <n v="2.501877773984295E-2"/>
    <n v="1.4302463461102895E-2"/>
    <n v="1.3043392595608857E-2"/>
    <n v="1.7634054471075612E-2"/>
    <n v="2.111908872565571E-2"/>
    <n v="2.3814277336194956E-2"/>
    <n v="2.2980030347534111E-2"/>
    <n v="2.6353726097575504E-2"/>
    <n v="1.5932069601959441E-2"/>
    <n v="1.440821759722119E-2"/>
    <n v="9.0616745794403052E-3"/>
    <n v="3.5999330245018698E-3"/>
    <n v="-3.4891416177738228E-2"/>
    <n v="58"/>
    <n v="7.2376287044238338E-3"/>
  </r>
  <r>
    <x v="58"/>
    <n v="22"/>
    <n v="-30"/>
    <n v="-26"/>
    <n v="-58"/>
    <n v="-30"/>
    <n v="-59"/>
    <n v="-19"/>
    <n v="-12"/>
    <n v="5"/>
    <n v="-11"/>
    <n v="74"/>
    <n v="90"/>
    <n v="70"/>
    <n v="84"/>
    <n v="101"/>
    <n v="45"/>
    <n v="2"/>
    <n v="30"/>
    <n v="74"/>
    <n v="-75"/>
    <n v="61"/>
    <n v="76"/>
    <m/>
    <s v="Ararat"/>
    <n v="1.9057519057519058E-3"/>
    <n v="-2.5938094414663668E-3"/>
    <n v="-2.2538141470180304E-3"/>
    <n v="-5.0390964378801044E-3"/>
    <n v="-2.6196297589940621E-3"/>
    <n v="-5.1654701453335665E-3"/>
    <n v="-1.6720936372436857E-3"/>
    <n v="-1.0578279266572638E-3"/>
    <n v="4.4122837980938934E-4"/>
    <n v="-9.7027432301314285E-4"/>
    <n v="6.5336394137383014E-3"/>
    <n v="7.8947368421052634E-3"/>
    <n v="6.0922541340295913E-3"/>
    <n v="7.2664359861591699E-3"/>
    <n v="8.6739951906561318E-3"/>
    <n v="3.8314176245210726E-3"/>
    <n v="1.6963528413910093E-4"/>
    <n v="2.5440976933514248E-3"/>
    <n v="6.2595161563187276E-3"/>
    <n v="-6.3046402151983863E-3"/>
    <n v="59"/>
    <n v="6.4708386547467009E-3"/>
  </r>
  <r>
    <x v="59"/>
    <n v="-90"/>
    <n v="-122"/>
    <n v="-121"/>
    <n v="-85"/>
    <n v="-42"/>
    <n v="-206"/>
    <n v="-155"/>
    <n v="-129"/>
    <n v="-231"/>
    <n v="-239"/>
    <n v="45"/>
    <n v="28"/>
    <n v="8"/>
    <n v="2"/>
    <n v="31"/>
    <n v="30"/>
    <n v="-5"/>
    <n v="-43"/>
    <n v="9"/>
    <n v="54"/>
    <n v="63"/>
    <n v="45"/>
    <m/>
    <s v="Gannawarra"/>
    <n v="-7.5802240377326711E-3"/>
    <n v="-1.0353899685988288E-2"/>
    <n v="-1.0376468570448504E-2"/>
    <n v="-7.3656845753899483E-3"/>
    <n v="-3.6665211697948495E-3"/>
    <n v="-1.8049592569876458E-2"/>
    <n v="-1.3830641563308646E-2"/>
    <n v="-1.1672095548317047E-2"/>
    <n v="-2.1148036253776436E-2"/>
    <n v="-2.235316124205013E-2"/>
    <n v="4.3049842150578782E-3"/>
    <n v="2.6671746999428463E-3"/>
    <n v="7.6002280068402056E-4"/>
    <n v="1.8986140117714068E-4"/>
    <n v="2.9422930903568716E-3"/>
    <n v="2.8390271600264977E-3"/>
    <n v="-4.7183165046711331E-4"/>
    <n v="-4.0596676737160121E-3"/>
    <n v="8.5316143710304296E-4"/>
    <n v="5.1146050388331124E-3"/>
    <n v="60"/>
    <n v="4.2585407400397464E-3"/>
  </r>
  <r>
    <x v="60"/>
    <n v="1153"/>
    <n v="975"/>
    <n v="930"/>
    <n v="970"/>
    <n v="1299"/>
    <n v="2097"/>
    <n v="2330"/>
    <n v="3233"/>
    <n v="1357"/>
    <n v="897"/>
    <n v="2131"/>
    <n v="1901"/>
    <n v="1874"/>
    <n v="2034"/>
    <n v="2697"/>
    <n v="1128"/>
    <n v="1493"/>
    <n v="1461"/>
    <n v="-41"/>
    <n v="-3415"/>
    <n v="44"/>
    <n v="626"/>
    <m/>
    <s v="Kingston (Vic.)"/>
    <n v="8.66506842623419E-3"/>
    <n v="7.2644096083924418E-3"/>
    <n v="6.8791561568447603E-3"/>
    <n v="7.1260128855944347E-3"/>
    <n v="9.4754579075212817E-3"/>
    <n v="1.5152828961630175E-2"/>
    <n v="1.658516446361585E-2"/>
    <n v="2.2637361098468669E-2"/>
    <n v="9.2913385826771649E-3"/>
    <n v="6.0851926977687626E-3"/>
    <n v="1.4369133671377711E-2"/>
    <n v="1.2636686941203842E-2"/>
    <n v="1.2301754017435143E-2"/>
    <n v="1.3189806108553272E-2"/>
    <n v="1.7261462840173061E-2"/>
    <n v="7.0969730906436978E-3"/>
    <n v="9.3272276330832321E-3"/>
    <n v="9.0429680246592644E-3"/>
    <n v="-2.5149825484747549E-4"/>
    <n v="-2.0953234099471106E-2"/>
    <n v="61"/>
    <n v="3.9385683995948181E-3"/>
  </r>
  <r>
    <x v="61"/>
    <n v="295"/>
    <n v="394"/>
    <n v="671"/>
    <n v="1454"/>
    <n v="2061"/>
    <n v="2135"/>
    <n v="2176"/>
    <n v="3077"/>
    <n v="1333"/>
    <n v="1614"/>
    <n v="2967"/>
    <n v="2943"/>
    <n v="2895"/>
    <n v="3024"/>
    <n v="3451"/>
    <n v="2985"/>
    <n v="2312"/>
    <n v="1734"/>
    <n v="986"/>
    <n v="-7591"/>
    <n v="50"/>
    <n v="426"/>
    <m/>
    <s v="Monash"/>
    <n v="1.8194714281308786E-3"/>
    <n v="2.425660284430216E-3"/>
    <n v="4.121014101115315E-3"/>
    <n v="8.8932383253310498E-3"/>
    <n v="1.2494771111070694E-2"/>
    <n v="1.2783665648763548E-2"/>
    <n v="1.2864701882999792E-2"/>
    <n v="1.7960436840784258E-2"/>
    <n v="7.643436277938967E-3"/>
    <n v="9.184492206838861E-3"/>
    <n v="1.6730102342890976E-2"/>
    <n v="1.6321709037668043E-2"/>
    <n v="1.5797658999754442E-2"/>
    <n v="1.6244963738920225E-2"/>
    <n v="1.8242464609301491E-2"/>
    <n v="1.5496430889033096E-2"/>
    <n v="1.1819436634118909E-2"/>
    <n v="8.761027071270501E-3"/>
    <n v="4.9384942100412707E-3"/>
    <n v="-3.7833554290726767E-2"/>
    <n v="62"/>
    <n v="2.2115509409474368E-3"/>
  </r>
  <r>
    <x v="62"/>
    <n v="1427"/>
    <n v="1086"/>
    <n v="30"/>
    <n v="294"/>
    <n v="913"/>
    <n v="1068"/>
    <n v="1195"/>
    <n v="1584"/>
    <n v="521"/>
    <n v="-18"/>
    <n v="781"/>
    <n v="941"/>
    <n v="1087"/>
    <n v="1266"/>
    <n v="1653"/>
    <n v="1100"/>
    <n v="886"/>
    <n v="804"/>
    <n v="-122"/>
    <n v="-2537"/>
    <n v="59"/>
    <n v="131"/>
    <m/>
    <s v="Knox"/>
    <n v="9.738952397201843E-3"/>
    <n v="7.3402184492267764E-3"/>
    <n v="2.0129094593325191E-4"/>
    <n v="1.9722542732175919E-3"/>
    <n v="6.1126658721763231E-3"/>
    <n v="7.1069705539843616E-3"/>
    <n v="7.8959714027077559E-3"/>
    <n v="1.0384297683200252E-2"/>
    <n v="3.3804388731005306E-3"/>
    <n v="-1.1639712111120451E-4"/>
    <n v="5.0509296685529509E-3"/>
    <n v="6.0551072674156726E-3"/>
    <n v="6.9524838979961243E-3"/>
    <n v="8.0414649948549865E-3"/>
    <n v="1.0415879017013232E-2"/>
    <n v="6.8598654219129045E-3"/>
    <n v="5.4876651409388492E-3"/>
    <n v="4.9525991905826697E-3"/>
    <n v="-7.47810203318561E-4"/>
    <n v="-1.5562412204562602E-2"/>
    <n v="63"/>
    <n v="8.1694760933690043E-4"/>
  </r>
  <r>
    <x v="63"/>
    <n v="63"/>
    <n v="-227"/>
    <n v="3"/>
    <n v="427"/>
    <n v="658"/>
    <n v="999"/>
    <n v="1701"/>
    <n v="1950"/>
    <n v="996"/>
    <n v="817"/>
    <n v="1493"/>
    <n v="1791"/>
    <n v="2299"/>
    <n v="2468"/>
    <n v="2640"/>
    <n v="1395"/>
    <n v="1130"/>
    <n v="891"/>
    <n v="337"/>
    <n v="-3659"/>
    <n v="60"/>
    <n v="94"/>
    <m/>
    <s v="Moonee Valley"/>
    <n v="6.0118519366751601E-4"/>
    <n v="-2.164873731593805E-3"/>
    <n v="2.8672738915597013E-5"/>
    <n v="4.0809694930805107E-3"/>
    <n v="6.2631473743325183E-3"/>
    <n v="9.4497573710945262E-3"/>
    <n v="1.593950297987181E-2"/>
    <n v="1.7986109189518248E-2"/>
    <n v="9.0244366522601871E-3"/>
    <n v="7.3363684527176891E-3"/>
    <n v="1.3308967730433233E-2"/>
    <n v="1.5755720355757303E-2"/>
    <n v="1.99109679207372E-2"/>
    <n v="2.0957346534989766E-2"/>
    <n v="2.1957731367118299E-2"/>
    <n v="1.1353370608198843E-2"/>
    <n v="9.0933964238005573E-3"/>
    <n v="7.1054898082873455E-3"/>
    <n v="2.6685248679594892E-3"/>
    <n v="-2.8896575688653021E-2"/>
    <n v="64"/>
    <n v="7.6502999080336283E-4"/>
  </r>
  <r>
    <x v="64"/>
    <n v="-388"/>
    <n v="-276"/>
    <n v="233"/>
    <n v="761"/>
    <n v="2014"/>
    <n v="2792"/>
    <n v="3024"/>
    <n v="2856"/>
    <n v="1472"/>
    <n v="1955"/>
    <n v="2949"/>
    <n v="3386"/>
    <n v="3633"/>
    <n v="3926"/>
    <n v="4161"/>
    <n v="2643"/>
    <n v="1934"/>
    <n v="1372"/>
    <n v="-693"/>
    <n v="-5307"/>
    <n v="65"/>
    <n v="-51"/>
    <m/>
    <s v="Greater Dandenong"/>
    <n v="-3.037800256803733E-3"/>
    <n v="-2.1674938744738331E-3"/>
    <n v="1.8337793168581773E-3"/>
    <n v="5.9783334511717065E-3"/>
    <n v="1.5727739859746671E-2"/>
    <n v="2.146569486730018E-2"/>
    <n v="2.2760800842992625E-2"/>
    <n v="2.1017927055429632E-2"/>
    <n v="1.0609773677382153E-2"/>
    <n v="1.3943171768464897E-2"/>
    <n v="2.0743210449682414E-2"/>
    <n v="2.3333057691777612E-2"/>
    <n v="2.4464316978895909E-2"/>
    <n v="2.5806027541328425E-2"/>
    <n v="2.6662651142822357E-2"/>
    <n v="1.6495861991486813E-2"/>
    <n v="1.1874865686304609E-2"/>
    <n v="8.3252932360026455E-3"/>
    <n v="-4.1704027778613597E-3"/>
    <n v="-3.2070728435199848E-2"/>
    <n v="65"/>
    <n v="-3.1830834716830398E-4"/>
  </r>
  <r>
    <x v="65"/>
    <n v="-408"/>
    <n v="-246"/>
    <n v="-652"/>
    <n v="488"/>
    <n v="814"/>
    <n v="1399"/>
    <n v="1218"/>
    <n v="1668"/>
    <n v="532"/>
    <n v="203"/>
    <n v="601"/>
    <n v="730"/>
    <n v="793"/>
    <n v="981"/>
    <n v="1359"/>
    <n v="1154"/>
    <n v="947"/>
    <n v="930"/>
    <n v="-357"/>
    <n v="-2745"/>
    <n v="66"/>
    <n v="-71"/>
    <m/>
    <s v="Banyule"/>
    <n v="-3.4585943526579468E-3"/>
    <n v="-2.0925662858649698E-3"/>
    <n v="-5.5577813200583057E-3"/>
    <n v="4.1830603200726894E-3"/>
    <n v="6.9484161196425066E-3"/>
    <n v="1.1859650907487942E-2"/>
    <n v="1.0204252609708283E-2"/>
    <n v="1.3833139824183115E-2"/>
    <n v="4.351809436555199E-3"/>
    <n v="1.6533637400228051E-3"/>
    <n v="4.8868542806729384E-3"/>
    <n v="5.9069135163127909E-3"/>
    <n v="6.3790079958813972E-3"/>
    <n v="7.8412878575938993E-3"/>
    <n v="1.0778186663282787E-2"/>
    <n v="9.0547443250919984E-3"/>
    <n v="7.3638618673260705E-3"/>
    <n v="7.1788063111742368E-3"/>
    <n v="-2.7360934410398689E-3"/>
    <n v="-2.1095749340997994E-2"/>
    <n v="66"/>
    <n v="-5.5709432156111948E-4"/>
  </r>
  <r>
    <x v="66"/>
    <n v="455"/>
    <n v="371"/>
    <n v="306"/>
    <n v="479"/>
    <n v="934"/>
    <n v="1234"/>
    <n v="1494"/>
    <n v="1315"/>
    <n v="744"/>
    <n v="525"/>
    <n v="852"/>
    <n v="1281"/>
    <n v="1545"/>
    <n v="1471"/>
    <n v="1644"/>
    <n v="709"/>
    <n v="924"/>
    <n v="484"/>
    <n v="-148"/>
    <n v="-2544"/>
    <n v="72"/>
    <n v="-575"/>
    <m/>
    <s v="Bayside (Vic.)"/>
    <n v="5.1551063877999593E-3"/>
    <n v="4.1818366265766425E-3"/>
    <n v="3.4348060344827585E-3"/>
    <n v="5.3583014519990157E-3"/>
    <n v="1.039244266909973E-2"/>
    <n v="1.3589260739810807E-2"/>
    <n v="1.6231896654751686E-2"/>
    <n v="1.4058908429999465E-2"/>
    <n v="7.843964153927253E-3"/>
    <n v="5.4919764838797418E-3"/>
    <n v="8.8640123180640656E-3"/>
    <n v="1.3210134988811089E-2"/>
    <n v="1.5724870740544721E-2"/>
    <n v="1.4739922041744742E-2"/>
    <n v="1.6234150965754236E-2"/>
    <n v="6.8893812189054727E-3"/>
    <n v="8.9171113963385801E-3"/>
    <n v="4.6295853460232433E-3"/>
    <n v="-1.4091346199621058E-3"/>
    <n v="-2.4256061631754082E-2"/>
    <n v="67"/>
    <n v="-5.5872978855721397E-3"/>
  </r>
  <r>
    <x v="67"/>
    <n v="709"/>
    <n v="959"/>
    <n v="652"/>
    <n v="969"/>
    <n v="1381"/>
    <n v="2148"/>
    <n v="2236"/>
    <n v="1970"/>
    <n v="1741"/>
    <n v="1541"/>
    <n v="2025"/>
    <n v="2603"/>
    <n v="2681"/>
    <n v="2320"/>
    <n v="2159"/>
    <n v="1141"/>
    <n v="725"/>
    <n v="570"/>
    <n v="-71"/>
    <n v="-2909"/>
    <n v="71"/>
    <n v="-544"/>
    <m/>
    <s v="Maribyrnong"/>
    <n v="1.1651985274783066E-2"/>
    <n v="1.5579056809136248E-2"/>
    <n v="1.0429330091496576E-2"/>
    <n v="1.5340045592705168E-2"/>
    <n v="2.1532032991876764E-2"/>
    <n v="3.2784883543453706E-2"/>
    <n v="3.3044660538527476E-2"/>
    <n v="2.8182312380189409E-2"/>
    <n v="2.4223619768477294E-2"/>
    <n v="2.0933802453371009E-2"/>
    <n v="2.6944673603534076E-2"/>
    <n v="3.3726790966454603E-2"/>
    <n v="3.3604071093730419E-2"/>
    <n v="2.8133829717570304E-2"/>
    <n v="2.5465010674309708E-2"/>
    <n v="1.3123691656506637E-2"/>
    <n v="8.2308731537300041E-3"/>
    <n v="6.4183406900279252E-3"/>
    <n v="-7.9437892993801601E-4"/>
    <n v="-3.2573034588554088E-2"/>
    <n v="68"/>
    <n v="-6.2570449265027259E-3"/>
  </r>
  <r>
    <x v="68"/>
    <n v="57"/>
    <n v="-49"/>
    <n v="230"/>
    <n v="420"/>
    <n v="413"/>
    <n v="343"/>
    <n v="509"/>
    <n v="418"/>
    <n v="53"/>
    <n v="-122"/>
    <n v="219"/>
    <n v="239"/>
    <n v="259"/>
    <n v="242"/>
    <n v="499"/>
    <n v="212"/>
    <n v="107"/>
    <n v="-91"/>
    <n v="-165"/>
    <n v="-783"/>
    <n v="73"/>
    <n v="-720"/>
    <m/>
    <s v="Nillumbik"/>
    <n v="9.4302163986499904E-4"/>
    <n v="-8.0990396852944583E-4"/>
    <n v="3.8046714748891683E-3"/>
    <n v="6.9213275765465871E-3"/>
    <n v="6.7591895518968282E-3"/>
    <n v="5.5758758026497601E-3"/>
    <n v="8.2285233922855579E-3"/>
    <n v="6.7022624144178816E-3"/>
    <n v="8.4415067293143269E-4"/>
    <n v="-1.9415003660205607E-3"/>
    <n v="3.4919318834109318E-3"/>
    <n v="3.7975689203146104E-3"/>
    <n v="4.0997878874220409E-3"/>
    <n v="3.8150489492850726E-3"/>
    <n v="7.836670592854339E-3"/>
    <n v="3.303518558917942E-3"/>
    <n v="1.6618519553940297E-3"/>
    <n v="-1.4110058455956461E-3"/>
    <n v="-2.5620322350237571E-3"/>
    <n v="-1.218923673272413E-2"/>
    <n v="69"/>
    <n v="-1.12194969925515E-2"/>
  </r>
  <r>
    <x v="69"/>
    <n v="270"/>
    <n v="-17"/>
    <n v="-439"/>
    <n v="322"/>
    <n v="916"/>
    <n v="913"/>
    <n v="694"/>
    <n v="1254"/>
    <n v="425"/>
    <n v="203"/>
    <n v="944"/>
    <n v="849"/>
    <n v="1229"/>
    <n v="1257"/>
    <n v="1771"/>
    <n v="1058"/>
    <n v="577"/>
    <n v="646"/>
    <n v="-657"/>
    <n v="-2794"/>
    <n v="74"/>
    <n v="-1170"/>
    <m/>
    <s v="Hobsons Bay"/>
    <n v="3.2587442971974798E-3"/>
    <n v="-2.0451373851113999E-4"/>
    <n v="-5.2823468540556147E-3"/>
    <n v="3.8950984661537719E-3"/>
    <n v="1.1037474394505363E-2"/>
    <n v="1.0881224227111292E-2"/>
    <n v="8.1821290041146442E-3"/>
    <n v="1.4664436986189234E-2"/>
    <n v="4.8981755736627981E-3"/>
    <n v="2.3281952472703916E-3"/>
    <n v="1.0801533268493622E-2"/>
    <n v="9.6107042189746313E-3"/>
    <n v="1.3779880701439656E-2"/>
    <n v="1.3902252894920203E-2"/>
    <n v="1.9318454523638107E-2"/>
    <n v="1.1322168120284659E-2"/>
    <n v="6.1056262764145053E-3"/>
    <n v="6.7942785023138406E-3"/>
    <n v="-6.8633391137204102E-3"/>
    <n v="-2.9389180489959924E-2"/>
    <n v="70"/>
    <n v="-1.2520734121675852E-2"/>
  </r>
  <r>
    <x v="70"/>
    <n v="-61"/>
    <n v="-205"/>
    <n v="-65"/>
    <n v="-95"/>
    <n v="-52"/>
    <n v="-97"/>
    <n v="-82"/>
    <n v="-13"/>
    <n v="-60"/>
    <n v="-37"/>
    <n v="-56"/>
    <n v="-60"/>
    <n v="-70"/>
    <n v="-66"/>
    <n v="-31"/>
    <n v="29"/>
    <n v="-54"/>
    <n v="-64"/>
    <n v="-69"/>
    <n v="-56"/>
    <n v="69"/>
    <n v="-214"/>
    <m/>
    <s v="Corangamite"/>
    <n v="-3.5274388480888222E-3"/>
    <n v="-1.1896471680594243E-2"/>
    <n v="-3.8174663769307568E-3"/>
    <n v="-5.6007546279919817E-3"/>
    <n v="-3.0829430248414062E-3"/>
    <n v="-5.7686589354742791E-3"/>
    <n v="-4.9048929297762891E-3"/>
    <n v="-7.8143784563597016E-4"/>
    <n v="-3.6094567767550982E-3"/>
    <n v="-2.2338948258165789E-3"/>
    <n v="-3.3885997821614428E-3"/>
    <n v="-3.6429872495446266E-3"/>
    <n v="-4.2656916514320535E-3"/>
    <n v="-4.0391676866585067E-3"/>
    <n v="-1.9048789480152391E-3"/>
    <n v="1.7853844733115804E-3"/>
    <n v="-3.3185840707964601E-3"/>
    <n v="-3.9462325810827479E-3"/>
    <n v="-4.2713878915438897E-3"/>
    <n v="-3.4815045073049427E-3"/>
    <n v="71"/>
    <n v="-1.3174906113402697E-2"/>
  </r>
  <r>
    <x v="71"/>
    <n v="893"/>
    <n v="700"/>
    <n v="696"/>
    <n v="908"/>
    <n v="1089"/>
    <n v="1481"/>
    <n v="1579"/>
    <n v="1443"/>
    <n v="1119"/>
    <n v="473"/>
    <n v="2365"/>
    <n v="2694"/>
    <n v="3266"/>
    <n v="2695"/>
    <n v="2971"/>
    <n v="1571"/>
    <n v="975"/>
    <n v="1019"/>
    <n v="88"/>
    <n v="-5004"/>
    <n v="75"/>
    <n v="-1351"/>
    <m/>
    <s v="Yarra"/>
    <n v="1.3032310790694959E-2"/>
    <n v="1.0084275732910755E-2"/>
    <n v="9.926549240533409E-3"/>
    <n v="1.2822866503791783E-2"/>
    <n v="1.5184260795605069E-2"/>
    <n v="2.0341171299857158E-2"/>
    <n v="2.125482911332768E-2"/>
    <n v="1.9019876627827278E-2"/>
    <n v="1.4474007579775194E-2"/>
    <n v="6.0308555399719499E-3"/>
    <n v="2.9973511780287187E-2"/>
    <n v="3.3149579170153071E-2"/>
    <n v="3.8898549343750748E-2"/>
    <n v="3.0896042555142843E-2"/>
    <n v="3.303937813462629E-2"/>
    <n v="1.6911748875061899E-2"/>
    <n v="1.0321283014873233E-2"/>
    <n v="1.0676865046102263E-2"/>
    <n v="9.1230470977306417E-4"/>
    <n v="-5.1829678809284595E-2"/>
    <n v="72"/>
    <n v="-1.4543458135078692E-2"/>
  </r>
  <r>
    <x v="72"/>
    <n v="-44"/>
    <n v="-91"/>
    <n v="-87"/>
    <n v="-85"/>
    <n v="-70"/>
    <n v="-39"/>
    <n v="-48"/>
    <n v="-7"/>
    <n v="-71"/>
    <n v="-98"/>
    <n v="1"/>
    <n v="-5"/>
    <n v="-8"/>
    <n v="-36"/>
    <n v="-24"/>
    <n v="-59"/>
    <n v="-39"/>
    <n v="-24"/>
    <n v="-2"/>
    <n v="-4"/>
    <n v="67"/>
    <n v="-128"/>
    <m/>
    <s v="Hindmarsh"/>
    <n v="-6.7733990147783255E-3"/>
    <n v="-1.4104153750774954E-2"/>
    <n v="-1.3677094796415658E-2"/>
    <n v="-1.3547975773031559E-2"/>
    <n v="-1.1310389400549362E-2"/>
    <n v="-6.3735904559568558E-3"/>
    <n v="-7.8947368421052634E-3"/>
    <n v="-1.1604774535809018E-3"/>
    <n v="-1.1784232365145229E-2"/>
    <n v="-1.645952300974135E-2"/>
    <n v="1.7076502732240437E-4"/>
    <n v="-8.5367935803312277E-4"/>
    <n v="-1.3670539986329461E-3"/>
    <n v="-6.1601642710472282E-3"/>
    <n v="-4.1322314049586778E-3"/>
    <n v="-1.0200553250345782E-2"/>
    <n v="-6.8122270742358082E-3"/>
    <n v="-4.2208934224410837E-3"/>
    <n v="-3.5323207347227127E-4"/>
    <n v="-7.0671378091872788E-4"/>
    <n v="73"/>
    <n v="-2.2130013831258646E-2"/>
  </r>
  <r>
    <x v="73"/>
    <n v="-49"/>
    <n v="-69"/>
    <n v="-76"/>
    <n v="-31"/>
    <n v="-38"/>
    <n v="-96"/>
    <n v="-72"/>
    <n v="-38"/>
    <n v="-129"/>
    <n v="-157"/>
    <n v="-31"/>
    <n v="-46"/>
    <n v="-53"/>
    <n v="-29"/>
    <n v="-22"/>
    <n v="-66"/>
    <n v="-10"/>
    <n v="-49"/>
    <n v="-13"/>
    <n v="-16"/>
    <n v="68"/>
    <n v="-154"/>
    <m/>
    <s v="Buloke"/>
    <n v="-6.786703601108033E-3"/>
    <n v="-9.6220889694603271E-3"/>
    <n v="-1.0701210926499578E-2"/>
    <n v="-4.412183319100484E-3"/>
    <n v="-5.4324517512508936E-3"/>
    <n v="-1.3799051315222079E-2"/>
    <n v="-1.0494097070397902E-2"/>
    <n v="-5.5972897333922524E-3"/>
    <n v="-1.9108280254777069E-2"/>
    <n v="-2.3708849290244638E-2"/>
    <n v="-4.7950502706883219E-3"/>
    <n v="-7.1495181846440783E-3"/>
    <n v="-8.2968065122103942E-3"/>
    <n v="-4.577742699289661E-3"/>
    <n v="-3.4887408816999684E-3"/>
    <n v="-1.0502864417568428E-2"/>
    <n v="-1.6082341588935349E-3"/>
    <n v="-7.8930412371134018E-3"/>
    <n v="-2.1107322617308004E-3"/>
    <n v="-2.6033192320208264E-3"/>
    <n v="74"/>
    <n v="-2.4506683640993E-2"/>
  </r>
  <r>
    <x v="74"/>
    <n v="292"/>
    <n v="352"/>
    <n v="1024"/>
    <n v="1563"/>
    <n v="2001"/>
    <n v="2449"/>
    <n v="2777"/>
    <n v="2764"/>
    <n v="1491"/>
    <n v="1162"/>
    <n v="2044"/>
    <n v="2286"/>
    <n v="2239"/>
    <n v="2463"/>
    <n v="3152"/>
    <n v="1336"/>
    <n v="537"/>
    <n v="163"/>
    <n v="-289"/>
    <n v="-6538"/>
    <n v="77"/>
    <n v="-4791"/>
    <m/>
    <s v="Darebin"/>
    <n v="2.2980002675753734E-3"/>
    <n v="2.7638407964886659E-3"/>
    <n v="8.0181033740241645E-3"/>
    <n v="1.2141220336349866E-2"/>
    <n v="1.5357104483568435E-2"/>
    <n v="1.8511099857141777E-2"/>
    <n v="2.0608840205420489E-2"/>
    <n v="2.0098163970187238E-2"/>
    <n v="1.0628060646237411E-2"/>
    <n v="8.1957963041331648E-3"/>
    <n v="1.4299506093380532E-2"/>
    <n v="1.5767039576234945E-2"/>
    <n v="1.5203161497093812E-2"/>
    <n v="1.6473704275939562E-2"/>
    <n v="2.0740389803519024E-2"/>
    <n v="8.6123538285007035E-3"/>
    <n v="3.4321432680139586E-3"/>
    <n v="1.0382231733960089E-3"/>
    <n v="-1.8388669016683422E-3"/>
    <n v="-4.1677025364466797E-2"/>
    <n v="75"/>
    <n v="-3.0884571251756636E-2"/>
  </r>
  <r>
    <x v="75"/>
    <n v="-89"/>
    <n v="-113"/>
    <n v="-135"/>
    <n v="-132"/>
    <n v="-106"/>
    <n v="-104"/>
    <n v="-67"/>
    <n v="-26"/>
    <n v="-100"/>
    <n v="-129"/>
    <n v="-88"/>
    <n v="-63"/>
    <n v="-108"/>
    <n v="-98"/>
    <n v="-83"/>
    <n v="-38"/>
    <n v="-12"/>
    <n v="-24"/>
    <n v="-36"/>
    <n v="-122"/>
    <n v="70"/>
    <n v="-232"/>
    <m/>
    <s v="Yarriambiack"/>
    <n v="-1.0874877810361682E-2"/>
    <n v="-1.3959234095120445E-2"/>
    <n v="-1.6913054372337762E-2"/>
    <n v="-1.6821715305212183E-2"/>
    <n v="-1.373946856772521E-2"/>
    <n v="-1.3668024707583125E-2"/>
    <n v="-8.9273817455029977E-3"/>
    <n v="-3.4955633234740524E-3"/>
    <n v="-1.3491635186184566E-2"/>
    <n v="-1.7642231947483589E-2"/>
    <n v="-1.2251148545176111E-2"/>
    <n v="-8.8794926004228322E-3"/>
    <n v="-1.5358361774744027E-2"/>
    <n v="-1.4153668399768921E-2"/>
    <n v="-1.2159390565484911E-2"/>
    <n v="-5.635473824707104E-3"/>
    <n v="-1.7897091722595079E-3"/>
    <n v="-3.5858359480053789E-3"/>
    <n v="-5.3981106612685558E-3"/>
    <n v="-1.8392884064525855E-2"/>
    <n v="76"/>
    <n v="-3.4406050719264419E-2"/>
  </r>
  <r>
    <x v="76"/>
    <n v="1286"/>
    <n v="925"/>
    <n v="1529"/>
    <n v="1796"/>
    <n v="1482"/>
    <n v="2773"/>
    <n v="3557"/>
    <n v="4836"/>
    <n v="3498"/>
    <n v="2601"/>
    <n v="2278"/>
    <n v="2395"/>
    <n v="2299"/>
    <n v="2392"/>
    <n v="3330"/>
    <n v="1846"/>
    <n v="813"/>
    <n v="-238"/>
    <n v="-2612"/>
    <n v="-7287"/>
    <n v="80"/>
    <n v="-7478"/>
    <m/>
    <s v="Brimbank"/>
    <n v="7.690789591718347E-3"/>
    <n v="5.4896468228298094E-3"/>
    <n v="9.0246954386627633E-3"/>
    <n v="1.050581153884401E-2"/>
    <n v="8.5789208620599827E-3"/>
    <n v="1.5915652208849173E-2"/>
    <n v="2.0095591060089037E-2"/>
    <n v="2.6783192383737352E-2"/>
    <n v="1.8867619217139437E-2"/>
    <n v="1.3769554514412769E-2"/>
    <n v="1.1895809834147971E-2"/>
    <n v="1.2359759307234201E-2"/>
    <n v="1.1719486769061371E-2"/>
    <n v="1.2052320777152991E-2"/>
    <n v="1.6578711540376382E-2"/>
    <n v="9.0405994416964588E-3"/>
    <n v="3.9459123648294472E-3"/>
    <n v="-1.1505977790562197E-3"/>
    <n v="-1.2642114892237103E-2"/>
    <n v="-3.5720763337075183E-2"/>
    <n v="77"/>
    <n v="-3.6622753317988151E-2"/>
  </r>
  <r>
    <x v="77"/>
    <n v="640"/>
    <n v="412"/>
    <n v="587"/>
    <n v="842"/>
    <n v="878"/>
    <n v="1703"/>
    <n v="2100"/>
    <n v="1876"/>
    <n v="1042"/>
    <n v="736"/>
    <n v="1421"/>
    <n v="2002"/>
    <n v="2175"/>
    <n v="2093"/>
    <n v="2523"/>
    <n v="1315"/>
    <n v="704"/>
    <n v="252"/>
    <n v="-1825"/>
    <n v="-7821"/>
    <n v="79"/>
    <n v="-7375"/>
    <m/>
    <s v="Boroondara"/>
    <n v="4.0961048602844233E-3"/>
    <n v="2.6261106790918245E-3"/>
    <n v="3.7317702704420907E-3"/>
    <n v="5.3329955347246414E-3"/>
    <n v="5.5315100770505334E-3"/>
    <n v="1.0670091789104351E-2"/>
    <n v="1.3018573164381184E-2"/>
    <n v="1.1480466072652502E-2"/>
    <n v="6.3043004767551611E-3"/>
    <n v="4.4250447915539365E-3"/>
    <n v="8.5058241850331021E-3"/>
    <n v="1.188250446632598E-2"/>
    <n v="1.2757720620582455E-2"/>
    <n v="1.2122089655971273E-2"/>
    <n v="1.4437520385916121E-2"/>
    <n v="7.4178117737313566E-3"/>
    <n v="3.9419679603115501E-3"/>
    <n v="1.4055048941688279E-3"/>
    <n v="-1.0164469470389369E-2"/>
    <n v="-4.4006932174969898E-2"/>
    <n v="78"/>
    <n v="-4.1601796069405901E-2"/>
  </r>
  <r>
    <x v="78"/>
    <n v="946"/>
    <n v="664"/>
    <n v="1027"/>
    <n v="832"/>
    <n v="1163"/>
    <n v="1172"/>
    <n v="1613"/>
    <n v="1345"/>
    <n v="542"/>
    <n v="125"/>
    <n v="2557"/>
    <n v="2077"/>
    <n v="2407"/>
    <n v="2134"/>
    <n v="2975"/>
    <n v="1099"/>
    <n v="1185"/>
    <n v="452"/>
    <n v="-1215"/>
    <n v="-6246"/>
    <n v="76"/>
    <n v="-4725"/>
    <m/>
    <s v="Stonnington"/>
    <n v="1.0578815530506352E-2"/>
    <n v="7.3475710966028548E-3"/>
    <n v="1.1281499220071621E-2"/>
    <n v="9.0374860147076387E-3"/>
    <n v="1.2519780823097543E-2"/>
    <n v="1.2460661733435401E-2"/>
    <n v="1.6938295459318686E-2"/>
    <n v="1.388874546937764E-2"/>
    <n v="5.5201352534984625E-3"/>
    <n v="1.2661048537395672E-3"/>
    <n v="2.5866690945140765E-2"/>
    <n v="2.0481214870328369E-2"/>
    <n v="2.325896006261656E-2"/>
    <n v="2.015222769939751E-2"/>
    <n v="2.7539156514977597E-2"/>
    <n v="9.9006333162166785E-3"/>
    <n v="1.0570730227828227E-2"/>
    <n v="3.989866445399737E-3"/>
    <n v="-1.0682351699944611E-2"/>
    <n v="-5.550815825957129E-2"/>
    <n v="79"/>
    <n v="-4.256641712386152E-2"/>
  </r>
  <r>
    <x v="79"/>
    <n v="2166"/>
    <n v="1950"/>
    <n v="1847"/>
    <n v="1814"/>
    <n v="1810"/>
    <n v="1849"/>
    <n v="1684"/>
    <n v="2098"/>
    <n v="1103"/>
    <n v="901"/>
    <n v="2617"/>
    <n v="2263"/>
    <n v="2295"/>
    <n v="1930"/>
    <n v="2246"/>
    <n v="861"/>
    <n v="1188"/>
    <n v="1034"/>
    <n v="-1230"/>
    <n v="-6972"/>
    <n v="78"/>
    <n v="-5119"/>
    <m/>
    <s v="Port Phillip"/>
    <n v="2.705673670272566E-2"/>
    <n v="2.3716857212357091E-2"/>
    <n v="2.1943685398598076E-2"/>
    <n v="2.1088854528755942E-2"/>
    <n v="2.0607758080859833E-2"/>
    <n v="2.0626722147231734E-2"/>
    <n v="1.8406383211279922E-2"/>
    <n v="2.2517011183377338E-2"/>
    <n v="1.1577378453270636E-2"/>
    <n v="9.3488975356679632E-3"/>
    <n v="2.6902833175706239E-2"/>
    <n v="2.265424003683942E-2"/>
    <n v="2.2465640784682252E-2"/>
    <n v="1.8477563642282029E-2"/>
    <n v="2.1112792697944183E-2"/>
    <n v="7.9262061918307595E-3"/>
    <n v="1.0850504164839982E-2"/>
    <n v="9.3425855650728258E-3"/>
    <n v="-1.1010652582579895E-2"/>
    <n v="-6.3106444605358442E-2"/>
    <n v="80"/>
    <n v="-4.712456387454316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76851-D41F-4272-8F3E-CEDEA705B1C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4" firstHeaderRow="0" firstDataRow="1" firstDataCol="1"/>
  <pivotFields count="47">
    <pivotField axis="axisRow" showAll="0" sortType="ascending">
      <items count="81">
        <item x="29"/>
        <item x="58"/>
        <item x="16"/>
        <item x="65"/>
        <item x="4"/>
        <item x="8"/>
        <item x="66"/>
        <item x="39"/>
        <item x="77"/>
        <item x="76"/>
        <item x="73"/>
        <item x="43"/>
        <item x="3"/>
        <item x="7"/>
        <item x="48"/>
        <item x="31"/>
        <item x="70"/>
        <item x="74"/>
        <item x="22"/>
        <item x="55"/>
        <item x="59"/>
        <item x="51"/>
        <item x="50"/>
        <item x="12"/>
        <item x="18"/>
        <item x="64"/>
        <item x="11"/>
        <item x="26"/>
        <item x="23"/>
        <item x="72"/>
        <item x="69"/>
        <item x="44"/>
        <item x="5"/>
        <item x="21"/>
        <item x="60"/>
        <item x="62"/>
        <item x="38"/>
        <item x="49"/>
        <item x="17"/>
        <item x="42"/>
        <item x="9"/>
        <item x="67"/>
        <item x="53"/>
        <item x="28"/>
        <item x="1"/>
        <item x="33"/>
        <item x="6"/>
        <item x="40"/>
        <item x="61"/>
        <item x="63"/>
        <item x="10"/>
        <item x="57"/>
        <item x="25"/>
        <item x="27"/>
        <item x="37"/>
        <item x="19"/>
        <item x="68"/>
        <item x="41"/>
        <item x="79"/>
        <item x="34"/>
        <item x="14"/>
        <item x="32"/>
        <item x="47"/>
        <item x="78"/>
        <item x="15"/>
        <item x="2"/>
        <item x="45"/>
        <item x="46"/>
        <item x="24"/>
        <item x="35"/>
        <item x="36"/>
        <item x="30"/>
        <item x="54"/>
        <item x="56"/>
        <item x="13"/>
        <item x="20"/>
        <item x="0"/>
        <item x="71"/>
        <item x="52"/>
        <item x="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  <pivotField dataField="1" numFmtId="2" showAll="0"/>
    <pivotField showAll="0"/>
    <pivotField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dataField="1" showAll="0"/>
    <pivotField dataField="1" numFmtId="10" showAll="0"/>
  </pivotFields>
  <rowFields count="1">
    <field x="0"/>
  </rowFields>
  <rowItems count="81">
    <i>
      <x v="76"/>
    </i>
    <i>
      <x v="13"/>
    </i>
    <i>
      <x v="32"/>
    </i>
    <i>
      <x v="44"/>
    </i>
    <i>
      <x v="26"/>
    </i>
    <i>
      <x v="74"/>
    </i>
    <i>
      <x v="12"/>
    </i>
    <i>
      <x v="2"/>
    </i>
    <i>
      <x v="24"/>
    </i>
    <i>
      <x v="52"/>
    </i>
    <i>
      <x v="5"/>
    </i>
    <i>
      <x v="46"/>
    </i>
    <i>
      <x v="43"/>
    </i>
    <i>
      <x v="4"/>
    </i>
    <i>
      <x v="65"/>
    </i>
    <i>
      <x v="50"/>
    </i>
    <i>
      <x v="38"/>
    </i>
    <i>
      <x v="27"/>
    </i>
    <i>
      <x v="39"/>
    </i>
    <i>
      <x v="75"/>
    </i>
    <i>
      <x v="23"/>
    </i>
    <i>
      <x v="18"/>
    </i>
    <i>
      <x v="36"/>
    </i>
    <i>
      <x v="45"/>
    </i>
    <i>
      <x v="78"/>
    </i>
    <i>
      <x v="21"/>
    </i>
    <i>
      <x v="71"/>
    </i>
    <i>
      <x v="73"/>
    </i>
    <i>
      <x v="40"/>
    </i>
    <i>
      <x v="19"/>
    </i>
    <i>
      <x v="42"/>
    </i>
    <i>
      <x v="61"/>
    </i>
    <i>
      <x v="51"/>
    </i>
    <i>
      <x v="70"/>
    </i>
    <i>
      <x v="69"/>
    </i>
    <i>
      <x v="33"/>
    </i>
    <i>
      <x v="55"/>
    </i>
    <i>
      <x v="53"/>
    </i>
    <i>
      <x v="64"/>
    </i>
    <i>
      <x v="28"/>
    </i>
    <i>
      <x v="11"/>
    </i>
    <i>
      <x v="15"/>
    </i>
    <i>
      <x v="47"/>
    </i>
    <i>
      <x v="34"/>
    </i>
    <i>
      <x/>
    </i>
    <i>
      <x v="54"/>
    </i>
    <i>
      <x v="66"/>
    </i>
    <i>
      <x v="31"/>
    </i>
    <i>
      <x v="7"/>
    </i>
    <i>
      <x v="48"/>
    </i>
    <i>
      <x v="62"/>
    </i>
    <i>
      <x v="57"/>
    </i>
    <i>
      <x v="60"/>
    </i>
    <i>
      <x v="59"/>
    </i>
    <i>
      <x v="22"/>
    </i>
    <i>
      <x v="14"/>
    </i>
    <i>
      <x v="37"/>
    </i>
    <i>
      <x v="67"/>
    </i>
    <i>
      <x v="35"/>
    </i>
    <i>
      <x v="49"/>
    </i>
    <i>
      <x v="1"/>
    </i>
    <i>
      <x v="68"/>
    </i>
    <i>
      <x v="20"/>
    </i>
    <i>
      <x v="72"/>
    </i>
    <i>
      <x v="25"/>
    </i>
    <i>
      <x v="3"/>
    </i>
    <i>
      <x v="29"/>
    </i>
    <i>
      <x v="10"/>
    </i>
    <i>
      <x v="16"/>
    </i>
    <i>
      <x v="79"/>
    </i>
    <i>
      <x v="41"/>
    </i>
    <i>
      <x v="6"/>
    </i>
    <i>
      <x v="56"/>
    </i>
    <i>
      <x v="30"/>
    </i>
    <i>
      <x v="77"/>
    </i>
    <i>
      <x v="63"/>
    </i>
    <i>
      <x v="17"/>
    </i>
    <i>
      <x v="58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anking in Population Growth Variance" fld="21" baseField="0" baseItem="0"/>
    <dataField name="Difference in Population Growth btw 2016 and 2021" fld="22" baseField="0" baseItem="0"/>
    <dataField name="Ranking in average growth   " fld="45" baseField="0" baseItem="0"/>
    <dataField name="Percentage Growth between 2016 and 2021" fld="46" baseField="0" baseItem="0" numFmtId="164"/>
  </dataFields>
  <formats count="13">
    <format dxfId="90">
      <pivotArea outline="0" collapsedLevelsAreSubtotals="1" fieldPosition="0"/>
    </format>
    <format dxfId="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6">
      <pivotArea field="0" type="button" dataOnly="0" labelOnly="1" outline="0" axis="axisRow" fieldPosition="0"/>
    </format>
    <format dxfId="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4">
      <pivotArea field="0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">
      <pivotArea collapsedLevelsAreSubtotals="1" fieldPosition="0">
        <references count="1">
          <reference field="0" count="77">
            <x v="0"/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</reference>
        </references>
      </pivotArea>
    </format>
    <format dxfId="29">
      <pivotArea grandRow="1" outline="0" collapsedLevelsAreSubtotals="1" fieldPosition="0"/>
    </format>
    <format dxfId="28">
      <pivotArea dataOnly="0" labelOnly="1" fieldPosition="0">
        <references count="1">
          <reference field="0" count="50">
            <x v="0"/>
            <x v="2"/>
            <x v="3"/>
            <x v="4"/>
            <x v="5"/>
            <x v="6"/>
            <x v="7"/>
            <x v="8"/>
            <x v="11"/>
            <x v="12"/>
            <x v="13"/>
            <x v="14"/>
            <x v="15"/>
            <x v="18"/>
            <x v="19"/>
            <x v="20"/>
            <x v="21"/>
            <x v="25"/>
            <x v="26"/>
            <x v="27"/>
            <x v="28"/>
            <x v="30"/>
            <x v="33"/>
            <x v="35"/>
            <x v="38"/>
            <x v="39"/>
            <x v="41"/>
            <x v="42"/>
            <x v="43"/>
            <x v="45"/>
            <x v="46"/>
            <x v="50"/>
            <x v="52"/>
            <x v="53"/>
            <x v="55"/>
            <x v="58"/>
            <x v="59"/>
            <x v="60"/>
            <x v="61"/>
            <x v="62"/>
            <x v="64"/>
            <x v="66"/>
            <x v="68"/>
            <x v="69"/>
            <x v="70"/>
            <x v="71"/>
            <x v="73"/>
            <x v="74"/>
            <x v="77"/>
            <x v="79"/>
          </reference>
        </references>
      </pivotArea>
    </format>
    <format dxfId="27">
      <pivotArea dataOnly="0" labelOnly="1" fieldPosition="0">
        <references count="1">
          <reference field="0" count="27">
            <x v="1"/>
            <x v="9"/>
            <x v="16"/>
            <x v="17"/>
            <x v="22"/>
            <x v="23"/>
            <x v="24"/>
            <x v="29"/>
            <x v="31"/>
            <x v="32"/>
            <x v="34"/>
            <x v="36"/>
            <x v="37"/>
            <x v="40"/>
            <x v="44"/>
            <x v="47"/>
            <x v="49"/>
            <x v="51"/>
            <x v="54"/>
            <x v="56"/>
            <x v="57"/>
            <x v="65"/>
            <x v="67"/>
            <x v="72"/>
            <x v="75"/>
            <x v="76"/>
            <x v="78"/>
          </reference>
        </references>
      </pivotArea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website-privacy-copyright-and-disclaimer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website-privacy-copyright-and-disclaime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AAEC-B9F0-4D2B-888E-4E4D53D63DDA}">
  <sheetPr>
    <tabColor rgb="FF00B0F0"/>
  </sheetPr>
  <dimension ref="A1:T84"/>
  <sheetViews>
    <sheetView tabSelected="1" workbookViewId="0">
      <selection activeCell="N19" sqref="N19"/>
    </sheetView>
  </sheetViews>
  <sheetFormatPr defaultRowHeight="10.199999999999999" x14ac:dyDescent="0.2"/>
  <cols>
    <col min="1" max="1" width="19.85546875" bestFit="1" customWidth="1"/>
    <col min="2" max="2" width="22.7109375" style="20" bestFit="1" customWidth="1"/>
    <col min="3" max="3" width="34.85546875" style="20" bestFit="1" customWidth="1"/>
    <col min="4" max="4" width="28.140625" style="20" bestFit="1" customWidth="1"/>
    <col min="5" max="5" width="35.28515625" style="16" bestFit="1" customWidth="1"/>
    <col min="6" max="6" width="9.140625" style="45"/>
    <col min="7" max="7" width="26.140625" customWidth="1"/>
    <col min="8" max="10" width="12.85546875" customWidth="1"/>
    <col min="11" max="11" width="12.85546875" style="15" customWidth="1"/>
    <col min="12" max="12" width="29.42578125" customWidth="1"/>
    <col min="13" max="13" width="9.140625" style="45"/>
    <col min="14" max="14" width="42" bestFit="1" customWidth="1"/>
    <col min="15" max="15" width="18.42578125" customWidth="1"/>
    <col min="16" max="20" width="9.140625" style="45"/>
  </cols>
  <sheetData>
    <row r="1" spans="1:20" s="45" customFormat="1" x14ac:dyDescent="0.2">
      <c r="B1" s="50"/>
      <c r="C1" s="50"/>
      <c r="D1" s="50"/>
      <c r="E1" s="44"/>
      <c r="K1" s="51"/>
    </row>
    <row r="2" spans="1:20" s="45" customFormat="1" ht="13.2" x14ac:dyDescent="0.2">
      <c r="B2" s="50"/>
      <c r="C2" s="50"/>
      <c r="D2" s="50"/>
      <c r="E2" s="44"/>
      <c r="G2" s="52" t="s">
        <v>101</v>
      </c>
      <c r="H2" s="53"/>
      <c r="I2" s="53"/>
      <c r="J2" s="53"/>
      <c r="K2" s="53"/>
      <c r="L2" s="54"/>
    </row>
    <row r="3" spans="1:20" s="33" customFormat="1" ht="51" x14ac:dyDescent="0.2">
      <c r="A3" s="30" t="s">
        <v>89</v>
      </c>
      <c r="B3" s="31" t="s">
        <v>92</v>
      </c>
      <c r="C3" s="31" t="s">
        <v>91</v>
      </c>
      <c r="D3" s="31" t="s">
        <v>93</v>
      </c>
      <c r="E3" s="32" t="s">
        <v>94</v>
      </c>
      <c r="F3" s="49"/>
      <c r="G3" s="34" t="str">
        <f>A3</f>
        <v>Row Labels</v>
      </c>
      <c r="H3" s="34" t="str">
        <f t="shared" ref="H3:K3" si="0">B3</f>
        <v>Ranking in Population Growth Variance</v>
      </c>
      <c r="I3" s="34" t="str">
        <f t="shared" si="0"/>
        <v>Difference in Population Growth btw 2016 and 2021</v>
      </c>
      <c r="J3" s="34" t="str">
        <f t="shared" si="0"/>
        <v xml:space="preserve">Ranking in average growth   </v>
      </c>
      <c r="K3" s="35" t="str">
        <f t="shared" si="0"/>
        <v>Percentage Growth between 2016 and 2021</v>
      </c>
      <c r="L3" s="34" t="s">
        <v>95</v>
      </c>
      <c r="M3" s="48"/>
      <c r="N3" s="52" t="s">
        <v>100</v>
      </c>
      <c r="O3" s="54"/>
      <c r="P3" s="49"/>
      <c r="Q3" s="49"/>
      <c r="R3" s="49"/>
      <c r="S3" s="49"/>
      <c r="T3" s="49"/>
    </row>
    <row r="4" spans="1:20" x14ac:dyDescent="0.2">
      <c r="A4" s="42" t="s">
        <v>76</v>
      </c>
      <c r="B4" s="43">
        <v>1</v>
      </c>
      <c r="C4" s="43">
        <v>69185</v>
      </c>
      <c r="D4" s="43">
        <v>1</v>
      </c>
      <c r="E4" s="44">
        <v>0.30476899492528897</v>
      </c>
      <c r="G4" s="36" t="str">
        <f t="shared" ref="G4:G67" si="1">A4</f>
        <v>Wyndham</v>
      </c>
      <c r="H4" s="36">
        <f t="shared" ref="H4:H67" si="2">B4</f>
        <v>1</v>
      </c>
      <c r="I4" s="36">
        <f t="shared" ref="I4:I67" si="3">C4</f>
        <v>69185</v>
      </c>
      <c r="J4" s="36">
        <f t="shared" ref="J4:J67" si="4">D4</f>
        <v>1</v>
      </c>
      <c r="K4" s="37">
        <f t="shared" ref="K4:K67" si="5">E4</f>
        <v>0.30476899492528897</v>
      </c>
      <c r="L4" s="36" t="str">
        <f>IF(AND(I4&gt;=$O$5,K4&gt;=$O$6),"Meets Criteria","Does not meet criteria")</f>
        <v>Meets Criteria</v>
      </c>
      <c r="N4" s="41" t="s">
        <v>96</v>
      </c>
      <c r="O4" s="41" t="s">
        <v>97</v>
      </c>
    </row>
    <row r="5" spans="1:20" x14ac:dyDescent="0.2">
      <c r="A5" s="42" t="s">
        <v>10</v>
      </c>
      <c r="B5" s="43">
        <v>2</v>
      </c>
      <c r="C5" s="43">
        <v>56664</v>
      </c>
      <c r="D5" s="43">
        <v>8</v>
      </c>
      <c r="E5" s="44">
        <v>0.18115726576062458</v>
      </c>
      <c r="G5" s="36" t="str">
        <f t="shared" si="1"/>
        <v>Casey</v>
      </c>
      <c r="H5" s="36">
        <f t="shared" si="2"/>
        <v>2</v>
      </c>
      <c r="I5" s="36">
        <f t="shared" si="3"/>
        <v>56664</v>
      </c>
      <c r="J5" s="36">
        <f t="shared" si="4"/>
        <v>8</v>
      </c>
      <c r="K5" s="37">
        <f t="shared" si="5"/>
        <v>0.18115726576062458</v>
      </c>
      <c r="L5" s="36" t="str">
        <f>IF(AND(I5&gt;=$O$5,K5&gt;=$O$6),"Meets Criteria","Does not meet criteria")</f>
        <v>Meets Criteria</v>
      </c>
      <c r="N5" s="38" t="s">
        <v>98</v>
      </c>
      <c r="O5" s="39">
        <v>5000</v>
      </c>
    </row>
    <row r="6" spans="1:20" x14ac:dyDescent="0.2">
      <c r="A6" s="42" t="s">
        <v>8</v>
      </c>
      <c r="B6" s="43">
        <v>3</v>
      </c>
      <c r="C6" s="43">
        <v>39809</v>
      </c>
      <c r="D6" s="43">
        <v>6</v>
      </c>
      <c r="E6" s="44">
        <v>0.19227592602431404</v>
      </c>
      <c r="G6" s="36" t="str">
        <f t="shared" si="1"/>
        <v>Hume</v>
      </c>
      <c r="H6" s="36">
        <f t="shared" si="2"/>
        <v>3</v>
      </c>
      <c r="I6" s="36">
        <f t="shared" si="3"/>
        <v>39809</v>
      </c>
      <c r="J6" s="36">
        <f t="shared" si="4"/>
        <v>6</v>
      </c>
      <c r="K6" s="37">
        <f t="shared" si="5"/>
        <v>0.19227592602431404</v>
      </c>
      <c r="L6" s="36" t="str">
        <f>IF(AND(I6&gt;=$O$5,K6&gt;=$O$6),"Meets Criteria","Does not meet criteria")</f>
        <v>Meets Criteria</v>
      </c>
      <c r="N6" s="38" t="s">
        <v>99</v>
      </c>
      <c r="O6" s="40">
        <v>0.05</v>
      </c>
    </row>
    <row r="7" spans="1:20" s="45" customFormat="1" x14ac:dyDescent="0.2">
      <c r="A7" s="42" t="s">
        <v>3</v>
      </c>
      <c r="B7" s="43">
        <v>4</v>
      </c>
      <c r="C7" s="43">
        <v>39803</v>
      </c>
      <c r="D7" s="43">
        <v>2</v>
      </c>
      <c r="E7" s="44">
        <v>0.2814524112572479</v>
      </c>
      <c r="G7" s="46" t="str">
        <f t="shared" si="1"/>
        <v>Melton</v>
      </c>
      <c r="H7" s="46">
        <f t="shared" si="2"/>
        <v>4</v>
      </c>
      <c r="I7" s="46">
        <f t="shared" si="3"/>
        <v>39803</v>
      </c>
      <c r="J7" s="46">
        <f t="shared" si="4"/>
        <v>2</v>
      </c>
      <c r="K7" s="47">
        <f t="shared" si="5"/>
        <v>0.2814524112572479</v>
      </c>
      <c r="L7" s="46" t="str">
        <f>IF(AND(I7&gt;=$O$5,K7&gt;=$O$6),"Meets Criteria","Does not meet criteria")</f>
        <v>Meets Criteria</v>
      </c>
    </row>
    <row r="8" spans="1:20" s="45" customFormat="1" x14ac:dyDescent="0.2">
      <c r="A8" s="42" t="s">
        <v>39</v>
      </c>
      <c r="B8" s="43">
        <v>5</v>
      </c>
      <c r="C8" s="43">
        <v>31247</v>
      </c>
      <c r="D8" s="43">
        <v>12</v>
      </c>
      <c r="E8" s="44">
        <v>0.13045184507930147</v>
      </c>
      <c r="G8" s="46" t="str">
        <f t="shared" si="1"/>
        <v>Greater Geelong</v>
      </c>
      <c r="H8" s="46">
        <f t="shared" si="2"/>
        <v>5</v>
      </c>
      <c r="I8" s="46">
        <f t="shared" si="3"/>
        <v>31247</v>
      </c>
      <c r="J8" s="46">
        <f t="shared" si="4"/>
        <v>12</v>
      </c>
      <c r="K8" s="47">
        <f t="shared" si="5"/>
        <v>0.13045184507930147</v>
      </c>
      <c r="L8" s="46" t="str">
        <f>IF(AND(I8&gt;=$O$5,K8&gt;=$O$6),"Meets Criteria","Does not meet criteria")</f>
        <v>Meets Criteria</v>
      </c>
    </row>
    <row r="9" spans="1:20" s="45" customFormat="1" x14ac:dyDescent="0.2">
      <c r="A9" s="42" t="s">
        <v>74</v>
      </c>
      <c r="B9" s="43">
        <v>6</v>
      </c>
      <c r="C9" s="43">
        <v>24741</v>
      </c>
      <c r="D9" s="43">
        <v>14</v>
      </c>
      <c r="E9" s="44">
        <v>0.11948825932830415</v>
      </c>
      <c r="G9" s="46" t="str">
        <f t="shared" si="1"/>
        <v>Whittlesea</v>
      </c>
      <c r="H9" s="46">
        <f t="shared" si="2"/>
        <v>6</v>
      </c>
      <c r="I9" s="46">
        <f t="shared" si="3"/>
        <v>24741</v>
      </c>
      <c r="J9" s="46">
        <f t="shared" si="4"/>
        <v>14</v>
      </c>
      <c r="K9" s="47">
        <f t="shared" si="5"/>
        <v>0.11948825932830415</v>
      </c>
      <c r="L9" s="46" t="str">
        <f>IF(AND(I9&gt;=$O$5,K9&gt;=$O$6),"Meets Criteria","Does not meet criteria")</f>
        <v>Meets Criteria</v>
      </c>
    </row>
    <row r="10" spans="1:20" s="45" customFormat="1" x14ac:dyDescent="0.2">
      <c r="A10" s="42" t="s">
        <v>27</v>
      </c>
      <c r="B10" s="43">
        <v>7</v>
      </c>
      <c r="C10" s="43">
        <v>21948</v>
      </c>
      <c r="D10" s="43">
        <v>4</v>
      </c>
      <c r="E10" s="44">
        <v>0.22493927623420412</v>
      </c>
      <c r="G10" s="46" t="str">
        <f t="shared" si="1"/>
        <v>Cardinia</v>
      </c>
      <c r="H10" s="46">
        <f t="shared" si="2"/>
        <v>7</v>
      </c>
      <c r="I10" s="46">
        <f t="shared" si="3"/>
        <v>21948</v>
      </c>
      <c r="J10" s="46">
        <f t="shared" si="4"/>
        <v>4</v>
      </c>
      <c r="K10" s="47">
        <f t="shared" si="5"/>
        <v>0.22493927623420412</v>
      </c>
      <c r="L10" s="46" t="str">
        <f>IF(AND(I10&gt;=$O$5,K10&gt;=$O$6),"Meets Criteria","Does not meet criteria")</f>
        <v>Meets Criteria</v>
      </c>
    </row>
    <row r="11" spans="1:20" s="45" customFormat="1" x14ac:dyDescent="0.2">
      <c r="A11" s="42" t="s">
        <v>0</v>
      </c>
      <c r="B11" s="43">
        <v>8</v>
      </c>
      <c r="C11" s="43">
        <v>9982</v>
      </c>
      <c r="D11" s="43">
        <v>17</v>
      </c>
      <c r="E11" s="44">
        <v>9.6444444444444444E-2</v>
      </c>
      <c r="G11" s="46" t="str">
        <f t="shared" si="1"/>
        <v>Ballarat</v>
      </c>
      <c r="H11" s="46">
        <f t="shared" si="2"/>
        <v>8</v>
      </c>
      <c r="I11" s="46">
        <f t="shared" si="3"/>
        <v>9982</v>
      </c>
      <c r="J11" s="46">
        <f t="shared" si="4"/>
        <v>17</v>
      </c>
      <c r="K11" s="47">
        <f t="shared" si="5"/>
        <v>9.6444444444444444E-2</v>
      </c>
      <c r="L11" s="46" t="str">
        <f>IF(AND(I11&gt;=$O$5,K11&gt;=$O$6),"Meets Criteria","Does not meet criteria")</f>
        <v>Meets Criteria</v>
      </c>
    </row>
    <row r="12" spans="1:20" s="45" customFormat="1" x14ac:dyDescent="0.2">
      <c r="A12" s="42" t="s">
        <v>37</v>
      </c>
      <c r="B12" s="43">
        <v>9</v>
      </c>
      <c r="C12" s="43">
        <v>8954</v>
      </c>
      <c r="D12" s="43">
        <v>19</v>
      </c>
      <c r="E12" s="44">
        <v>7.9756295260405993E-2</v>
      </c>
      <c r="G12" s="46" t="str">
        <f t="shared" si="1"/>
        <v>Greater Bendigo</v>
      </c>
      <c r="H12" s="46">
        <f t="shared" si="2"/>
        <v>9</v>
      </c>
      <c r="I12" s="46">
        <f t="shared" si="3"/>
        <v>8954</v>
      </c>
      <c r="J12" s="46">
        <f t="shared" si="4"/>
        <v>19</v>
      </c>
      <c r="K12" s="47">
        <f t="shared" si="5"/>
        <v>7.9756295260405993E-2</v>
      </c>
      <c r="L12" s="46" t="str">
        <f>IF(AND(I12&gt;=$O$5,K12&gt;=$O$6),"Meets Criteria","Does not meet criteria")</f>
        <v>Meets Criteria</v>
      </c>
    </row>
    <row r="13" spans="1:20" s="45" customFormat="1" x14ac:dyDescent="0.2">
      <c r="A13" s="42" t="s">
        <v>56</v>
      </c>
      <c r="B13" s="43">
        <v>10</v>
      </c>
      <c r="C13" s="43">
        <v>8862</v>
      </c>
      <c r="D13" s="43">
        <v>26</v>
      </c>
      <c r="E13" s="44">
        <v>5.4863553068198699E-2</v>
      </c>
      <c r="G13" s="46" t="str">
        <f t="shared" si="1"/>
        <v>Mornington Peninsula</v>
      </c>
      <c r="H13" s="46">
        <f t="shared" si="2"/>
        <v>10</v>
      </c>
      <c r="I13" s="46">
        <f t="shared" si="3"/>
        <v>8862</v>
      </c>
      <c r="J13" s="46">
        <f t="shared" si="4"/>
        <v>26</v>
      </c>
      <c r="K13" s="47">
        <f t="shared" si="5"/>
        <v>5.4863553068198699E-2</v>
      </c>
      <c r="L13" s="46" t="str">
        <f>IF(AND(I13&gt;=$O$5,K13&gt;=$O$6),"Meets Criteria","Does not meet criteria")</f>
        <v>Meets Criteria</v>
      </c>
    </row>
    <row r="14" spans="1:20" s="45" customFormat="1" x14ac:dyDescent="0.2">
      <c r="A14" s="42" t="s">
        <v>20</v>
      </c>
      <c r="B14" s="43">
        <v>11</v>
      </c>
      <c r="C14" s="43">
        <v>8284</v>
      </c>
      <c r="D14" s="43">
        <v>9</v>
      </c>
      <c r="E14" s="44">
        <v>0.16804608893216488</v>
      </c>
      <c r="G14" s="46" t="str">
        <f t="shared" si="1"/>
        <v>Baw Baw</v>
      </c>
      <c r="H14" s="46">
        <f t="shared" si="2"/>
        <v>11</v>
      </c>
      <c r="I14" s="46">
        <f t="shared" si="3"/>
        <v>8284</v>
      </c>
      <c r="J14" s="46">
        <f t="shared" si="4"/>
        <v>9</v>
      </c>
      <c r="K14" s="47">
        <f t="shared" si="5"/>
        <v>0.16804608893216488</v>
      </c>
      <c r="L14" s="46" t="str">
        <f>IF(AND(I14&gt;=$O$5,K14&gt;=$O$6),"Meets Criteria","Does not meet criteria")</f>
        <v>Meets Criteria</v>
      </c>
    </row>
    <row r="15" spans="1:20" s="45" customFormat="1" x14ac:dyDescent="0.2">
      <c r="A15" s="42" t="s">
        <v>9</v>
      </c>
      <c r="B15" s="43">
        <v>12</v>
      </c>
      <c r="C15" s="43">
        <v>7889</v>
      </c>
      <c r="D15" s="43">
        <v>7</v>
      </c>
      <c r="E15" s="44">
        <v>0.18875463572197632</v>
      </c>
      <c r="G15" s="46" t="str">
        <f t="shared" si="1"/>
        <v>Mitchell</v>
      </c>
      <c r="H15" s="46">
        <f t="shared" si="2"/>
        <v>12</v>
      </c>
      <c r="I15" s="46">
        <f t="shared" si="3"/>
        <v>7889</v>
      </c>
      <c r="J15" s="46">
        <f t="shared" si="4"/>
        <v>7</v>
      </c>
      <c r="K15" s="47">
        <f t="shared" si="5"/>
        <v>0.18875463572197632</v>
      </c>
      <c r="L15" s="46" t="str">
        <f>IF(AND(I15&gt;=$O$5,K15&gt;=$O$6),"Meets Criteria","Does not meet criteria")</f>
        <v>Meets Criteria</v>
      </c>
    </row>
    <row r="16" spans="1:20" s="45" customFormat="1" x14ac:dyDescent="0.2">
      <c r="A16" s="42" t="s">
        <v>2</v>
      </c>
      <c r="B16" s="43">
        <v>13</v>
      </c>
      <c r="C16" s="43">
        <v>7578</v>
      </c>
      <c r="D16" s="43">
        <v>29</v>
      </c>
      <c r="E16" s="44">
        <v>5.1870003285510898E-2</v>
      </c>
      <c r="G16" s="46" t="str">
        <f t="shared" si="1"/>
        <v>Melbourne</v>
      </c>
      <c r="H16" s="46">
        <f t="shared" si="2"/>
        <v>13</v>
      </c>
      <c r="I16" s="46">
        <f t="shared" si="3"/>
        <v>7578</v>
      </c>
      <c r="J16" s="46">
        <f t="shared" si="4"/>
        <v>29</v>
      </c>
      <c r="K16" s="47">
        <f t="shared" si="5"/>
        <v>5.1870003285510898E-2</v>
      </c>
      <c r="L16" s="46" t="str">
        <f>IF(AND(I16&gt;=$O$5,K16&gt;=$O$6),"Meets Criteria","Does not meet criteria")</f>
        <v>Meets Criteria</v>
      </c>
    </row>
    <row r="17" spans="1:12" s="45" customFormat="1" x14ac:dyDescent="0.2">
      <c r="A17" s="42" t="s">
        <v>19</v>
      </c>
      <c r="B17" s="43">
        <v>14</v>
      </c>
      <c r="C17" s="43">
        <v>7177</v>
      </c>
      <c r="D17" s="43">
        <v>5</v>
      </c>
      <c r="E17" s="44">
        <v>0.21446928042075067</v>
      </c>
      <c r="G17" s="46" t="str">
        <f t="shared" si="1"/>
        <v>Bass Coast</v>
      </c>
      <c r="H17" s="46">
        <f t="shared" si="2"/>
        <v>14</v>
      </c>
      <c r="I17" s="46">
        <f t="shared" si="3"/>
        <v>7177</v>
      </c>
      <c r="J17" s="46">
        <f t="shared" si="4"/>
        <v>5</v>
      </c>
      <c r="K17" s="47">
        <f t="shared" si="5"/>
        <v>0.21446928042075067</v>
      </c>
      <c r="L17" s="46" t="str">
        <f>IF(AND(I17&gt;=$O$5,K17&gt;=$O$6),"Meets Criteria","Does not meet criteria")</f>
        <v>Meets Criteria</v>
      </c>
    </row>
    <row r="18" spans="1:12" s="45" customFormat="1" x14ac:dyDescent="0.2">
      <c r="A18" s="42" t="s">
        <v>69</v>
      </c>
      <c r="B18" s="43">
        <v>15</v>
      </c>
      <c r="C18" s="43">
        <v>7158</v>
      </c>
      <c r="D18" s="43">
        <v>3</v>
      </c>
      <c r="E18" s="44">
        <v>0.23495814869522402</v>
      </c>
      <c r="G18" s="46" t="str">
        <f t="shared" si="1"/>
        <v>Surf Coast</v>
      </c>
      <c r="H18" s="46">
        <f t="shared" si="2"/>
        <v>15</v>
      </c>
      <c r="I18" s="46">
        <f t="shared" si="3"/>
        <v>7158</v>
      </c>
      <c r="J18" s="46">
        <f t="shared" si="4"/>
        <v>3</v>
      </c>
      <c r="K18" s="47">
        <f t="shared" si="5"/>
        <v>0.23495814869522402</v>
      </c>
      <c r="L18" s="46" t="str">
        <f>IF(AND(I18&gt;=$O$5,K18&gt;=$O$6),"Meets Criteria","Does not meet criteria")</f>
        <v>Meets Criteria</v>
      </c>
    </row>
    <row r="19" spans="1:12" s="45" customFormat="1" x14ac:dyDescent="0.2">
      <c r="A19" s="42" t="s">
        <v>54</v>
      </c>
      <c r="B19" s="43">
        <v>16</v>
      </c>
      <c r="C19" s="43">
        <v>5223</v>
      </c>
      <c r="D19" s="43">
        <v>11</v>
      </c>
      <c r="E19" s="44">
        <v>0.15986165523996082</v>
      </c>
      <c r="G19" s="46" t="str">
        <f t="shared" si="1"/>
        <v>Moorabool</v>
      </c>
      <c r="H19" s="46">
        <f t="shared" si="2"/>
        <v>16</v>
      </c>
      <c r="I19" s="46">
        <f t="shared" si="3"/>
        <v>5223</v>
      </c>
      <c r="J19" s="46">
        <f t="shared" si="4"/>
        <v>11</v>
      </c>
      <c r="K19" s="47">
        <f t="shared" si="5"/>
        <v>0.15986165523996082</v>
      </c>
      <c r="L19" s="46" t="str">
        <f>IF(AND(I19&gt;=$O$5,K19&gt;=$O$6),"Meets Criteria","Does not meet criteria")</f>
        <v>Meets Criteria</v>
      </c>
    </row>
    <row r="20" spans="1:12" s="45" customFormat="1" x14ac:dyDescent="0.2">
      <c r="A20" s="42" t="s">
        <v>48</v>
      </c>
      <c r="B20" s="43">
        <v>17</v>
      </c>
      <c r="C20" s="43">
        <v>4096</v>
      </c>
      <c r="D20" s="43">
        <v>18</v>
      </c>
      <c r="E20" s="44">
        <v>8.6267902274641955E-2</v>
      </c>
      <c r="G20" s="46" t="str">
        <f t="shared" si="1"/>
        <v>Macedon Ranges</v>
      </c>
      <c r="H20" s="46">
        <f t="shared" si="2"/>
        <v>17</v>
      </c>
      <c r="I20" s="46">
        <f t="shared" si="3"/>
        <v>4096</v>
      </c>
      <c r="J20" s="46">
        <f t="shared" si="4"/>
        <v>18</v>
      </c>
      <c r="K20" s="47">
        <f t="shared" si="5"/>
        <v>8.6267902274641955E-2</v>
      </c>
      <c r="L20" s="46" t="str">
        <f>IF(AND(I20&gt;=$O$5,K20&gt;=$O$6),"Meets Criteria","Does not meet criteria")</f>
        <v>Does not meet criteria</v>
      </c>
    </row>
    <row r="21" spans="1:12" s="45" customFormat="1" x14ac:dyDescent="0.2">
      <c r="A21" s="42" t="s">
        <v>40</v>
      </c>
      <c r="B21" s="43">
        <v>18</v>
      </c>
      <c r="C21" s="43">
        <v>3450</v>
      </c>
      <c r="D21" s="43">
        <v>27</v>
      </c>
      <c r="E21" s="44">
        <v>5.3018195229899187E-2</v>
      </c>
      <c r="G21" s="46" t="str">
        <f t="shared" si="1"/>
        <v>Greater Shepparton</v>
      </c>
      <c r="H21" s="46">
        <f t="shared" si="2"/>
        <v>18</v>
      </c>
      <c r="I21" s="46">
        <f t="shared" si="3"/>
        <v>3450</v>
      </c>
      <c r="J21" s="46">
        <f t="shared" si="4"/>
        <v>27</v>
      </c>
      <c r="K21" s="47">
        <f t="shared" si="5"/>
        <v>5.3018195229899187E-2</v>
      </c>
      <c r="L21" s="46" t="str">
        <f>IF(AND(I21&gt;=$O$5,K21&gt;=$O$6),"Meets Criteria","Does not meet criteria")</f>
        <v>Does not meet criteria</v>
      </c>
    </row>
    <row r="22" spans="1:12" s="45" customFormat="1" x14ac:dyDescent="0.2">
      <c r="A22" s="42" t="s">
        <v>49</v>
      </c>
      <c r="B22" s="43">
        <v>19</v>
      </c>
      <c r="C22" s="43">
        <v>3257</v>
      </c>
      <c r="D22" s="43">
        <v>43</v>
      </c>
      <c r="E22" s="44">
        <v>2.657257077588317E-2</v>
      </c>
      <c r="G22" s="46" t="str">
        <f t="shared" si="1"/>
        <v>Manningham</v>
      </c>
      <c r="H22" s="46">
        <f t="shared" si="2"/>
        <v>19</v>
      </c>
      <c r="I22" s="46">
        <f t="shared" si="3"/>
        <v>3257</v>
      </c>
      <c r="J22" s="46">
        <f t="shared" si="4"/>
        <v>43</v>
      </c>
      <c r="K22" s="47">
        <f t="shared" si="5"/>
        <v>2.657257077588317E-2</v>
      </c>
      <c r="L22" s="46" t="str">
        <f>IF(AND(I22&gt;=$O$5,K22&gt;=$O$6),"Meets Criteria","Does not meet criteria")</f>
        <v>Does not meet criteria</v>
      </c>
    </row>
    <row r="23" spans="1:12" s="45" customFormat="1" x14ac:dyDescent="0.2">
      <c r="A23" s="42" t="s">
        <v>75</v>
      </c>
      <c r="B23" s="43">
        <v>20</v>
      </c>
      <c r="C23" s="43">
        <v>3083</v>
      </c>
      <c r="D23" s="43">
        <v>21</v>
      </c>
      <c r="E23" s="44">
        <v>7.6882793017456361E-2</v>
      </c>
      <c r="G23" s="46" t="str">
        <f t="shared" si="1"/>
        <v>Wodonga</v>
      </c>
      <c r="H23" s="46">
        <f t="shared" si="2"/>
        <v>20</v>
      </c>
      <c r="I23" s="46">
        <f t="shared" si="3"/>
        <v>3083</v>
      </c>
      <c r="J23" s="46">
        <f t="shared" si="4"/>
        <v>21</v>
      </c>
      <c r="K23" s="47">
        <f t="shared" si="5"/>
        <v>7.6882793017456361E-2</v>
      </c>
      <c r="L23" s="46" t="str">
        <f>IF(AND(I23&gt;=$O$5,K23&gt;=$O$6),"Meets Criteria","Does not meet criteria")</f>
        <v>Does not meet criteria</v>
      </c>
    </row>
    <row r="24" spans="1:12" s="45" customFormat="1" x14ac:dyDescent="0.2">
      <c r="A24" s="42" t="s">
        <v>36</v>
      </c>
      <c r="B24" s="43">
        <v>21</v>
      </c>
      <c r="C24" s="43">
        <v>2863</v>
      </c>
      <c r="D24" s="43">
        <v>13</v>
      </c>
      <c r="E24" s="44">
        <v>0.13004178779069767</v>
      </c>
      <c r="G24" s="46" t="str">
        <f t="shared" si="1"/>
        <v>Golden Plains</v>
      </c>
      <c r="H24" s="46">
        <f t="shared" si="2"/>
        <v>21</v>
      </c>
      <c r="I24" s="46">
        <f t="shared" si="3"/>
        <v>2863</v>
      </c>
      <c r="J24" s="46">
        <f t="shared" si="4"/>
        <v>13</v>
      </c>
      <c r="K24" s="47">
        <f t="shared" si="5"/>
        <v>0.13004178779069767</v>
      </c>
      <c r="L24" s="46" t="str">
        <f>IF(AND(I24&gt;=$O$5,K24&gt;=$O$6),"Meets Criteria","Does not meet criteria")</f>
        <v>Does not meet criteria</v>
      </c>
    </row>
    <row r="25" spans="1:12" s="45" customFormat="1" x14ac:dyDescent="0.2">
      <c r="A25" s="42" t="s">
        <v>31</v>
      </c>
      <c r="B25" s="43">
        <v>22</v>
      </c>
      <c r="C25" s="43">
        <v>2853</v>
      </c>
      <c r="D25" s="43">
        <v>23</v>
      </c>
      <c r="E25" s="44">
        <v>6.2565789473684214E-2</v>
      </c>
      <c r="G25" s="46" t="str">
        <f t="shared" si="1"/>
        <v>East Gippsland</v>
      </c>
      <c r="H25" s="46">
        <f t="shared" si="2"/>
        <v>22</v>
      </c>
      <c r="I25" s="46">
        <f t="shared" si="3"/>
        <v>2853</v>
      </c>
      <c r="J25" s="46">
        <f t="shared" si="4"/>
        <v>23</v>
      </c>
      <c r="K25" s="47">
        <f t="shared" si="5"/>
        <v>6.2565789473684214E-2</v>
      </c>
      <c r="L25" s="46" t="str">
        <f>IF(AND(I25&gt;=$O$5,K25&gt;=$O$6),"Meets Criteria","Does not meet criteria")</f>
        <v>Does not meet criteria</v>
      </c>
    </row>
    <row r="26" spans="1:12" s="45" customFormat="1" x14ac:dyDescent="0.2">
      <c r="A26" s="42" t="s">
        <v>46</v>
      </c>
      <c r="B26" s="43">
        <v>23</v>
      </c>
      <c r="C26" s="43">
        <v>2464</v>
      </c>
      <c r="D26" s="43">
        <v>39</v>
      </c>
      <c r="E26" s="44">
        <v>3.301975288788829E-2</v>
      </c>
      <c r="G26" s="46" t="str">
        <f t="shared" si="1"/>
        <v>Latrobe (Vic.)</v>
      </c>
      <c r="H26" s="46">
        <f t="shared" si="2"/>
        <v>23</v>
      </c>
      <c r="I26" s="46">
        <f t="shared" si="3"/>
        <v>2464</v>
      </c>
      <c r="J26" s="46">
        <f t="shared" si="4"/>
        <v>39</v>
      </c>
      <c r="K26" s="47">
        <f t="shared" si="5"/>
        <v>3.301975288788829E-2</v>
      </c>
      <c r="L26" s="46" t="str">
        <f>IF(AND(I26&gt;=$O$5,K26&gt;=$O$6),"Meets Criteria","Does not meet criteria")</f>
        <v>Does not meet criteria</v>
      </c>
    </row>
    <row r="27" spans="1:12" s="45" customFormat="1" x14ac:dyDescent="0.2">
      <c r="A27" s="42" t="s">
        <v>51</v>
      </c>
      <c r="B27" s="43">
        <v>24</v>
      </c>
      <c r="C27" s="43">
        <v>2311</v>
      </c>
      <c r="D27" s="43">
        <v>34</v>
      </c>
      <c r="E27" s="44">
        <v>4.2281093344066739E-2</v>
      </c>
      <c r="G27" s="46" t="str">
        <f t="shared" si="1"/>
        <v>Mildura</v>
      </c>
      <c r="H27" s="46">
        <f t="shared" si="2"/>
        <v>24</v>
      </c>
      <c r="I27" s="46">
        <f t="shared" si="3"/>
        <v>2311</v>
      </c>
      <c r="J27" s="46">
        <f t="shared" si="4"/>
        <v>34</v>
      </c>
      <c r="K27" s="47">
        <f t="shared" si="5"/>
        <v>4.2281093344066739E-2</v>
      </c>
      <c r="L27" s="46" t="str">
        <f>IF(AND(I27&gt;=$O$5,K27&gt;=$O$6),"Meets Criteria","Does not meet criteria")</f>
        <v>Does not meet criteria</v>
      </c>
    </row>
    <row r="28" spans="1:12" s="45" customFormat="1" x14ac:dyDescent="0.2">
      <c r="A28" s="42" t="s">
        <v>78</v>
      </c>
      <c r="B28" s="43">
        <v>25</v>
      </c>
      <c r="C28" s="43">
        <v>2193</v>
      </c>
      <c r="D28" s="43">
        <v>53</v>
      </c>
      <c r="E28" s="44">
        <v>1.4127787870588691E-2</v>
      </c>
      <c r="G28" s="46" t="str">
        <f t="shared" si="1"/>
        <v>Yarra Ranges</v>
      </c>
      <c r="H28" s="46">
        <f t="shared" si="2"/>
        <v>25</v>
      </c>
      <c r="I28" s="46">
        <f t="shared" si="3"/>
        <v>2193</v>
      </c>
      <c r="J28" s="46">
        <f t="shared" si="4"/>
        <v>53</v>
      </c>
      <c r="K28" s="47">
        <f t="shared" si="5"/>
        <v>1.4127787870588691E-2</v>
      </c>
      <c r="L28" s="46" t="str">
        <f>IF(AND(I28&gt;=$O$5,K28&gt;=$O$6),"Meets Criteria","Does not meet criteria")</f>
        <v>Does not meet criteria</v>
      </c>
    </row>
    <row r="29" spans="1:12" s="45" customFormat="1" x14ac:dyDescent="0.2">
      <c r="A29" s="42" t="s">
        <v>34</v>
      </c>
      <c r="B29" s="43">
        <v>26</v>
      </c>
      <c r="C29" s="43">
        <v>2102</v>
      </c>
      <c r="D29" s="43">
        <v>52</v>
      </c>
      <c r="E29" s="44">
        <v>1.4146975091363076E-2</v>
      </c>
      <c r="G29" s="46" t="str">
        <f t="shared" si="1"/>
        <v>Glen Eira</v>
      </c>
      <c r="H29" s="46">
        <f t="shared" si="2"/>
        <v>26</v>
      </c>
      <c r="I29" s="46">
        <f t="shared" si="3"/>
        <v>2102</v>
      </c>
      <c r="J29" s="46">
        <f t="shared" si="4"/>
        <v>52</v>
      </c>
      <c r="K29" s="47">
        <f t="shared" si="5"/>
        <v>1.4146975091363076E-2</v>
      </c>
      <c r="L29" s="46" t="str">
        <f>IF(AND(I29&gt;=$O$5,K29&gt;=$O$6),"Meets Criteria","Does not meet criteria")</f>
        <v>Does not meet criteria</v>
      </c>
    </row>
    <row r="30" spans="1:12" s="45" customFormat="1" x14ac:dyDescent="0.2">
      <c r="A30" s="42" t="s">
        <v>71</v>
      </c>
      <c r="B30" s="43">
        <v>27</v>
      </c>
      <c r="C30" s="43">
        <v>1922</v>
      </c>
      <c r="D30" s="43">
        <v>31</v>
      </c>
      <c r="E30" s="44">
        <v>4.4153457385711005E-2</v>
      </c>
      <c r="G30" s="46" t="str">
        <f t="shared" si="1"/>
        <v>Wellington</v>
      </c>
      <c r="H30" s="46">
        <f t="shared" si="2"/>
        <v>27</v>
      </c>
      <c r="I30" s="46">
        <f t="shared" si="3"/>
        <v>1922</v>
      </c>
      <c r="J30" s="46">
        <f t="shared" si="4"/>
        <v>31</v>
      </c>
      <c r="K30" s="47">
        <f t="shared" si="5"/>
        <v>4.4153457385711005E-2</v>
      </c>
      <c r="L30" s="46" t="str">
        <f>IF(AND(I30&gt;=$O$5,K30&gt;=$O$6),"Meets Criteria","Does not meet criteria")</f>
        <v>Does not meet criteria</v>
      </c>
    </row>
    <row r="31" spans="1:12" s="45" customFormat="1" x14ac:dyDescent="0.2">
      <c r="A31" s="42" t="s">
        <v>73</v>
      </c>
      <c r="B31" s="43">
        <v>28</v>
      </c>
      <c r="C31" s="43">
        <v>1526</v>
      </c>
      <c r="D31" s="43">
        <v>57</v>
      </c>
      <c r="E31" s="44">
        <v>8.9954668977428806E-3</v>
      </c>
      <c r="G31" s="46" t="str">
        <f t="shared" si="1"/>
        <v>Whitehorse</v>
      </c>
      <c r="H31" s="46">
        <f t="shared" si="2"/>
        <v>28</v>
      </c>
      <c r="I31" s="46">
        <f t="shared" si="3"/>
        <v>1526</v>
      </c>
      <c r="J31" s="46">
        <f t="shared" si="4"/>
        <v>57</v>
      </c>
      <c r="K31" s="47">
        <f t="shared" si="5"/>
        <v>8.9954668977428806E-3</v>
      </c>
      <c r="L31" s="46" t="str">
        <f>IF(AND(I31&gt;=$O$5,K31&gt;=$O$6),"Meets Criteria","Does not meet criteria")</f>
        <v>Does not meet criteria</v>
      </c>
    </row>
    <row r="32" spans="1:12" s="45" customFormat="1" x14ac:dyDescent="0.2">
      <c r="A32" s="42" t="s">
        <v>15</v>
      </c>
      <c r="B32" s="43">
        <v>29</v>
      </c>
      <c r="C32" s="43">
        <v>1438</v>
      </c>
      <c r="D32" s="43">
        <v>10</v>
      </c>
      <c r="E32" s="44">
        <v>0.16578279916993313</v>
      </c>
      <c r="G32" s="46" t="str">
        <f t="shared" si="1"/>
        <v>Mansfield</v>
      </c>
      <c r="H32" s="46">
        <f t="shared" si="2"/>
        <v>29</v>
      </c>
      <c r="I32" s="46">
        <f t="shared" si="3"/>
        <v>1438</v>
      </c>
      <c r="J32" s="46">
        <f t="shared" si="4"/>
        <v>10</v>
      </c>
      <c r="K32" s="47">
        <f t="shared" si="5"/>
        <v>0.16578279916993313</v>
      </c>
      <c r="L32" s="46" t="str">
        <f>IF(AND(I32&gt;=$O$5,K32&gt;=$O$6),"Meets Criteria","Does not meet criteria")</f>
        <v>Does not meet criteria</v>
      </c>
    </row>
    <row r="33" spans="1:12" s="45" customFormat="1" x14ac:dyDescent="0.2">
      <c r="A33" s="42" t="s">
        <v>32</v>
      </c>
      <c r="B33" s="43">
        <v>30</v>
      </c>
      <c r="C33" s="43">
        <v>1307</v>
      </c>
      <c r="D33" s="43">
        <v>56</v>
      </c>
      <c r="E33" s="44">
        <v>9.369041304067325E-3</v>
      </c>
      <c r="G33" s="46" t="str">
        <f t="shared" si="1"/>
        <v>Frankston</v>
      </c>
      <c r="H33" s="46">
        <f t="shared" si="2"/>
        <v>30</v>
      </c>
      <c r="I33" s="46">
        <f t="shared" si="3"/>
        <v>1307</v>
      </c>
      <c r="J33" s="46">
        <f t="shared" si="4"/>
        <v>56</v>
      </c>
      <c r="K33" s="47">
        <f t="shared" si="5"/>
        <v>9.369041304067325E-3</v>
      </c>
      <c r="L33" s="46" t="str">
        <f>IF(AND(I33&gt;=$O$5,K33&gt;=$O$6),"Meets Criteria","Does not meet criteria")</f>
        <v>Does not meet criteria</v>
      </c>
    </row>
    <row r="34" spans="1:12" s="45" customFormat="1" x14ac:dyDescent="0.2">
      <c r="A34" s="42" t="s">
        <v>50</v>
      </c>
      <c r="B34" s="43">
        <v>31</v>
      </c>
      <c r="C34" s="43">
        <v>1280</v>
      </c>
      <c r="D34" s="43">
        <v>54</v>
      </c>
      <c r="E34" s="44">
        <v>1.1149825783972125E-2</v>
      </c>
      <c r="G34" s="46" t="str">
        <f t="shared" si="1"/>
        <v>Maroondah</v>
      </c>
      <c r="H34" s="46">
        <f t="shared" si="2"/>
        <v>31</v>
      </c>
      <c r="I34" s="46">
        <f t="shared" si="3"/>
        <v>1280</v>
      </c>
      <c r="J34" s="46">
        <f t="shared" si="4"/>
        <v>54</v>
      </c>
      <c r="K34" s="47">
        <f t="shared" si="5"/>
        <v>1.1149825783972125E-2</v>
      </c>
      <c r="L34" s="46" t="str">
        <f>IF(AND(I34&gt;=$O$5,K34&gt;=$O$6),"Meets Criteria","Does not meet criteria")</f>
        <v>Does not meet criteria</v>
      </c>
    </row>
    <row r="35" spans="1:12" s="45" customFormat="1" x14ac:dyDescent="0.2">
      <c r="A35" s="42" t="s">
        <v>65</v>
      </c>
      <c r="B35" s="43">
        <v>32</v>
      </c>
      <c r="C35" s="43">
        <v>1256</v>
      </c>
      <c r="D35" s="43">
        <v>33</v>
      </c>
      <c r="E35" s="44">
        <v>4.3128905981732024E-2</v>
      </c>
      <c r="G35" s="46" t="str">
        <f t="shared" si="1"/>
        <v>South Gippsland</v>
      </c>
      <c r="H35" s="46">
        <f t="shared" si="2"/>
        <v>32</v>
      </c>
      <c r="I35" s="46">
        <f t="shared" si="3"/>
        <v>1256</v>
      </c>
      <c r="J35" s="46">
        <f t="shared" si="4"/>
        <v>33</v>
      </c>
      <c r="K35" s="47">
        <f t="shared" si="5"/>
        <v>4.3128905981732024E-2</v>
      </c>
      <c r="L35" s="46" t="str">
        <f>IF(AND(I35&gt;=$O$5,K35&gt;=$O$6),"Meets Criteria","Does not meet criteria")</f>
        <v>Does not meet criteria</v>
      </c>
    </row>
    <row r="36" spans="1:12" s="45" customFormat="1" x14ac:dyDescent="0.2">
      <c r="A36" s="42" t="s">
        <v>55</v>
      </c>
      <c r="B36" s="43">
        <v>33</v>
      </c>
      <c r="C36" s="43">
        <v>1247</v>
      </c>
      <c r="D36" s="43">
        <v>58</v>
      </c>
      <c r="E36" s="44">
        <v>7.2376287044238338E-3</v>
      </c>
      <c r="G36" s="46" t="str">
        <f t="shared" si="1"/>
        <v>Moreland</v>
      </c>
      <c r="H36" s="46">
        <f t="shared" si="2"/>
        <v>33</v>
      </c>
      <c r="I36" s="46">
        <f t="shared" si="3"/>
        <v>1247</v>
      </c>
      <c r="J36" s="46">
        <f t="shared" si="4"/>
        <v>58</v>
      </c>
      <c r="K36" s="47">
        <f t="shared" si="5"/>
        <v>7.2376287044238338E-3</v>
      </c>
      <c r="L36" s="46" t="str">
        <f>IF(AND(I36&gt;=$O$5,K36&gt;=$O$6),"Meets Criteria","Does not meet criteria")</f>
        <v>Does not meet criteria</v>
      </c>
    </row>
    <row r="37" spans="1:12" s="45" customFormat="1" x14ac:dyDescent="0.2">
      <c r="A37" s="42" t="s">
        <v>5</v>
      </c>
      <c r="B37" s="43">
        <v>34</v>
      </c>
      <c r="C37" s="43">
        <v>1177</v>
      </c>
      <c r="D37" s="43">
        <v>37</v>
      </c>
      <c r="E37" s="44">
        <v>3.4372992231762163E-2</v>
      </c>
      <c r="G37" s="46" t="str">
        <f t="shared" si="1"/>
        <v>Warrnambool</v>
      </c>
      <c r="H37" s="46">
        <f t="shared" si="2"/>
        <v>34</v>
      </c>
      <c r="I37" s="46">
        <f t="shared" si="3"/>
        <v>1177</v>
      </c>
      <c r="J37" s="46">
        <f t="shared" si="4"/>
        <v>37</v>
      </c>
      <c r="K37" s="47">
        <f t="shared" si="5"/>
        <v>3.4372992231762163E-2</v>
      </c>
      <c r="L37" s="46" t="str">
        <f>IF(AND(I37&gt;=$O$5,K37&gt;=$O$6),"Meets Criteria","Does not meet criteria")</f>
        <v>Does not meet criteria</v>
      </c>
    </row>
    <row r="38" spans="1:12" s="45" customFormat="1" x14ac:dyDescent="0.2">
      <c r="A38" s="42" t="s">
        <v>4</v>
      </c>
      <c r="B38" s="43">
        <v>35</v>
      </c>
      <c r="C38" s="43">
        <v>1148</v>
      </c>
      <c r="D38" s="43">
        <v>36</v>
      </c>
      <c r="E38" s="44">
        <v>4.0151091214325682E-2</v>
      </c>
      <c r="G38" s="46" t="str">
        <f t="shared" si="1"/>
        <v>Wangaratta</v>
      </c>
      <c r="H38" s="46">
        <f t="shared" si="2"/>
        <v>35</v>
      </c>
      <c r="I38" s="46">
        <f t="shared" si="3"/>
        <v>1148</v>
      </c>
      <c r="J38" s="46">
        <f t="shared" si="4"/>
        <v>36</v>
      </c>
      <c r="K38" s="47">
        <f t="shared" si="5"/>
        <v>4.0151091214325682E-2</v>
      </c>
      <c r="L38" s="46" t="str">
        <f>IF(AND(I38&gt;=$O$5,K38&gt;=$O$6),"Meets Criteria","Does not meet criteria")</f>
        <v>Does not meet criteria</v>
      </c>
    </row>
    <row r="39" spans="1:12" s="45" customFormat="1" x14ac:dyDescent="0.2">
      <c r="A39" s="42" t="s">
        <v>43</v>
      </c>
      <c r="B39" s="43">
        <v>36</v>
      </c>
      <c r="C39" s="43">
        <v>1084</v>
      </c>
      <c r="D39" s="43">
        <v>22</v>
      </c>
      <c r="E39" s="44">
        <v>6.7058459635013917E-2</v>
      </c>
      <c r="G39" s="46" t="str">
        <f t="shared" si="1"/>
        <v>Indigo</v>
      </c>
      <c r="H39" s="46">
        <f t="shared" si="2"/>
        <v>36</v>
      </c>
      <c r="I39" s="46">
        <f t="shared" si="3"/>
        <v>1084</v>
      </c>
      <c r="J39" s="46">
        <f t="shared" si="4"/>
        <v>22</v>
      </c>
      <c r="K39" s="47">
        <f t="shared" si="5"/>
        <v>6.7058459635013917E-2</v>
      </c>
      <c r="L39" s="46" t="str">
        <f>IF(AND(I39&gt;=$O$5,K39&gt;=$O$6),"Meets Criteria","Does not meet criteria")</f>
        <v>Does not meet criteria</v>
      </c>
    </row>
    <row r="40" spans="1:12" s="45" customFormat="1" x14ac:dyDescent="0.2">
      <c r="A40" s="42" t="s">
        <v>59</v>
      </c>
      <c r="B40" s="43">
        <v>37</v>
      </c>
      <c r="C40" s="43">
        <v>1082</v>
      </c>
      <c r="D40" s="43">
        <v>20</v>
      </c>
      <c r="E40" s="44">
        <v>7.6999715343011671E-2</v>
      </c>
      <c r="G40" s="46" t="str">
        <f t="shared" si="1"/>
        <v>Murrindindi</v>
      </c>
      <c r="H40" s="46">
        <f t="shared" si="2"/>
        <v>37</v>
      </c>
      <c r="I40" s="46">
        <f t="shared" si="3"/>
        <v>1082</v>
      </c>
      <c r="J40" s="46">
        <f t="shared" si="4"/>
        <v>20</v>
      </c>
      <c r="K40" s="47">
        <f t="shared" si="5"/>
        <v>7.6999715343011671E-2</v>
      </c>
      <c r="L40" s="46" t="str">
        <f>IF(AND(I40&gt;=$O$5,K40&gt;=$O$6),"Meets Criteria","Does not meet criteria")</f>
        <v>Does not meet criteria</v>
      </c>
    </row>
    <row r="41" spans="1:12" s="45" customFormat="1" x14ac:dyDescent="0.2">
      <c r="A41" s="42" t="s">
        <v>57</v>
      </c>
      <c r="B41" s="43">
        <v>38</v>
      </c>
      <c r="C41" s="43">
        <v>1009</v>
      </c>
      <c r="D41" s="43">
        <v>28</v>
      </c>
      <c r="E41" s="44">
        <v>5.2835523904278162E-2</v>
      </c>
      <c r="G41" s="46" t="str">
        <f t="shared" si="1"/>
        <v>Mount Alexander</v>
      </c>
      <c r="H41" s="46">
        <f t="shared" si="2"/>
        <v>38</v>
      </c>
      <c r="I41" s="46">
        <f t="shared" si="3"/>
        <v>1009</v>
      </c>
      <c r="J41" s="46">
        <f t="shared" si="4"/>
        <v>28</v>
      </c>
      <c r="K41" s="47">
        <f t="shared" si="5"/>
        <v>5.2835523904278162E-2</v>
      </c>
      <c r="L41" s="46" t="str">
        <f>IF(AND(I41&gt;=$O$5,K41&gt;=$O$6),"Meets Criteria","Does not meet criteria")</f>
        <v>Does not meet criteria</v>
      </c>
    </row>
    <row r="42" spans="1:12" s="45" customFormat="1" x14ac:dyDescent="0.2">
      <c r="A42" s="42" t="s">
        <v>68</v>
      </c>
      <c r="B42" s="43">
        <v>39</v>
      </c>
      <c r="C42" s="43">
        <v>1007</v>
      </c>
      <c r="D42" s="43">
        <v>16</v>
      </c>
      <c r="E42" s="44">
        <v>9.7228927295548898E-2</v>
      </c>
      <c r="G42" s="46" t="str">
        <f t="shared" si="1"/>
        <v>Strathbogie</v>
      </c>
      <c r="H42" s="46">
        <f t="shared" si="2"/>
        <v>39</v>
      </c>
      <c r="I42" s="46">
        <f t="shared" si="3"/>
        <v>1007</v>
      </c>
      <c r="J42" s="46">
        <f t="shared" si="4"/>
        <v>16</v>
      </c>
      <c r="K42" s="47">
        <f t="shared" si="5"/>
        <v>9.7228927295548898E-2</v>
      </c>
      <c r="L42" s="46" t="str">
        <f>IF(AND(I42&gt;=$O$5,K42&gt;=$O$6),"Meets Criteria","Does not meet criteria")</f>
        <v>Does not meet criteria</v>
      </c>
    </row>
    <row r="43" spans="1:12" s="45" customFormat="1" x14ac:dyDescent="0.2">
      <c r="A43" s="42" t="s">
        <v>41</v>
      </c>
      <c r="B43" s="43">
        <v>40</v>
      </c>
      <c r="C43" s="43">
        <v>951</v>
      </c>
      <c r="D43" s="43">
        <v>24</v>
      </c>
      <c r="E43" s="44">
        <v>6.1256038647342997E-2</v>
      </c>
      <c r="G43" s="46" t="str">
        <f t="shared" si="1"/>
        <v>Hepburn</v>
      </c>
      <c r="H43" s="46">
        <f t="shared" si="2"/>
        <v>40</v>
      </c>
      <c r="I43" s="46">
        <f t="shared" si="3"/>
        <v>951</v>
      </c>
      <c r="J43" s="46">
        <f t="shared" si="4"/>
        <v>24</v>
      </c>
      <c r="K43" s="47">
        <f t="shared" si="5"/>
        <v>6.1256038647342997E-2</v>
      </c>
      <c r="L43" s="46" t="str">
        <f>IF(AND(I43&gt;=$O$5,K43&gt;=$O$6),"Meets Criteria","Does not meet criteria")</f>
        <v>Does not meet criteria</v>
      </c>
    </row>
    <row r="44" spans="1:12" s="45" customFormat="1" x14ac:dyDescent="0.2">
      <c r="A44" s="42" t="s">
        <v>26</v>
      </c>
      <c r="B44" s="43">
        <v>41</v>
      </c>
      <c r="C44" s="43">
        <v>950</v>
      </c>
      <c r="D44" s="43">
        <v>44</v>
      </c>
      <c r="E44" s="44">
        <v>2.5269317728421333E-2</v>
      </c>
      <c r="G44" s="46" t="str">
        <f t="shared" si="1"/>
        <v>Campaspe</v>
      </c>
      <c r="H44" s="46">
        <f t="shared" si="2"/>
        <v>41</v>
      </c>
      <c r="I44" s="46">
        <f t="shared" si="3"/>
        <v>950</v>
      </c>
      <c r="J44" s="46">
        <f t="shared" si="4"/>
        <v>44</v>
      </c>
      <c r="K44" s="47">
        <f t="shared" si="5"/>
        <v>2.5269317728421333E-2</v>
      </c>
      <c r="L44" s="46" t="str">
        <f>IF(AND(I44&gt;=$O$5,K44&gt;=$O$6),"Meets Criteria","Does not meet criteria")</f>
        <v>Does not meet criteria</v>
      </c>
    </row>
    <row r="45" spans="1:12" s="45" customFormat="1" x14ac:dyDescent="0.2">
      <c r="A45" s="42" t="s">
        <v>29</v>
      </c>
      <c r="B45" s="43">
        <v>42</v>
      </c>
      <c r="C45" s="43">
        <v>942</v>
      </c>
      <c r="D45" s="43">
        <v>32</v>
      </c>
      <c r="E45" s="44">
        <v>4.4096994663421027E-2</v>
      </c>
      <c r="G45" s="46" t="str">
        <f t="shared" si="1"/>
        <v>Colac Otway</v>
      </c>
      <c r="H45" s="46">
        <f t="shared" si="2"/>
        <v>42</v>
      </c>
      <c r="I45" s="46">
        <f t="shared" si="3"/>
        <v>942</v>
      </c>
      <c r="J45" s="46">
        <f t="shared" si="4"/>
        <v>32</v>
      </c>
      <c r="K45" s="47">
        <f t="shared" si="5"/>
        <v>4.4096994663421027E-2</v>
      </c>
      <c r="L45" s="46" t="str">
        <f>IF(AND(I45&gt;=$O$5,K45&gt;=$O$6),"Meets Criteria","Does not meet criteria")</f>
        <v>Does not meet criteria</v>
      </c>
    </row>
    <row r="46" spans="1:12" s="45" customFormat="1" x14ac:dyDescent="0.2">
      <c r="A46" s="42" t="s">
        <v>52</v>
      </c>
      <c r="B46" s="43">
        <v>43</v>
      </c>
      <c r="C46" s="43">
        <v>865</v>
      </c>
      <c r="D46" s="43">
        <v>41</v>
      </c>
      <c r="E46" s="44">
        <v>2.933595604693753E-2</v>
      </c>
      <c r="G46" s="46" t="str">
        <f t="shared" si="1"/>
        <v>Moira</v>
      </c>
      <c r="H46" s="46">
        <f t="shared" si="2"/>
        <v>43</v>
      </c>
      <c r="I46" s="46">
        <f t="shared" si="3"/>
        <v>865</v>
      </c>
      <c r="J46" s="46">
        <f t="shared" si="4"/>
        <v>41</v>
      </c>
      <c r="K46" s="47">
        <f t="shared" si="5"/>
        <v>2.933595604693753E-2</v>
      </c>
      <c r="L46" s="46" t="str">
        <f>IF(AND(I46&gt;=$O$5,K46&gt;=$O$6),"Meets Criteria","Does not meet criteria")</f>
        <v>Does not meet criteria</v>
      </c>
    </row>
    <row r="47" spans="1:12" s="45" customFormat="1" x14ac:dyDescent="0.2">
      <c r="A47" s="42" t="s">
        <v>44</v>
      </c>
      <c r="B47" s="43">
        <v>44</v>
      </c>
      <c r="C47" s="43">
        <v>626</v>
      </c>
      <c r="D47" s="43">
        <v>61</v>
      </c>
      <c r="E47" s="44">
        <v>3.9385683995948181E-3</v>
      </c>
      <c r="G47" s="46" t="str">
        <f t="shared" si="1"/>
        <v>Kingston (Vic.)</v>
      </c>
      <c r="H47" s="46">
        <f t="shared" si="2"/>
        <v>44</v>
      </c>
      <c r="I47" s="46">
        <f t="shared" si="3"/>
        <v>626</v>
      </c>
      <c r="J47" s="46">
        <f t="shared" si="4"/>
        <v>61</v>
      </c>
      <c r="K47" s="47">
        <f t="shared" si="5"/>
        <v>3.9385683995948181E-3</v>
      </c>
      <c r="L47" s="46" t="str">
        <f>IF(AND(I47&gt;=$O$5,K47&gt;=$O$6),"Meets Criteria","Does not meet criteria")</f>
        <v>Does not meet criteria</v>
      </c>
    </row>
    <row r="48" spans="1:12" s="45" customFormat="1" x14ac:dyDescent="0.2">
      <c r="A48" s="42" t="s">
        <v>16</v>
      </c>
      <c r="B48" s="43">
        <v>45</v>
      </c>
      <c r="C48" s="43">
        <v>578</v>
      </c>
      <c r="D48" s="43">
        <v>30</v>
      </c>
      <c r="E48" s="44">
        <v>4.5953251709333759E-2</v>
      </c>
      <c r="G48" s="46" t="str">
        <f t="shared" si="1"/>
        <v>Alpine</v>
      </c>
      <c r="H48" s="46">
        <f t="shared" si="2"/>
        <v>45</v>
      </c>
      <c r="I48" s="46">
        <f t="shared" si="3"/>
        <v>578</v>
      </c>
      <c r="J48" s="46">
        <f t="shared" si="4"/>
        <v>30</v>
      </c>
      <c r="K48" s="47">
        <f t="shared" si="5"/>
        <v>4.5953251709333759E-2</v>
      </c>
      <c r="L48" s="46" t="str">
        <f>IF(AND(I48&gt;=$O$5,K48&gt;=$O$6),"Meets Criteria","Does not meet criteria")</f>
        <v>Does not meet criteria</v>
      </c>
    </row>
    <row r="49" spans="1:12" s="45" customFormat="1" x14ac:dyDescent="0.2">
      <c r="A49" s="42" t="s">
        <v>58</v>
      </c>
      <c r="B49" s="43">
        <v>46</v>
      </c>
      <c r="C49" s="43">
        <v>554</v>
      </c>
      <c r="D49" s="43">
        <v>38</v>
      </c>
      <c r="E49" s="44">
        <v>3.3100316663679276E-2</v>
      </c>
      <c r="G49" s="46" t="str">
        <f t="shared" si="1"/>
        <v>Moyne</v>
      </c>
      <c r="H49" s="46">
        <f t="shared" si="2"/>
        <v>46</v>
      </c>
      <c r="I49" s="46">
        <f t="shared" si="3"/>
        <v>554</v>
      </c>
      <c r="J49" s="46">
        <f t="shared" si="4"/>
        <v>38</v>
      </c>
      <c r="K49" s="47">
        <f t="shared" si="5"/>
        <v>3.3100316663679276E-2</v>
      </c>
      <c r="L49" s="46" t="str">
        <f>IF(AND(I49&gt;=$O$5,K49&gt;=$O$6),"Meets Criteria","Does not meet criteria")</f>
        <v>Does not meet criteria</v>
      </c>
    </row>
    <row r="50" spans="1:12" s="45" customFormat="1" x14ac:dyDescent="0.2">
      <c r="A50" s="42" t="s">
        <v>7</v>
      </c>
      <c r="B50" s="43">
        <v>47</v>
      </c>
      <c r="C50" s="43">
        <v>487</v>
      </c>
      <c r="D50" s="43">
        <v>46</v>
      </c>
      <c r="E50" s="44">
        <v>2.3305895865237364E-2</v>
      </c>
      <c r="G50" s="46" t="str">
        <f t="shared" si="1"/>
        <v>Swan Hill</v>
      </c>
      <c r="H50" s="46">
        <f t="shared" si="2"/>
        <v>47</v>
      </c>
      <c r="I50" s="46">
        <f t="shared" si="3"/>
        <v>487</v>
      </c>
      <c r="J50" s="46">
        <f t="shared" si="4"/>
        <v>46</v>
      </c>
      <c r="K50" s="47">
        <f t="shared" si="5"/>
        <v>2.3305895865237364E-2</v>
      </c>
      <c r="L50" s="46" t="str">
        <f>IF(AND(I50&gt;=$O$5,K50&gt;=$O$6),"Meets Criteria","Does not meet criteria")</f>
        <v>Does not meet criteria</v>
      </c>
    </row>
    <row r="51" spans="1:12" s="45" customFormat="1" x14ac:dyDescent="0.2">
      <c r="A51" s="42" t="s">
        <v>1</v>
      </c>
      <c r="B51" s="43">
        <v>48</v>
      </c>
      <c r="C51" s="43">
        <v>485</v>
      </c>
      <c r="D51" s="43">
        <v>45</v>
      </c>
      <c r="E51" s="44">
        <v>2.4391470529068596E-2</v>
      </c>
      <c r="G51" s="46" t="str">
        <f t="shared" si="1"/>
        <v>Horsham</v>
      </c>
      <c r="H51" s="46">
        <f t="shared" si="2"/>
        <v>48</v>
      </c>
      <c r="I51" s="46">
        <f t="shared" si="3"/>
        <v>485</v>
      </c>
      <c r="J51" s="46">
        <f t="shared" si="4"/>
        <v>45</v>
      </c>
      <c r="K51" s="47">
        <f t="shared" si="5"/>
        <v>2.4391470529068596E-2</v>
      </c>
      <c r="L51" s="46" t="str">
        <f>IF(AND(I51&gt;=$O$5,K51&gt;=$O$6),"Meets Criteria","Does not meet criteria")</f>
        <v>Does not meet criteria</v>
      </c>
    </row>
    <row r="52" spans="1:12" s="45" customFormat="1" x14ac:dyDescent="0.2">
      <c r="A52" s="42" t="s">
        <v>22</v>
      </c>
      <c r="B52" s="43">
        <v>49</v>
      </c>
      <c r="C52" s="43">
        <v>449</v>
      </c>
      <c r="D52" s="43">
        <v>40</v>
      </c>
      <c r="E52" s="44">
        <v>3.2112716349592334E-2</v>
      </c>
      <c r="G52" s="46" t="str">
        <f t="shared" si="1"/>
        <v>Benalla</v>
      </c>
      <c r="H52" s="46">
        <f t="shared" si="2"/>
        <v>49</v>
      </c>
      <c r="I52" s="46">
        <f t="shared" si="3"/>
        <v>449</v>
      </c>
      <c r="J52" s="46">
        <f t="shared" si="4"/>
        <v>40</v>
      </c>
      <c r="K52" s="47">
        <f t="shared" si="5"/>
        <v>3.2112716349592334E-2</v>
      </c>
      <c r="L52" s="46" t="str">
        <f>IF(AND(I52&gt;=$O$5,K52&gt;=$O$6),"Meets Criteria","Does not meet criteria")</f>
        <v>Does not meet criteria</v>
      </c>
    </row>
    <row r="53" spans="1:12" s="45" customFormat="1" x14ac:dyDescent="0.2">
      <c r="A53" s="13" t="s">
        <v>13</v>
      </c>
      <c r="B53" s="29">
        <v>50</v>
      </c>
      <c r="C53" s="29">
        <v>426</v>
      </c>
      <c r="D53" s="29">
        <v>62</v>
      </c>
      <c r="E53" s="16">
        <v>2.2115509409474368E-3</v>
      </c>
      <c r="G53" s="46" t="str">
        <f t="shared" si="1"/>
        <v>Monash</v>
      </c>
      <c r="H53" s="46">
        <f t="shared" si="2"/>
        <v>50</v>
      </c>
      <c r="I53" s="46">
        <f t="shared" si="3"/>
        <v>426</v>
      </c>
      <c r="J53" s="46">
        <f t="shared" si="4"/>
        <v>62</v>
      </c>
      <c r="K53" s="47">
        <f t="shared" si="5"/>
        <v>2.2115509409474368E-3</v>
      </c>
      <c r="L53" s="46" t="str">
        <f>IF(AND(I53&gt;=$O$5,K53&gt;=$O$6),"Meets Criteria","Does not meet criteria")</f>
        <v>Does not meet criteria</v>
      </c>
    </row>
    <row r="54" spans="1:12" s="45" customFormat="1" x14ac:dyDescent="0.2">
      <c r="A54" s="42" t="s">
        <v>66</v>
      </c>
      <c r="B54" s="43">
        <v>51</v>
      </c>
      <c r="C54" s="43">
        <v>365</v>
      </c>
      <c r="D54" s="43">
        <v>48</v>
      </c>
      <c r="E54" s="44">
        <v>2.2638466786578181E-2</v>
      </c>
      <c r="G54" s="46" t="str">
        <f t="shared" si="1"/>
        <v>Southern Grampians</v>
      </c>
      <c r="H54" s="46">
        <f t="shared" si="2"/>
        <v>51</v>
      </c>
      <c r="I54" s="46">
        <f t="shared" si="3"/>
        <v>365</v>
      </c>
      <c r="J54" s="46">
        <f t="shared" si="4"/>
        <v>48</v>
      </c>
      <c r="K54" s="47">
        <f t="shared" si="5"/>
        <v>2.2638466786578181E-2</v>
      </c>
      <c r="L54" s="46" t="str">
        <f>IF(AND(I54&gt;=$O$5,K54&gt;=$O$6),"Meets Criteria","Does not meet criteria")</f>
        <v>Does not meet criteria</v>
      </c>
    </row>
    <row r="55" spans="1:12" s="45" customFormat="1" x14ac:dyDescent="0.2">
      <c r="A55" s="42" t="s">
        <v>61</v>
      </c>
      <c r="B55" s="43">
        <v>52</v>
      </c>
      <c r="C55" s="43">
        <v>315</v>
      </c>
      <c r="D55" s="43">
        <v>42</v>
      </c>
      <c r="E55" s="44">
        <v>2.7225583405358685E-2</v>
      </c>
      <c r="G55" s="46" t="str">
        <f t="shared" si="1"/>
        <v>Northern Grampians</v>
      </c>
      <c r="H55" s="46">
        <f t="shared" si="2"/>
        <v>52</v>
      </c>
      <c r="I55" s="46">
        <f t="shared" si="3"/>
        <v>315</v>
      </c>
      <c r="J55" s="46">
        <f t="shared" si="4"/>
        <v>42</v>
      </c>
      <c r="K55" s="47">
        <f t="shared" si="5"/>
        <v>2.7225583405358685E-2</v>
      </c>
      <c r="L55" s="46" t="str">
        <f>IF(AND(I55&gt;=$O$5,K55&gt;=$O$6),"Meets Criteria","Does not meet criteria")</f>
        <v>Does not meet criteria</v>
      </c>
    </row>
    <row r="56" spans="1:12" s="45" customFormat="1" x14ac:dyDescent="0.2">
      <c r="A56" s="42" t="s">
        <v>64</v>
      </c>
      <c r="B56" s="43">
        <v>53</v>
      </c>
      <c r="C56" s="43">
        <v>306</v>
      </c>
      <c r="D56" s="43">
        <v>15</v>
      </c>
      <c r="E56" s="44">
        <v>0.10447251621713896</v>
      </c>
      <c r="G56" s="46" t="str">
        <f t="shared" si="1"/>
        <v>Queenscliffe</v>
      </c>
      <c r="H56" s="46">
        <f t="shared" si="2"/>
        <v>53</v>
      </c>
      <c r="I56" s="46">
        <f t="shared" si="3"/>
        <v>306</v>
      </c>
      <c r="J56" s="46">
        <f t="shared" si="4"/>
        <v>15</v>
      </c>
      <c r="K56" s="47">
        <f t="shared" si="5"/>
        <v>0.10447251621713896</v>
      </c>
      <c r="L56" s="46" t="str">
        <f>IF(AND(I56&gt;=$O$5,K56&gt;=$O$6),"Meets Criteria","Does not meet criteria")</f>
        <v>Does not meet criteria</v>
      </c>
    </row>
    <row r="57" spans="1:12" s="45" customFormat="1" x14ac:dyDescent="0.2">
      <c r="A57" s="42" t="s">
        <v>63</v>
      </c>
      <c r="B57" s="43">
        <v>54</v>
      </c>
      <c r="C57" s="43">
        <v>297</v>
      </c>
      <c r="D57" s="43">
        <v>35</v>
      </c>
      <c r="E57" s="44">
        <v>4.0595954073264079E-2</v>
      </c>
      <c r="G57" s="46" t="str">
        <f t="shared" si="1"/>
        <v>Pyrenees</v>
      </c>
      <c r="H57" s="46">
        <f t="shared" si="2"/>
        <v>54</v>
      </c>
      <c r="I57" s="46">
        <f t="shared" si="3"/>
        <v>297</v>
      </c>
      <c r="J57" s="46">
        <f t="shared" si="4"/>
        <v>35</v>
      </c>
      <c r="K57" s="47">
        <f t="shared" si="5"/>
        <v>4.0595954073264079E-2</v>
      </c>
      <c r="L57" s="46" t="str">
        <f>IF(AND(I57&gt;=$O$5,K57&gt;=$O$6),"Meets Criteria","Does not meet criteria")</f>
        <v>Does not meet criteria</v>
      </c>
    </row>
    <row r="58" spans="1:12" s="45" customFormat="1" x14ac:dyDescent="0.2">
      <c r="A58" s="42" t="s">
        <v>35</v>
      </c>
      <c r="B58" s="43">
        <v>55</v>
      </c>
      <c r="C58" s="43">
        <v>297</v>
      </c>
      <c r="D58" s="43">
        <v>51</v>
      </c>
      <c r="E58" s="44">
        <v>1.503112505693608E-2</v>
      </c>
      <c r="G58" s="46" t="str">
        <f t="shared" si="1"/>
        <v>Glenelg</v>
      </c>
      <c r="H58" s="46">
        <f t="shared" si="2"/>
        <v>55</v>
      </c>
      <c r="I58" s="46">
        <f t="shared" si="3"/>
        <v>297</v>
      </c>
      <c r="J58" s="46">
        <f t="shared" si="4"/>
        <v>51</v>
      </c>
      <c r="K58" s="47">
        <f t="shared" si="5"/>
        <v>1.503112505693608E-2</v>
      </c>
      <c r="L58" s="46" t="str">
        <f>IF(AND(I58&gt;=$O$5,K58&gt;=$O$6),"Meets Criteria","Does not meet criteria")</f>
        <v>Does not meet criteria</v>
      </c>
    </row>
    <row r="59" spans="1:12" s="45" customFormat="1" x14ac:dyDescent="0.2">
      <c r="A59" s="42" t="s">
        <v>28</v>
      </c>
      <c r="B59" s="43">
        <v>56</v>
      </c>
      <c r="C59" s="43">
        <v>295</v>
      </c>
      <c r="D59" s="43">
        <v>49</v>
      </c>
      <c r="E59" s="44">
        <v>2.2541453350653318E-2</v>
      </c>
      <c r="G59" s="46" t="str">
        <f t="shared" si="1"/>
        <v>Central Goldfields</v>
      </c>
      <c r="H59" s="46">
        <f t="shared" si="2"/>
        <v>56</v>
      </c>
      <c r="I59" s="46">
        <f t="shared" si="3"/>
        <v>295</v>
      </c>
      <c r="J59" s="46">
        <f t="shared" si="4"/>
        <v>49</v>
      </c>
      <c r="K59" s="47">
        <f t="shared" si="5"/>
        <v>2.2541453350653318E-2</v>
      </c>
      <c r="L59" s="46" t="str">
        <f>IF(AND(I59&gt;=$O$5,K59&gt;=$O$6),"Meets Criteria","Does not meet criteria")</f>
        <v>Does not meet criteria</v>
      </c>
    </row>
    <row r="60" spans="1:12" s="45" customFormat="1" x14ac:dyDescent="0.2">
      <c r="A60" s="42" t="s">
        <v>47</v>
      </c>
      <c r="B60" s="43">
        <v>57</v>
      </c>
      <c r="C60" s="43">
        <v>142</v>
      </c>
      <c r="D60" s="43">
        <v>50</v>
      </c>
      <c r="E60" s="44">
        <v>1.8788039163799949E-2</v>
      </c>
      <c r="G60" s="46" t="str">
        <f t="shared" si="1"/>
        <v>Loddon</v>
      </c>
      <c r="H60" s="46">
        <f t="shared" si="2"/>
        <v>57</v>
      </c>
      <c r="I60" s="46">
        <f t="shared" si="3"/>
        <v>142</v>
      </c>
      <c r="J60" s="46">
        <f t="shared" si="4"/>
        <v>50</v>
      </c>
      <c r="K60" s="47">
        <f t="shared" si="5"/>
        <v>1.8788039163799949E-2</v>
      </c>
      <c r="L60" s="46" t="str">
        <f>IF(AND(I60&gt;=$O$5,K60&gt;=$O$6),"Meets Criteria","Does not meet criteria")</f>
        <v>Does not meet criteria</v>
      </c>
    </row>
    <row r="61" spans="1:12" s="45" customFormat="1" x14ac:dyDescent="0.2">
      <c r="A61" s="42" t="s">
        <v>70</v>
      </c>
      <c r="B61" s="43">
        <v>58</v>
      </c>
      <c r="C61" s="43">
        <v>137</v>
      </c>
      <c r="D61" s="43">
        <v>47</v>
      </c>
      <c r="E61" s="44">
        <v>2.2659609659278861E-2</v>
      </c>
      <c r="G61" s="46" t="str">
        <f t="shared" si="1"/>
        <v>Towong</v>
      </c>
      <c r="H61" s="46">
        <f t="shared" si="2"/>
        <v>58</v>
      </c>
      <c r="I61" s="46">
        <f t="shared" si="3"/>
        <v>137</v>
      </c>
      <c r="J61" s="46">
        <f t="shared" si="4"/>
        <v>47</v>
      </c>
      <c r="K61" s="47">
        <f t="shared" si="5"/>
        <v>2.2659609659278861E-2</v>
      </c>
      <c r="L61" s="46" t="str">
        <f>IF(AND(I61&gt;=$O$5,K61&gt;=$O$6),"Meets Criteria","Does not meet criteria")</f>
        <v>Does not meet criteria</v>
      </c>
    </row>
    <row r="62" spans="1:12" s="45" customFormat="1" x14ac:dyDescent="0.2">
      <c r="A62" s="42" t="s">
        <v>45</v>
      </c>
      <c r="B62" s="43">
        <v>59</v>
      </c>
      <c r="C62" s="43">
        <v>131</v>
      </c>
      <c r="D62" s="43">
        <v>63</v>
      </c>
      <c r="E62" s="44">
        <v>8.1694760933690043E-4</v>
      </c>
      <c r="G62" s="46" t="str">
        <f t="shared" si="1"/>
        <v>Knox</v>
      </c>
      <c r="H62" s="46">
        <f t="shared" si="2"/>
        <v>59</v>
      </c>
      <c r="I62" s="46">
        <f t="shared" si="3"/>
        <v>131</v>
      </c>
      <c r="J62" s="46">
        <f t="shared" si="4"/>
        <v>63</v>
      </c>
      <c r="K62" s="47">
        <f t="shared" si="5"/>
        <v>8.1694760933690043E-4</v>
      </c>
      <c r="L62" s="46" t="str">
        <f>IF(AND(I62&gt;=$O$5,K62&gt;=$O$6),"Meets Criteria","Does not meet criteria")</f>
        <v>Does not meet criteria</v>
      </c>
    </row>
    <row r="63" spans="1:12" s="45" customFormat="1" x14ac:dyDescent="0.2">
      <c r="A63" s="42" t="s">
        <v>53</v>
      </c>
      <c r="B63" s="43">
        <v>60</v>
      </c>
      <c r="C63" s="43">
        <v>94</v>
      </c>
      <c r="D63" s="43">
        <v>64</v>
      </c>
      <c r="E63" s="44">
        <v>7.6502999080336283E-4</v>
      </c>
      <c r="G63" s="46" t="str">
        <f t="shared" si="1"/>
        <v>Moonee Valley</v>
      </c>
      <c r="H63" s="46">
        <f t="shared" si="2"/>
        <v>60</v>
      </c>
      <c r="I63" s="46">
        <f t="shared" si="3"/>
        <v>94</v>
      </c>
      <c r="J63" s="46">
        <f t="shared" si="4"/>
        <v>64</v>
      </c>
      <c r="K63" s="47">
        <f t="shared" si="5"/>
        <v>7.6502999080336283E-4</v>
      </c>
      <c r="L63" s="46" t="str">
        <f>IF(AND(I63&gt;=$O$5,K63&gt;=$O$6),"Meets Criteria","Does not meet criteria")</f>
        <v>Does not meet criteria</v>
      </c>
    </row>
    <row r="64" spans="1:12" s="45" customFormat="1" x14ac:dyDescent="0.2">
      <c r="A64" s="42" t="s">
        <v>17</v>
      </c>
      <c r="B64" s="43">
        <v>61</v>
      </c>
      <c r="C64" s="43">
        <v>76</v>
      </c>
      <c r="D64" s="43">
        <v>59</v>
      </c>
      <c r="E64" s="44">
        <v>6.4708386547467009E-3</v>
      </c>
      <c r="G64" s="46" t="str">
        <f t="shared" si="1"/>
        <v>Ararat</v>
      </c>
      <c r="H64" s="46">
        <f t="shared" si="2"/>
        <v>61</v>
      </c>
      <c r="I64" s="46">
        <f t="shared" si="3"/>
        <v>76</v>
      </c>
      <c r="J64" s="46">
        <f t="shared" si="4"/>
        <v>59</v>
      </c>
      <c r="K64" s="47">
        <f t="shared" si="5"/>
        <v>6.4708386547467009E-3</v>
      </c>
      <c r="L64" s="46" t="str">
        <f>IF(AND(I64&gt;=$O$5,K64&gt;=$O$6),"Meets Criteria","Does not meet criteria")</f>
        <v>Does not meet criteria</v>
      </c>
    </row>
    <row r="65" spans="1:12" s="45" customFormat="1" x14ac:dyDescent="0.2">
      <c r="A65" s="42" t="s">
        <v>80</v>
      </c>
      <c r="B65" s="43">
        <v>62</v>
      </c>
      <c r="C65" s="43">
        <v>54</v>
      </c>
      <c r="D65" s="43">
        <v>25</v>
      </c>
      <c r="E65" s="44">
        <v>6.0538116591928252E-2</v>
      </c>
      <c r="G65" s="46" t="str">
        <f t="shared" si="1"/>
        <v>Unincorporated Vic</v>
      </c>
      <c r="H65" s="46">
        <f t="shared" si="2"/>
        <v>62</v>
      </c>
      <c r="I65" s="46">
        <f t="shared" si="3"/>
        <v>54</v>
      </c>
      <c r="J65" s="46">
        <f t="shared" si="4"/>
        <v>25</v>
      </c>
      <c r="K65" s="47">
        <f t="shared" si="5"/>
        <v>6.0538116591928252E-2</v>
      </c>
      <c r="L65" s="46" t="str">
        <f>IF(AND(I65&gt;=$O$5,K65&gt;=$O$6),"Meets Criteria","Does not meet criteria")</f>
        <v>Does not meet criteria</v>
      </c>
    </row>
    <row r="66" spans="1:12" s="45" customFormat="1" x14ac:dyDescent="0.2">
      <c r="A66" s="42" t="s">
        <v>33</v>
      </c>
      <c r="B66" s="43">
        <v>63</v>
      </c>
      <c r="C66" s="43">
        <v>45</v>
      </c>
      <c r="D66" s="43">
        <v>60</v>
      </c>
      <c r="E66" s="44">
        <v>4.2585407400397464E-3</v>
      </c>
      <c r="G66" s="46" t="str">
        <f t="shared" si="1"/>
        <v>Gannawarra</v>
      </c>
      <c r="H66" s="46">
        <f t="shared" si="2"/>
        <v>63</v>
      </c>
      <c r="I66" s="46">
        <f t="shared" si="3"/>
        <v>45</v>
      </c>
      <c r="J66" s="46">
        <f t="shared" si="4"/>
        <v>60</v>
      </c>
      <c r="K66" s="47">
        <f t="shared" si="5"/>
        <v>4.2585407400397464E-3</v>
      </c>
      <c r="L66" s="46" t="str">
        <f>IF(AND(I66&gt;=$O$5,K66&gt;=$O$6),"Meets Criteria","Does not meet criteria")</f>
        <v>Does not meet criteria</v>
      </c>
    </row>
    <row r="67" spans="1:12" s="45" customFormat="1" x14ac:dyDescent="0.2">
      <c r="A67" s="42" t="s">
        <v>72</v>
      </c>
      <c r="B67" s="43">
        <v>64</v>
      </c>
      <c r="C67" s="43">
        <v>40</v>
      </c>
      <c r="D67" s="43">
        <v>55</v>
      </c>
      <c r="E67" s="44">
        <v>1.016002032004064E-2</v>
      </c>
      <c r="G67" s="46" t="str">
        <f t="shared" si="1"/>
        <v>West Wimmera</v>
      </c>
      <c r="H67" s="46">
        <f t="shared" si="2"/>
        <v>64</v>
      </c>
      <c r="I67" s="46">
        <f t="shared" si="3"/>
        <v>40</v>
      </c>
      <c r="J67" s="46">
        <f t="shared" si="4"/>
        <v>55</v>
      </c>
      <c r="K67" s="47">
        <f t="shared" si="5"/>
        <v>1.016002032004064E-2</v>
      </c>
      <c r="L67" s="46" t="str">
        <f>IF(AND(I67&gt;=$O$5,K67&gt;=$O$6),"Meets Criteria","Does not meet criteria")</f>
        <v>Does not meet criteria</v>
      </c>
    </row>
    <row r="68" spans="1:12" s="45" customFormat="1" x14ac:dyDescent="0.2">
      <c r="A68" s="42" t="s">
        <v>38</v>
      </c>
      <c r="B68" s="43">
        <v>65</v>
      </c>
      <c r="C68" s="43">
        <v>-51</v>
      </c>
      <c r="D68" s="43">
        <v>65</v>
      </c>
      <c r="E68" s="44">
        <v>-3.1830834716830398E-4</v>
      </c>
      <c r="G68" s="46" t="str">
        <f t="shared" ref="G68:G84" si="6">A68</f>
        <v>Greater Dandenong</v>
      </c>
      <c r="H68" s="46">
        <f t="shared" ref="H68:H84" si="7">B68</f>
        <v>65</v>
      </c>
      <c r="I68" s="46">
        <f t="shared" ref="I68:I84" si="8">C68</f>
        <v>-51</v>
      </c>
      <c r="J68" s="46">
        <f t="shared" ref="J68:J84" si="9">D68</f>
        <v>65</v>
      </c>
      <c r="K68" s="47">
        <f t="shared" ref="K68:K84" si="10">E68</f>
        <v>-3.1830834716830398E-4</v>
      </c>
      <c r="L68" s="46" t="str">
        <f>IF(AND(I68&gt;=$O$5,K68&gt;=$O$6),"Meets Criteria","Does not meet criteria")</f>
        <v>Does not meet criteria</v>
      </c>
    </row>
    <row r="69" spans="1:12" s="45" customFormat="1" x14ac:dyDescent="0.2">
      <c r="A69" s="42" t="s">
        <v>18</v>
      </c>
      <c r="B69" s="43">
        <v>66</v>
      </c>
      <c r="C69" s="43">
        <v>-71</v>
      </c>
      <c r="D69" s="43">
        <v>66</v>
      </c>
      <c r="E69" s="44">
        <v>-5.5709432156111948E-4</v>
      </c>
      <c r="G69" s="46" t="str">
        <f t="shared" si="6"/>
        <v>Banyule</v>
      </c>
      <c r="H69" s="46">
        <f t="shared" si="7"/>
        <v>66</v>
      </c>
      <c r="I69" s="46">
        <f t="shared" si="8"/>
        <v>-71</v>
      </c>
      <c r="J69" s="46">
        <f t="shared" si="9"/>
        <v>66</v>
      </c>
      <c r="K69" s="47">
        <f t="shared" si="10"/>
        <v>-5.5709432156111948E-4</v>
      </c>
      <c r="L69" s="46" t="str">
        <f>IF(AND(I69&gt;=$O$5,K69&gt;=$O$6),"Meets Criteria","Does not meet criteria")</f>
        <v>Does not meet criteria</v>
      </c>
    </row>
    <row r="70" spans="1:12" s="45" customFormat="1" x14ac:dyDescent="0.2">
      <c r="A70" s="42" t="s">
        <v>14</v>
      </c>
      <c r="B70" s="43">
        <v>67</v>
      </c>
      <c r="C70" s="43">
        <v>-128</v>
      </c>
      <c r="D70" s="43">
        <v>73</v>
      </c>
      <c r="E70" s="44">
        <v>-2.2130013831258646E-2</v>
      </c>
      <c r="G70" s="46" t="str">
        <f t="shared" si="6"/>
        <v>Hindmarsh</v>
      </c>
      <c r="H70" s="46">
        <f t="shared" si="7"/>
        <v>67</v>
      </c>
      <c r="I70" s="46">
        <f t="shared" si="8"/>
        <v>-128</v>
      </c>
      <c r="J70" s="46">
        <f t="shared" si="9"/>
        <v>73</v>
      </c>
      <c r="K70" s="47">
        <f t="shared" si="10"/>
        <v>-2.2130013831258646E-2</v>
      </c>
      <c r="L70" s="46" t="str">
        <f>IF(AND(I70&gt;=$O$5,K70&gt;=$O$6),"Meets Criteria","Does not meet criteria")</f>
        <v>Does not meet criteria</v>
      </c>
    </row>
    <row r="71" spans="1:12" s="45" customFormat="1" x14ac:dyDescent="0.2">
      <c r="A71" s="13" t="s">
        <v>25</v>
      </c>
      <c r="B71" s="29">
        <v>68</v>
      </c>
      <c r="C71" s="29">
        <v>-154</v>
      </c>
      <c r="D71" s="29">
        <v>74</v>
      </c>
      <c r="E71" s="16">
        <v>-2.4506683640993E-2</v>
      </c>
      <c r="G71" s="46" t="str">
        <f t="shared" si="6"/>
        <v>Buloke</v>
      </c>
      <c r="H71" s="46">
        <f t="shared" si="7"/>
        <v>68</v>
      </c>
      <c r="I71" s="46">
        <f t="shared" si="8"/>
        <v>-154</v>
      </c>
      <c r="J71" s="46">
        <f t="shared" si="9"/>
        <v>74</v>
      </c>
      <c r="K71" s="47">
        <f t="shared" si="10"/>
        <v>-2.4506683640993E-2</v>
      </c>
      <c r="L71" s="46" t="str">
        <f>IF(AND(I71&gt;=$O$5,K71&gt;=$O$6),"Meets Criteria","Does not meet criteria")</f>
        <v>Does not meet criteria</v>
      </c>
    </row>
    <row r="72" spans="1:12" s="45" customFormat="1" x14ac:dyDescent="0.2">
      <c r="A72" s="42" t="s">
        <v>11</v>
      </c>
      <c r="B72" s="43">
        <v>69</v>
      </c>
      <c r="C72" s="43">
        <v>-214</v>
      </c>
      <c r="D72" s="43">
        <v>71</v>
      </c>
      <c r="E72" s="44">
        <v>-1.3174906113402697E-2</v>
      </c>
      <c r="G72" s="46" t="str">
        <f t="shared" si="6"/>
        <v>Corangamite</v>
      </c>
      <c r="H72" s="46">
        <f t="shared" si="7"/>
        <v>69</v>
      </c>
      <c r="I72" s="46">
        <f t="shared" si="8"/>
        <v>-214</v>
      </c>
      <c r="J72" s="46">
        <f t="shared" si="9"/>
        <v>71</v>
      </c>
      <c r="K72" s="47">
        <f t="shared" si="10"/>
        <v>-1.3174906113402697E-2</v>
      </c>
      <c r="L72" s="46" t="str">
        <f>IF(AND(I72&gt;=$O$5,K72&gt;=$O$6),"Meets Criteria","Does not meet criteria")</f>
        <v>Does not meet criteria</v>
      </c>
    </row>
    <row r="73" spans="1:12" s="45" customFormat="1" x14ac:dyDescent="0.2">
      <c r="A73" s="42" t="s">
        <v>79</v>
      </c>
      <c r="B73" s="43">
        <v>70</v>
      </c>
      <c r="C73" s="43">
        <v>-232</v>
      </c>
      <c r="D73" s="43">
        <v>76</v>
      </c>
      <c r="E73" s="44">
        <v>-3.4406050719264419E-2</v>
      </c>
      <c r="G73" s="46" t="str">
        <f t="shared" si="6"/>
        <v>Yarriambiack</v>
      </c>
      <c r="H73" s="46">
        <f t="shared" si="7"/>
        <v>70</v>
      </c>
      <c r="I73" s="46">
        <f t="shared" si="8"/>
        <v>-232</v>
      </c>
      <c r="J73" s="46">
        <f t="shared" si="9"/>
        <v>76</v>
      </c>
      <c r="K73" s="47">
        <f t="shared" si="10"/>
        <v>-3.4406050719264419E-2</v>
      </c>
      <c r="L73" s="46" t="str">
        <f>IF(AND(I73&gt;=$O$5,K73&gt;=$O$6),"Meets Criteria","Does not meet criteria")</f>
        <v>Does not meet criteria</v>
      </c>
    </row>
    <row r="74" spans="1:12" s="45" customFormat="1" x14ac:dyDescent="0.2">
      <c r="A74" s="42" t="s">
        <v>12</v>
      </c>
      <c r="B74" s="43">
        <v>71</v>
      </c>
      <c r="C74" s="43">
        <v>-544</v>
      </c>
      <c r="D74" s="43">
        <v>68</v>
      </c>
      <c r="E74" s="44">
        <v>-6.2570449265027259E-3</v>
      </c>
      <c r="G74" s="46" t="str">
        <f t="shared" si="6"/>
        <v>Maribyrnong</v>
      </c>
      <c r="H74" s="46">
        <f t="shared" si="7"/>
        <v>71</v>
      </c>
      <c r="I74" s="46">
        <f t="shared" si="8"/>
        <v>-544</v>
      </c>
      <c r="J74" s="46">
        <f t="shared" si="9"/>
        <v>68</v>
      </c>
      <c r="K74" s="47">
        <f t="shared" si="10"/>
        <v>-6.2570449265027259E-3</v>
      </c>
      <c r="L74" s="46" t="str">
        <f>IF(AND(I74&gt;=$O$5,K74&gt;=$O$6),"Meets Criteria","Does not meet criteria")</f>
        <v>Does not meet criteria</v>
      </c>
    </row>
    <row r="75" spans="1:12" s="45" customFormat="1" x14ac:dyDescent="0.2">
      <c r="A75" s="42" t="s">
        <v>21</v>
      </c>
      <c r="B75" s="43">
        <v>72</v>
      </c>
      <c r="C75" s="43">
        <v>-575</v>
      </c>
      <c r="D75" s="43">
        <v>67</v>
      </c>
      <c r="E75" s="44">
        <v>-5.5872978855721397E-3</v>
      </c>
      <c r="G75" s="46" t="str">
        <f t="shared" si="6"/>
        <v>Bayside (Vic.)</v>
      </c>
      <c r="H75" s="46">
        <f t="shared" si="7"/>
        <v>72</v>
      </c>
      <c r="I75" s="46">
        <f t="shared" si="8"/>
        <v>-575</v>
      </c>
      <c r="J75" s="46">
        <f t="shared" si="9"/>
        <v>67</v>
      </c>
      <c r="K75" s="47">
        <f t="shared" si="10"/>
        <v>-5.5872978855721397E-3</v>
      </c>
      <c r="L75" s="46" t="str">
        <f>IF(AND(I75&gt;=$O$5,K75&gt;=$O$6),"Meets Criteria","Does not meet criteria")</f>
        <v>Does not meet criteria</v>
      </c>
    </row>
    <row r="76" spans="1:12" s="45" customFormat="1" x14ac:dyDescent="0.2">
      <c r="A76" s="42" t="s">
        <v>60</v>
      </c>
      <c r="B76" s="43">
        <v>73</v>
      </c>
      <c r="C76" s="43">
        <v>-720</v>
      </c>
      <c r="D76" s="43">
        <v>69</v>
      </c>
      <c r="E76" s="44">
        <v>-1.12194969925515E-2</v>
      </c>
      <c r="G76" s="46" t="str">
        <f t="shared" si="6"/>
        <v>Nillumbik</v>
      </c>
      <c r="H76" s="46">
        <f t="shared" si="7"/>
        <v>73</v>
      </c>
      <c r="I76" s="46">
        <f t="shared" si="8"/>
        <v>-720</v>
      </c>
      <c r="J76" s="46">
        <f t="shared" si="9"/>
        <v>69</v>
      </c>
      <c r="K76" s="47">
        <f t="shared" si="10"/>
        <v>-1.12194969925515E-2</v>
      </c>
      <c r="L76" s="46" t="str">
        <f>IF(AND(I76&gt;=$O$5,K76&gt;=$O$6),"Meets Criteria","Does not meet criteria")</f>
        <v>Does not meet criteria</v>
      </c>
    </row>
    <row r="77" spans="1:12" s="45" customFormat="1" x14ac:dyDescent="0.2">
      <c r="A77" s="42" t="s">
        <v>42</v>
      </c>
      <c r="B77" s="43">
        <v>74</v>
      </c>
      <c r="C77" s="43">
        <v>-1170</v>
      </c>
      <c r="D77" s="43">
        <v>70</v>
      </c>
      <c r="E77" s="44">
        <v>-1.2520734121675852E-2</v>
      </c>
      <c r="G77" s="46" t="str">
        <f t="shared" si="6"/>
        <v>Hobsons Bay</v>
      </c>
      <c r="H77" s="46">
        <f t="shared" si="7"/>
        <v>74</v>
      </c>
      <c r="I77" s="46">
        <f t="shared" si="8"/>
        <v>-1170</v>
      </c>
      <c r="J77" s="46">
        <f t="shared" si="9"/>
        <v>70</v>
      </c>
      <c r="K77" s="47">
        <f t="shared" si="10"/>
        <v>-1.2520734121675852E-2</v>
      </c>
      <c r="L77" s="46" t="str">
        <f>IF(AND(I77&gt;=$O$5,K77&gt;=$O$6),"Meets Criteria","Does not meet criteria")</f>
        <v>Does not meet criteria</v>
      </c>
    </row>
    <row r="78" spans="1:12" s="45" customFormat="1" x14ac:dyDescent="0.2">
      <c r="A78" s="42" t="s">
        <v>77</v>
      </c>
      <c r="B78" s="43">
        <v>75</v>
      </c>
      <c r="C78" s="43">
        <v>-1351</v>
      </c>
      <c r="D78" s="43">
        <v>72</v>
      </c>
      <c r="E78" s="44">
        <v>-1.4543458135078692E-2</v>
      </c>
      <c r="G78" s="46" t="str">
        <f t="shared" si="6"/>
        <v>Yarra</v>
      </c>
      <c r="H78" s="46">
        <f t="shared" si="7"/>
        <v>75</v>
      </c>
      <c r="I78" s="46">
        <f t="shared" si="8"/>
        <v>-1351</v>
      </c>
      <c r="J78" s="46">
        <f t="shared" si="9"/>
        <v>72</v>
      </c>
      <c r="K78" s="47">
        <f t="shared" si="10"/>
        <v>-1.4543458135078692E-2</v>
      </c>
      <c r="L78" s="46" t="str">
        <f>IF(AND(I78&gt;=$O$5,K78&gt;=$O$6),"Meets Criteria","Does not meet criteria")</f>
        <v>Does not meet criteria</v>
      </c>
    </row>
    <row r="79" spans="1:12" s="45" customFormat="1" x14ac:dyDescent="0.2">
      <c r="A79" s="13" t="s">
        <v>67</v>
      </c>
      <c r="B79" s="29">
        <v>76</v>
      </c>
      <c r="C79" s="29">
        <v>-4725</v>
      </c>
      <c r="D79" s="29">
        <v>79</v>
      </c>
      <c r="E79" s="16">
        <v>-4.256641712386152E-2</v>
      </c>
      <c r="G79" s="46" t="str">
        <f t="shared" si="6"/>
        <v>Stonnington</v>
      </c>
      <c r="H79" s="46">
        <f t="shared" si="7"/>
        <v>76</v>
      </c>
      <c r="I79" s="46">
        <f t="shared" si="8"/>
        <v>-4725</v>
      </c>
      <c r="J79" s="46">
        <f t="shared" si="9"/>
        <v>79</v>
      </c>
      <c r="K79" s="47">
        <f t="shared" si="10"/>
        <v>-4.256641712386152E-2</v>
      </c>
      <c r="L79" s="46" t="str">
        <f>IF(AND(I79&gt;=$O$5,K79&gt;=$O$6),"Meets Criteria","Does not meet criteria")</f>
        <v>Does not meet criteria</v>
      </c>
    </row>
    <row r="80" spans="1:12" s="45" customFormat="1" x14ac:dyDescent="0.2">
      <c r="A80" s="42" t="s">
        <v>30</v>
      </c>
      <c r="B80" s="43">
        <v>77</v>
      </c>
      <c r="C80" s="43">
        <v>-4791</v>
      </c>
      <c r="D80" s="43">
        <v>75</v>
      </c>
      <c r="E80" s="44">
        <v>-3.0884571251756636E-2</v>
      </c>
      <c r="G80" s="46" t="str">
        <f t="shared" si="6"/>
        <v>Darebin</v>
      </c>
      <c r="H80" s="46">
        <f t="shared" si="7"/>
        <v>77</v>
      </c>
      <c r="I80" s="46">
        <f t="shared" si="8"/>
        <v>-4791</v>
      </c>
      <c r="J80" s="46">
        <f t="shared" si="9"/>
        <v>75</v>
      </c>
      <c r="K80" s="47">
        <f t="shared" si="10"/>
        <v>-3.0884571251756636E-2</v>
      </c>
      <c r="L80" s="46" t="str">
        <f>IF(AND(I80&gt;=$O$5,K80&gt;=$O$6),"Meets Criteria","Does not meet criteria")</f>
        <v>Does not meet criteria</v>
      </c>
    </row>
    <row r="81" spans="1:12" s="45" customFormat="1" x14ac:dyDescent="0.2">
      <c r="A81" s="42" t="s">
        <v>62</v>
      </c>
      <c r="B81" s="43">
        <v>78</v>
      </c>
      <c r="C81" s="43">
        <v>-5119</v>
      </c>
      <c r="D81" s="43">
        <v>80</v>
      </c>
      <c r="E81" s="44">
        <v>-4.7124563874543161E-2</v>
      </c>
      <c r="G81" s="46" t="str">
        <f t="shared" si="6"/>
        <v>Port Phillip</v>
      </c>
      <c r="H81" s="46">
        <f t="shared" si="7"/>
        <v>78</v>
      </c>
      <c r="I81" s="46">
        <f t="shared" si="8"/>
        <v>-5119</v>
      </c>
      <c r="J81" s="46">
        <f t="shared" si="9"/>
        <v>80</v>
      </c>
      <c r="K81" s="47">
        <f t="shared" si="10"/>
        <v>-4.7124563874543161E-2</v>
      </c>
      <c r="L81" s="46" t="str">
        <f>IF(AND(I81&gt;=$O$5,K81&gt;=$O$6),"Meets Criteria","Does not meet criteria")</f>
        <v>Does not meet criteria</v>
      </c>
    </row>
    <row r="82" spans="1:12" s="45" customFormat="1" x14ac:dyDescent="0.2">
      <c r="A82" s="42" t="s">
        <v>23</v>
      </c>
      <c r="B82" s="43">
        <v>79</v>
      </c>
      <c r="C82" s="43">
        <v>-7375</v>
      </c>
      <c r="D82" s="43">
        <v>78</v>
      </c>
      <c r="E82" s="44">
        <v>-4.1601796069405901E-2</v>
      </c>
      <c r="G82" s="46" t="str">
        <f t="shared" si="6"/>
        <v>Boroondara</v>
      </c>
      <c r="H82" s="46">
        <f t="shared" si="7"/>
        <v>79</v>
      </c>
      <c r="I82" s="46">
        <f t="shared" si="8"/>
        <v>-7375</v>
      </c>
      <c r="J82" s="46">
        <f t="shared" si="9"/>
        <v>78</v>
      </c>
      <c r="K82" s="47">
        <f t="shared" si="10"/>
        <v>-4.1601796069405901E-2</v>
      </c>
      <c r="L82" s="46" t="str">
        <f>IF(AND(I82&gt;=$O$5,K82&gt;=$O$6),"Meets Criteria","Does not meet criteria")</f>
        <v>Does not meet criteria</v>
      </c>
    </row>
    <row r="83" spans="1:12" s="45" customFormat="1" x14ac:dyDescent="0.2">
      <c r="A83" s="42" t="s">
        <v>24</v>
      </c>
      <c r="B83" s="43">
        <v>80</v>
      </c>
      <c r="C83" s="43">
        <v>-7478</v>
      </c>
      <c r="D83" s="43">
        <v>77</v>
      </c>
      <c r="E83" s="44">
        <v>-3.6622753317988151E-2</v>
      </c>
      <c r="G83" s="46" t="str">
        <f t="shared" si="6"/>
        <v>Brimbank</v>
      </c>
      <c r="H83" s="46">
        <f t="shared" si="7"/>
        <v>80</v>
      </c>
      <c r="I83" s="46">
        <f t="shared" si="8"/>
        <v>-7478</v>
      </c>
      <c r="J83" s="46">
        <f t="shared" si="9"/>
        <v>77</v>
      </c>
      <c r="K83" s="47">
        <f t="shared" si="10"/>
        <v>-3.6622753317988151E-2</v>
      </c>
      <c r="L83" s="46" t="str">
        <f>IF(AND(I83&gt;=$O$5,K83&gt;=$O$6),"Meets Criteria","Does not meet criteria")</f>
        <v>Does not meet criteria</v>
      </c>
    </row>
    <row r="84" spans="1:12" s="45" customFormat="1" x14ac:dyDescent="0.2">
      <c r="A84" s="42" t="s">
        <v>90</v>
      </c>
      <c r="B84" s="43">
        <v>3240</v>
      </c>
      <c r="C84" s="43">
        <v>374868</v>
      </c>
      <c r="D84" s="43">
        <v>3240</v>
      </c>
      <c r="E84" s="44">
        <v>4.2188596947765129</v>
      </c>
      <c r="G84" s="55"/>
      <c r="H84" s="55"/>
      <c r="I84" s="55"/>
      <c r="J84" s="55"/>
      <c r="K84" s="56"/>
      <c r="L84" s="55"/>
    </row>
  </sheetData>
  <mergeCells count="2">
    <mergeCell ref="G2:L2"/>
    <mergeCell ref="N3:O3"/>
  </mergeCells>
  <conditionalFormatting sqref="L4:L84">
    <cfRule type="cellIs" dxfId="13" priority="2" operator="equal">
      <formula>"Meets Criteria"</formula>
    </cfRule>
    <cfRule type="cellIs" dxfId="14" priority="1" operator="equal">
      <formula>"Does Not Meet Criteria"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0C1D-FE2D-4AE0-84C0-6280EB7C9EFF}">
  <dimension ref="A1:BS89"/>
  <sheetViews>
    <sheetView topLeftCell="AU1" zoomScale="130" zoomScaleNormal="130" workbookViewId="0">
      <pane ySplit="2" topLeftCell="A3" activePane="bottomLeft" state="frozen"/>
      <selection pane="bottomLeft" activeCell="AX9" sqref="AX9"/>
    </sheetView>
  </sheetViews>
  <sheetFormatPr defaultRowHeight="10.199999999999999" x14ac:dyDescent="0.2"/>
  <cols>
    <col min="1" max="1" width="11.28515625" customWidth="1"/>
    <col min="2" max="2" width="39.28515625" style="20" customWidth="1"/>
    <col min="3" max="17" width="9.85546875" customWidth="1"/>
    <col min="18" max="18" width="16.85546875" customWidth="1"/>
    <col min="19" max="23" width="9.85546875" customWidth="1"/>
    <col min="25" max="25" width="39.28515625" customWidth="1"/>
    <col min="26" max="26" width="11.42578125" style="27" bestFit="1" customWidth="1"/>
    <col min="27" max="45" width="9.140625" style="27"/>
    <col min="46" max="46" width="9.140625" style="20"/>
    <col min="47" max="47" width="23.7109375" style="20" bestFit="1" customWidth="1"/>
    <col min="49" max="49" width="39.28515625" customWidth="1"/>
    <col min="71" max="71" width="23.7109375" style="20" bestFit="1" customWidth="1"/>
  </cols>
  <sheetData>
    <row r="1" spans="1:71" x14ac:dyDescent="0.2">
      <c r="Y1" s="21" t="s">
        <v>85</v>
      </c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W1" s="21" t="s">
        <v>85</v>
      </c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71" s="4" customFormat="1" x14ac:dyDescent="0.2">
      <c r="A2" s="12" t="s">
        <v>81</v>
      </c>
      <c r="B2" s="22" t="s">
        <v>82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  <c r="U2" s="3">
        <v>2019</v>
      </c>
      <c r="V2" s="3">
        <v>2020</v>
      </c>
      <c r="W2" s="3">
        <v>2021</v>
      </c>
      <c r="Y2" s="12" t="s">
        <v>82</v>
      </c>
      <c r="Z2" s="25">
        <v>2002</v>
      </c>
      <c r="AA2" s="25">
        <v>2003</v>
      </c>
      <c r="AB2" s="25">
        <v>2004</v>
      </c>
      <c r="AC2" s="25">
        <v>2005</v>
      </c>
      <c r="AD2" s="25">
        <v>2006</v>
      </c>
      <c r="AE2" s="25">
        <v>2007</v>
      </c>
      <c r="AF2" s="25">
        <v>2008</v>
      </c>
      <c r="AG2" s="25">
        <v>2009</v>
      </c>
      <c r="AH2" s="25">
        <v>2010</v>
      </c>
      <c r="AI2" s="25">
        <v>2011</v>
      </c>
      <c r="AJ2" s="25">
        <v>2012</v>
      </c>
      <c r="AK2" s="25">
        <v>2013</v>
      </c>
      <c r="AL2" s="25">
        <v>2014</v>
      </c>
      <c r="AM2" s="25">
        <v>2015</v>
      </c>
      <c r="AN2" s="25">
        <v>2016</v>
      </c>
      <c r="AO2" s="25">
        <v>2017</v>
      </c>
      <c r="AP2" s="25">
        <v>2018</v>
      </c>
      <c r="AQ2" s="25">
        <v>2019</v>
      </c>
      <c r="AR2" s="25">
        <v>2020</v>
      </c>
      <c r="AS2" s="25">
        <v>2021</v>
      </c>
      <c r="AT2" s="18" t="s">
        <v>86</v>
      </c>
      <c r="AU2" s="25" t="s">
        <v>84</v>
      </c>
      <c r="AV2" s="4" t="s">
        <v>88</v>
      </c>
      <c r="AW2" s="12" t="s">
        <v>82</v>
      </c>
      <c r="AX2" s="3">
        <v>2002</v>
      </c>
      <c r="AY2" s="3">
        <v>2003</v>
      </c>
      <c r="AZ2" s="3">
        <v>2004</v>
      </c>
      <c r="BA2" s="3">
        <v>2005</v>
      </c>
      <c r="BB2" s="3">
        <v>2006</v>
      </c>
      <c r="BC2" s="3">
        <v>2007</v>
      </c>
      <c r="BD2" s="3">
        <v>2008</v>
      </c>
      <c r="BE2" s="3">
        <v>2009</v>
      </c>
      <c r="BF2" s="3">
        <v>2010</v>
      </c>
      <c r="BG2" s="3">
        <v>2011</v>
      </c>
      <c r="BH2" s="3">
        <v>2012</v>
      </c>
      <c r="BI2" s="3">
        <v>2013</v>
      </c>
      <c r="BJ2" s="3">
        <v>2014</v>
      </c>
      <c r="BK2" s="3">
        <v>2015</v>
      </c>
      <c r="BL2" s="3">
        <v>2016</v>
      </c>
      <c r="BM2" s="3">
        <v>2017</v>
      </c>
      <c r="BN2" s="3">
        <v>2018</v>
      </c>
      <c r="BO2" s="3">
        <v>2019</v>
      </c>
      <c r="BP2" s="3">
        <v>2020</v>
      </c>
      <c r="BQ2" s="3">
        <v>2021</v>
      </c>
      <c r="BR2" s="4" t="s">
        <v>87</v>
      </c>
      <c r="BS2" s="3" t="s">
        <v>84</v>
      </c>
    </row>
    <row r="3" spans="1:71" x14ac:dyDescent="0.2">
      <c r="A3" s="20">
        <v>27260</v>
      </c>
      <c r="B3" s="20" t="s">
        <v>76</v>
      </c>
      <c r="C3">
        <v>86604</v>
      </c>
      <c r="D3">
        <v>90333</v>
      </c>
      <c r="E3">
        <v>95776</v>
      </c>
      <c r="F3">
        <v>101789</v>
      </c>
      <c r="G3">
        <v>108795</v>
      </c>
      <c r="H3">
        <v>115161</v>
      </c>
      <c r="I3">
        <v>123778</v>
      </c>
      <c r="J3">
        <v>133063</v>
      </c>
      <c r="K3">
        <v>143405</v>
      </c>
      <c r="L3">
        <v>155251</v>
      </c>
      <c r="M3">
        <v>166699</v>
      </c>
      <c r="N3">
        <v>179131</v>
      </c>
      <c r="O3">
        <v>190211</v>
      </c>
      <c r="P3">
        <v>201512</v>
      </c>
      <c r="Q3">
        <v>213815</v>
      </c>
      <c r="R3">
        <v>227008</v>
      </c>
      <c r="S3">
        <v>241436</v>
      </c>
      <c r="T3">
        <v>256758</v>
      </c>
      <c r="U3">
        <v>272852</v>
      </c>
      <c r="V3">
        <v>286796</v>
      </c>
      <c r="W3">
        <v>296193</v>
      </c>
      <c r="Y3" s="1" t="str">
        <f>B3</f>
        <v>Wyndham</v>
      </c>
      <c r="Z3" s="26">
        <f>D3-C3</f>
        <v>3729</v>
      </c>
      <c r="AA3" s="26">
        <f>E3-D3</f>
        <v>5443</v>
      </c>
      <c r="AB3" s="26">
        <f>F3-E3</f>
        <v>6013</v>
      </c>
      <c r="AC3" s="26">
        <f>G3-F3</f>
        <v>7006</v>
      </c>
      <c r="AD3" s="26">
        <f>H3-G3</f>
        <v>6366</v>
      </c>
      <c r="AE3" s="26">
        <f>I3-H3</f>
        <v>8617</v>
      </c>
      <c r="AF3" s="26">
        <f>J3-I3</f>
        <v>9285</v>
      </c>
      <c r="AG3" s="26">
        <f>K3-J3</f>
        <v>10342</v>
      </c>
      <c r="AH3" s="26">
        <f>L3-K3</f>
        <v>11846</v>
      </c>
      <c r="AI3" s="26">
        <f>M3-L3</f>
        <v>11448</v>
      </c>
      <c r="AJ3" s="26">
        <f>N3-M3</f>
        <v>12432</v>
      </c>
      <c r="AK3" s="26">
        <f>O3-N3</f>
        <v>11080</v>
      </c>
      <c r="AL3" s="26">
        <f>P3-O3</f>
        <v>11301</v>
      </c>
      <c r="AM3" s="26">
        <f>Q3-P3</f>
        <v>12303</v>
      </c>
      <c r="AN3" s="26">
        <f>R3-Q3</f>
        <v>13193</v>
      </c>
      <c r="AO3" s="26">
        <f>S3-R3</f>
        <v>14428</v>
      </c>
      <c r="AP3" s="26">
        <f>T3-S3</f>
        <v>15322</v>
      </c>
      <c r="AQ3" s="26">
        <f>U3-T3</f>
        <v>16094</v>
      </c>
      <c r="AR3" s="26">
        <f>V3-U3</f>
        <v>13944</v>
      </c>
      <c r="AS3" s="26">
        <f>W3-V3</f>
        <v>9397</v>
      </c>
      <c r="AT3" s="20">
        <v>1</v>
      </c>
      <c r="AU3" s="26">
        <f>W3-R3</f>
        <v>69185</v>
      </c>
      <c r="AW3" s="13" t="str">
        <f>Y3</f>
        <v>Wyndham</v>
      </c>
      <c r="AX3" s="17">
        <f>(D3-C3)/C3</f>
        <v>4.305805736455591E-2</v>
      </c>
      <c r="AY3" s="17">
        <f>(E3-D3)/D3</f>
        <v>6.0254834888689629E-2</v>
      </c>
      <c r="AZ3" s="17">
        <f>(F3-E3)/E3</f>
        <v>6.2781907784831267E-2</v>
      </c>
      <c r="BA3" s="17">
        <f>(G3-F3)/F3</f>
        <v>6.882865535568676E-2</v>
      </c>
      <c r="BB3" s="17">
        <f>(H3-G3)/G3</f>
        <v>5.8513718461326344E-2</v>
      </c>
      <c r="BC3" s="17">
        <f>(I3-H3)/H3</f>
        <v>7.4825678832243558E-2</v>
      </c>
      <c r="BD3" s="17">
        <f>(J3-I3)/I3</f>
        <v>7.5013330317180757E-2</v>
      </c>
      <c r="BE3" s="17">
        <f>(K3-J3)/J3</f>
        <v>7.7722582536091933E-2</v>
      </c>
      <c r="BF3" s="17">
        <f>(L3-K3)/K3</f>
        <v>8.2605209023395285E-2</v>
      </c>
      <c r="BG3" s="17">
        <f>(M3-L3)/L3</f>
        <v>7.3738655467597627E-2</v>
      </c>
      <c r="BH3" s="17">
        <f>(N3-M3)/M3</f>
        <v>7.4577531958799986E-2</v>
      </c>
      <c r="BI3" s="17">
        <f>(O3-N3)/N3</f>
        <v>6.1854173761102207E-2</v>
      </c>
      <c r="BJ3" s="17">
        <f>(P3-O3)/O3</f>
        <v>5.9412967704286293E-2</v>
      </c>
      <c r="BK3" s="17">
        <f>(Q3-P3)/P3</f>
        <v>6.1053436023661124E-2</v>
      </c>
      <c r="BL3" s="17">
        <f>(R3-Q3)/Q3</f>
        <v>6.1702873979842386E-2</v>
      </c>
      <c r="BM3" s="17">
        <f>(S3-R3)/R3</f>
        <v>6.3557231463208338E-2</v>
      </c>
      <c r="BN3" s="17">
        <f>(T3-S3)/S3</f>
        <v>6.3461952649977629E-2</v>
      </c>
      <c r="BO3" s="17">
        <f>(U3-T3)/T3</f>
        <v>6.2681591225979327E-2</v>
      </c>
      <c r="BP3" s="17">
        <f>(V3-U3)/U3</f>
        <v>5.1104628150059374E-2</v>
      </c>
      <c r="BQ3" s="17">
        <f>(W3-V3)/V3</f>
        <v>3.2765450006276238E-2</v>
      </c>
      <c r="BR3" s="20">
        <v>1</v>
      </c>
      <c r="BS3" s="17">
        <f>(W3-R3)/R3</f>
        <v>0.30476899492528897</v>
      </c>
    </row>
    <row r="4" spans="1:71" x14ac:dyDescent="0.2">
      <c r="A4" s="20">
        <v>24650</v>
      </c>
      <c r="B4" s="20" t="s">
        <v>3</v>
      </c>
      <c r="C4">
        <v>52504</v>
      </c>
      <c r="D4">
        <v>57724</v>
      </c>
      <c r="E4">
        <v>63837</v>
      </c>
      <c r="F4">
        <v>69145</v>
      </c>
      <c r="G4">
        <v>74316</v>
      </c>
      <c r="H4">
        <v>80595</v>
      </c>
      <c r="I4">
        <v>86196</v>
      </c>
      <c r="J4">
        <v>92552</v>
      </c>
      <c r="K4">
        <v>99935</v>
      </c>
      <c r="L4">
        <v>106848</v>
      </c>
      <c r="M4">
        <v>112643</v>
      </c>
      <c r="N4">
        <v>118329</v>
      </c>
      <c r="O4">
        <v>123936</v>
      </c>
      <c r="P4">
        <v>129309</v>
      </c>
      <c r="Q4">
        <v>134915</v>
      </c>
      <c r="R4">
        <v>141420</v>
      </c>
      <c r="S4">
        <v>148619</v>
      </c>
      <c r="T4">
        <v>156851</v>
      </c>
      <c r="U4">
        <v>165295</v>
      </c>
      <c r="V4">
        <v>173231</v>
      </c>
      <c r="W4">
        <v>181223</v>
      </c>
      <c r="Y4" s="1" t="str">
        <f t="shared" ref="Y4:Y67" si="0">B4</f>
        <v>Melton</v>
      </c>
      <c r="Z4" s="26">
        <f>D4-C4</f>
        <v>5220</v>
      </c>
      <c r="AA4" s="26">
        <f>E4-D4</f>
        <v>6113</v>
      </c>
      <c r="AB4" s="26">
        <f>F4-E4</f>
        <v>5308</v>
      </c>
      <c r="AC4" s="26">
        <f>G4-F4</f>
        <v>5171</v>
      </c>
      <c r="AD4" s="26">
        <f>H4-G4</f>
        <v>6279</v>
      </c>
      <c r="AE4" s="26">
        <f>I4-H4</f>
        <v>5601</v>
      </c>
      <c r="AF4" s="26">
        <f>J4-I4</f>
        <v>6356</v>
      </c>
      <c r="AG4" s="26">
        <f>K4-J4</f>
        <v>7383</v>
      </c>
      <c r="AH4" s="26">
        <f>L4-K4</f>
        <v>6913</v>
      </c>
      <c r="AI4" s="26">
        <f>M4-L4</f>
        <v>5795</v>
      </c>
      <c r="AJ4" s="26">
        <f>N4-M4</f>
        <v>5686</v>
      </c>
      <c r="AK4" s="26">
        <f>O4-N4</f>
        <v>5607</v>
      </c>
      <c r="AL4" s="26">
        <f>P4-O4</f>
        <v>5373</v>
      </c>
      <c r="AM4" s="26">
        <f>Q4-P4</f>
        <v>5606</v>
      </c>
      <c r="AN4" s="26">
        <f>R4-Q4</f>
        <v>6505</v>
      </c>
      <c r="AO4" s="26">
        <f>S4-R4</f>
        <v>7199</v>
      </c>
      <c r="AP4" s="26">
        <f>T4-S4</f>
        <v>8232</v>
      </c>
      <c r="AQ4" s="26">
        <f>U4-T4</f>
        <v>8444</v>
      </c>
      <c r="AR4" s="26">
        <f>V4-U4</f>
        <v>7936</v>
      </c>
      <c r="AS4" s="26">
        <f>W4-V4</f>
        <v>7992</v>
      </c>
      <c r="AT4" s="20">
        <v>4</v>
      </c>
      <c r="AU4" s="26">
        <f>W4-R4</f>
        <v>39803</v>
      </c>
      <c r="AW4" s="13" t="str">
        <f t="shared" ref="AW4:AW67" si="1">Y4</f>
        <v>Melton</v>
      </c>
      <c r="AX4" s="17">
        <f>(D4-C4)/C4</f>
        <v>9.9420996495505107E-2</v>
      </c>
      <c r="AY4" s="17">
        <f>(E4-D4)/D4</f>
        <v>0.10590049199639665</v>
      </c>
      <c r="AZ4" s="17">
        <f>(F4-E4)/E4</f>
        <v>8.3149270799066366E-2</v>
      </c>
      <c r="BA4" s="17">
        <f>(G4-F4)/F4</f>
        <v>7.4784872369657959E-2</v>
      </c>
      <c r="BB4" s="17">
        <f>(H4-G4)/G4</f>
        <v>8.4490553851122238E-2</v>
      </c>
      <c r="BC4" s="17">
        <f>(I4-H4)/H4</f>
        <v>6.9495626279545877E-2</v>
      </c>
      <c r="BD4" s="17">
        <f>(J4-I4)/I4</f>
        <v>7.3738920599563787E-2</v>
      </c>
      <c r="BE4" s="17">
        <f>(K4-J4)/J4</f>
        <v>7.9771371769383703E-2</v>
      </c>
      <c r="BF4" s="17">
        <f>(L4-K4)/K4</f>
        <v>6.9174963726422178E-2</v>
      </c>
      <c r="BG4" s="17">
        <f>(M4-L4)/L4</f>
        <v>5.4235923929320154E-2</v>
      </c>
      <c r="BH4" s="17">
        <f>(N4-M4)/M4</f>
        <v>5.0478059000559287E-2</v>
      </c>
      <c r="BI4" s="17">
        <f>(O4-N4)/N4</f>
        <v>4.738483381081561E-2</v>
      </c>
      <c r="BJ4" s="17">
        <f>(P4-O4)/O4</f>
        <v>4.3353020914020136E-2</v>
      </c>
      <c r="BK4" s="17">
        <f>(Q4-P4)/P4</f>
        <v>4.3353517543249113E-2</v>
      </c>
      <c r="BL4" s="17">
        <f>(R4-Q4)/Q4</f>
        <v>4.8215543119742063E-2</v>
      </c>
      <c r="BM4" s="17">
        <f>(S4-R4)/R4</f>
        <v>5.0905105359920801E-2</v>
      </c>
      <c r="BN4" s="17">
        <f>(T4-S4)/S4</f>
        <v>5.538995686957926E-2</v>
      </c>
      <c r="BO4" s="17">
        <f>(U4-T4)/T4</f>
        <v>5.3834530860498178E-2</v>
      </c>
      <c r="BP4" s="17">
        <f>(V4-U4)/U4</f>
        <v>4.8011131613176439E-2</v>
      </c>
      <c r="BQ4" s="17">
        <f>(W4-V4)/V4</f>
        <v>4.613492966039566E-2</v>
      </c>
      <c r="BR4" s="20">
        <v>2</v>
      </c>
      <c r="BS4" s="17">
        <f>(W4-R4)/R4</f>
        <v>0.2814524112572479</v>
      </c>
    </row>
    <row r="5" spans="1:71" x14ac:dyDescent="0.2">
      <c r="A5" s="20">
        <v>26490</v>
      </c>
      <c r="B5" s="20" t="s">
        <v>69</v>
      </c>
      <c r="C5">
        <v>20556</v>
      </c>
      <c r="D5">
        <v>21001</v>
      </c>
      <c r="E5">
        <v>21292</v>
      </c>
      <c r="F5">
        <v>21518</v>
      </c>
      <c r="G5">
        <v>21819</v>
      </c>
      <c r="H5">
        <v>22333</v>
      </c>
      <c r="I5">
        <v>23135</v>
      </c>
      <c r="J5">
        <v>24064</v>
      </c>
      <c r="K5">
        <v>25052</v>
      </c>
      <c r="L5">
        <v>25861</v>
      </c>
      <c r="M5">
        <v>26666</v>
      </c>
      <c r="N5">
        <v>27530</v>
      </c>
      <c r="O5">
        <v>28228</v>
      </c>
      <c r="P5">
        <v>28874</v>
      </c>
      <c r="Q5">
        <v>29625</v>
      </c>
      <c r="R5">
        <v>30465</v>
      </c>
      <c r="S5">
        <v>31535</v>
      </c>
      <c r="T5">
        <v>32715</v>
      </c>
      <c r="U5">
        <v>34164</v>
      </c>
      <c r="V5">
        <v>35758</v>
      </c>
      <c r="W5">
        <v>37623</v>
      </c>
      <c r="Y5" s="1" t="str">
        <f t="shared" si="0"/>
        <v>Surf Coast</v>
      </c>
      <c r="Z5" s="26">
        <f>D5-C5</f>
        <v>445</v>
      </c>
      <c r="AA5" s="26">
        <f>E5-D5</f>
        <v>291</v>
      </c>
      <c r="AB5" s="26">
        <f>F5-E5</f>
        <v>226</v>
      </c>
      <c r="AC5" s="26">
        <f>G5-F5</f>
        <v>301</v>
      </c>
      <c r="AD5" s="26">
        <f>H5-G5</f>
        <v>514</v>
      </c>
      <c r="AE5" s="26">
        <f>I5-H5</f>
        <v>802</v>
      </c>
      <c r="AF5" s="26">
        <f>J5-I5</f>
        <v>929</v>
      </c>
      <c r="AG5" s="26">
        <f>K5-J5</f>
        <v>988</v>
      </c>
      <c r="AH5" s="26">
        <f>L5-K5</f>
        <v>809</v>
      </c>
      <c r="AI5" s="26">
        <f>M5-L5</f>
        <v>805</v>
      </c>
      <c r="AJ5" s="26">
        <f>N5-M5</f>
        <v>864</v>
      </c>
      <c r="AK5" s="26">
        <f>O5-N5</f>
        <v>698</v>
      </c>
      <c r="AL5" s="26">
        <f>P5-O5</f>
        <v>646</v>
      </c>
      <c r="AM5" s="26">
        <f>Q5-P5</f>
        <v>751</v>
      </c>
      <c r="AN5" s="26">
        <f>R5-Q5</f>
        <v>840</v>
      </c>
      <c r="AO5" s="26">
        <f>S5-R5</f>
        <v>1070</v>
      </c>
      <c r="AP5" s="26">
        <f>T5-S5</f>
        <v>1180</v>
      </c>
      <c r="AQ5" s="26">
        <f>U5-T5</f>
        <v>1449</v>
      </c>
      <c r="AR5" s="26">
        <f>V5-U5</f>
        <v>1594</v>
      </c>
      <c r="AS5" s="26">
        <f>W5-V5</f>
        <v>1865</v>
      </c>
      <c r="AT5" s="20">
        <v>15</v>
      </c>
      <c r="AU5" s="26">
        <f>W5-R5</f>
        <v>7158</v>
      </c>
      <c r="AW5" s="13" t="str">
        <f t="shared" si="1"/>
        <v>Surf Coast</v>
      </c>
      <c r="AX5" s="17">
        <f>(D5-C5)/C5</f>
        <v>2.1648180579879352E-2</v>
      </c>
      <c r="AY5" s="17">
        <f>(E5-D5)/D5</f>
        <v>1.3856483024617875E-2</v>
      </c>
      <c r="AZ5" s="17">
        <f>(F5-E5)/E5</f>
        <v>1.0614315235769303E-2</v>
      </c>
      <c r="BA5" s="17">
        <f>(G5-F5)/F5</f>
        <v>1.398828887443071E-2</v>
      </c>
      <c r="BB5" s="17">
        <f>(H5-G5)/G5</f>
        <v>2.3557449928960996E-2</v>
      </c>
      <c r="BC5" s="17">
        <f>(I5-H5)/H5</f>
        <v>3.5910983746026061E-2</v>
      </c>
      <c r="BD5" s="17">
        <f>(J5-I5)/I5</f>
        <v>4.0155608385563001E-2</v>
      </c>
      <c r="BE5" s="17">
        <f>(K5-J5)/J5</f>
        <v>4.1057180851063829E-2</v>
      </c>
      <c r="BF5" s="17">
        <f>(L5-K5)/K5</f>
        <v>3.2292830911703659E-2</v>
      </c>
      <c r="BG5" s="17">
        <f>(M5-L5)/L5</f>
        <v>3.1127953288735934E-2</v>
      </c>
      <c r="BH5" s="17">
        <f>(N5-M5)/M5</f>
        <v>3.2400810020250505E-2</v>
      </c>
      <c r="BI5" s="17">
        <f>(O5-N5)/N5</f>
        <v>2.5354159099164549E-2</v>
      </c>
      <c r="BJ5" s="17">
        <f>(P5-O5)/O5</f>
        <v>2.2885078645316706E-2</v>
      </c>
      <c r="BK5" s="17">
        <f>(Q5-P5)/P5</f>
        <v>2.6009558772598185E-2</v>
      </c>
      <c r="BL5" s="17">
        <f>(R5-Q5)/Q5</f>
        <v>2.8354430379746835E-2</v>
      </c>
      <c r="BM5" s="17">
        <f>(S5-R5)/R5</f>
        <v>3.512227145905137E-2</v>
      </c>
      <c r="BN5" s="17">
        <f>(T5-S5)/S5</f>
        <v>3.7418741081338198E-2</v>
      </c>
      <c r="BO5" s="17">
        <f>(U5-T5)/T5</f>
        <v>4.4291609353507566E-2</v>
      </c>
      <c r="BP5" s="17">
        <f>(V5-U5)/U5</f>
        <v>4.6657300081957613E-2</v>
      </c>
      <c r="BQ5" s="17">
        <f>(W5-V5)/V5</f>
        <v>5.2156160859108451E-2</v>
      </c>
      <c r="BR5" s="20">
        <v>3</v>
      </c>
      <c r="BS5" s="17">
        <f>(W5-R5)/R5</f>
        <v>0.23495814869522402</v>
      </c>
    </row>
    <row r="6" spans="1:71" x14ac:dyDescent="0.2">
      <c r="A6" s="20">
        <v>21450</v>
      </c>
      <c r="B6" s="20" t="s">
        <v>27</v>
      </c>
      <c r="C6">
        <v>46720</v>
      </c>
      <c r="D6">
        <v>47840</v>
      </c>
      <c r="E6">
        <v>50038</v>
      </c>
      <c r="F6">
        <v>52864</v>
      </c>
      <c r="G6">
        <v>55173</v>
      </c>
      <c r="H6">
        <v>57950</v>
      </c>
      <c r="I6">
        <v>60368</v>
      </c>
      <c r="J6">
        <v>63647</v>
      </c>
      <c r="K6">
        <v>67889</v>
      </c>
      <c r="L6">
        <v>71830</v>
      </c>
      <c r="M6">
        <v>75831</v>
      </c>
      <c r="N6">
        <v>80422</v>
      </c>
      <c r="O6">
        <v>84591</v>
      </c>
      <c r="P6">
        <v>88070</v>
      </c>
      <c r="Q6">
        <v>92298</v>
      </c>
      <c r="R6">
        <v>97573</v>
      </c>
      <c r="S6">
        <v>102203</v>
      </c>
      <c r="T6">
        <v>106840</v>
      </c>
      <c r="U6">
        <v>111859</v>
      </c>
      <c r="V6">
        <v>116302</v>
      </c>
      <c r="W6">
        <v>119521</v>
      </c>
      <c r="Y6" s="1" t="str">
        <f t="shared" si="0"/>
        <v>Cardinia</v>
      </c>
      <c r="Z6" s="26">
        <f>D6-C6</f>
        <v>1120</v>
      </c>
      <c r="AA6" s="26">
        <f>E6-D6</f>
        <v>2198</v>
      </c>
      <c r="AB6" s="26">
        <f>F6-E6</f>
        <v>2826</v>
      </c>
      <c r="AC6" s="26">
        <f>G6-F6</f>
        <v>2309</v>
      </c>
      <c r="AD6" s="26">
        <f>H6-G6</f>
        <v>2777</v>
      </c>
      <c r="AE6" s="26">
        <f>I6-H6</f>
        <v>2418</v>
      </c>
      <c r="AF6" s="26">
        <f>J6-I6</f>
        <v>3279</v>
      </c>
      <c r="AG6" s="26">
        <f>K6-J6</f>
        <v>4242</v>
      </c>
      <c r="AH6" s="26">
        <f>L6-K6</f>
        <v>3941</v>
      </c>
      <c r="AI6" s="26">
        <f>M6-L6</f>
        <v>4001</v>
      </c>
      <c r="AJ6" s="26">
        <f>N6-M6</f>
        <v>4591</v>
      </c>
      <c r="AK6" s="26">
        <f>O6-N6</f>
        <v>4169</v>
      </c>
      <c r="AL6" s="26">
        <f>P6-O6</f>
        <v>3479</v>
      </c>
      <c r="AM6" s="26">
        <f>Q6-P6</f>
        <v>4228</v>
      </c>
      <c r="AN6" s="26">
        <f>R6-Q6</f>
        <v>5275</v>
      </c>
      <c r="AO6" s="26">
        <f>S6-R6</f>
        <v>4630</v>
      </c>
      <c r="AP6" s="26">
        <f>T6-S6</f>
        <v>4637</v>
      </c>
      <c r="AQ6" s="26">
        <f>U6-T6</f>
        <v>5019</v>
      </c>
      <c r="AR6" s="26">
        <f>V6-U6</f>
        <v>4443</v>
      </c>
      <c r="AS6" s="26">
        <f>W6-V6</f>
        <v>3219</v>
      </c>
      <c r="AT6" s="20">
        <v>7</v>
      </c>
      <c r="AU6" s="26">
        <f>W6-R6</f>
        <v>21948</v>
      </c>
      <c r="AW6" s="13" t="str">
        <f t="shared" si="1"/>
        <v>Cardinia</v>
      </c>
      <c r="AX6" s="17">
        <f>(D6-C6)/C6</f>
        <v>2.3972602739726026E-2</v>
      </c>
      <c r="AY6" s="17">
        <f>(E6-D6)/D6</f>
        <v>4.5944816053511708E-2</v>
      </c>
      <c r="AZ6" s="17">
        <f>(F6-E6)/E6</f>
        <v>5.647707742115992E-2</v>
      </c>
      <c r="BA6" s="17">
        <f>(G6-F6)/F6</f>
        <v>4.3678117433414043E-2</v>
      </c>
      <c r="BB6" s="17">
        <f>(H6-G6)/G6</f>
        <v>5.0332590216228955E-2</v>
      </c>
      <c r="BC6" s="17">
        <f>(I6-H6)/H6</f>
        <v>4.1725625539257981E-2</v>
      </c>
      <c r="BD6" s="17">
        <f>(J6-I6)/I6</f>
        <v>5.431685661277498E-2</v>
      </c>
      <c r="BE6" s="17">
        <f>(K6-J6)/J6</f>
        <v>6.6648860119094377E-2</v>
      </c>
      <c r="BF6" s="17">
        <f>(L6-K6)/K6</f>
        <v>5.8050641488311801E-2</v>
      </c>
      <c r="BG6" s="17">
        <f>(M6-L6)/L6</f>
        <v>5.5700960601420019E-2</v>
      </c>
      <c r="BH6" s="17">
        <f>(N6-M6)/M6</f>
        <v>6.0542522187495881E-2</v>
      </c>
      <c r="BI6" s="17">
        <f>(O6-N6)/N6</f>
        <v>5.1839049016438286E-2</v>
      </c>
      <c r="BJ6" s="17">
        <f>(P6-O6)/O6</f>
        <v>4.1127306687472664E-2</v>
      </c>
      <c r="BK6" s="17">
        <f>(Q6-P6)/P6</f>
        <v>4.8007266946746903E-2</v>
      </c>
      <c r="BL6" s="17">
        <f>(R6-Q6)/Q6</f>
        <v>5.7151834275932303E-2</v>
      </c>
      <c r="BM6" s="17">
        <f>(S6-R6)/R6</f>
        <v>4.7451651583942281E-2</v>
      </c>
      <c r="BN6" s="17">
        <f>(T6-S6)/S6</f>
        <v>4.5370488146140524E-2</v>
      </c>
      <c r="BO6" s="17">
        <f>(U6-T6)/T6</f>
        <v>4.6976787719955074E-2</v>
      </c>
      <c r="BP6" s="17">
        <f>(V6-U6)/U6</f>
        <v>3.97196470556683E-2</v>
      </c>
      <c r="BQ6" s="17">
        <f>(W6-V6)/V6</f>
        <v>2.7677941909855376E-2</v>
      </c>
      <c r="BR6" s="20">
        <v>4</v>
      </c>
      <c r="BS6" s="17">
        <f>(W6-R6)/R6</f>
        <v>0.22493927623420412</v>
      </c>
    </row>
    <row r="7" spans="1:71" x14ac:dyDescent="0.2">
      <c r="A7" s="20">
        <v>20740</v>
      </c>
      <c r="B7" s="20" t="s">
        <v>19</v>
      </c>
      <c r="C7">
        <v>25243</v>
      </c>
      <c r="D7">
        <v>25809</v>
      </c>
      <c r="E7">
        <v>26224</v>
      </c>
      <c r="F7">
        <v>26476</v>
      </c>
      <c r="G7">
        <v>26894</v>
      </c>
      <c r="H7">
        <v>26941</v>
      </c>
      <c r="I7">
        <v>27408</v>
      </c>
      <c r="J7">
        <v>27981</v>
      </c>
      <c r="K7">
        <v>28561</v>
      </c>
      <c r="L7">
        <v>29474</v>
      </c>
      <c r="M7">
        <v>30233</v>
      </c>
      <c r="N7">
        <v>30811</v>
      </c>
      <c r="O7">
        <v>31331</v>
      </c>
      <c r="P7">
        <v>31917</v>
      </c>
      <c r="Q7">
        <v>32576</v>
      </c>
      <c r="R7">
        <v>33464</v>
      </c>
      <c r="S7">
        <v>34726</v>
      </c>
      <c r="T7">
        <v>36041</v>
      </c>
      <c r="U7">
        <v>37382</v>
      </c>
      <c r="V7">
        <v>38869</v>
      </c>
      <c r="W7">
        <v>40641</v>
      </c>
      <c r="Y7" s="1" t="str">
        <f t="shared" si="0"/>
        <v>Bass Coast</v>
      </c>
      <c r="Z7" s="26">
        <f>D7-C7</f>
        <v>566</v>
      </c>
      <c r="AA7" s="26">
        <f>E7-D7</f>
        <v>415</v>
      </c>
      <c r="AB7" s="26">
        <f>F7-E7</f>
        <v>252</v>
      </c>
      <c r="AC7" s="26">
        <f>G7-F7</f>
        <v>418</v>
      </c>
      <c r="AD7" s="26">
        <f>H7-G7</f>
        <v>47</v>
      </c>
      <c r="AE7" s="26">
        <f>I7-H7</f>
        <v>467</v>
      </c>
      <c r="AF7" s="26">
        <f>J7-I7</f>
        <v>573</v>
      </c>
      <c r="AG7" s="26">
        <f>K7-J7</f>
        <v>580</v>
      </c>
      <c r="AH7" s="26">
        <f>L7-K7</f>
        <v>913</v>
      </c>
      <c r="AI7" s="26">
        <f>M7-L7</f>
        <v>759</v>
      </c>
      <c r="AJ7" s="26">
        <f>N7-M7</f>
        <v>578</v>
      </c>
      <c r="AK7" s="26">
        <f>O7-N7</f>
        <v>520</v>
      </c>
      <c r="AL7" s="26">
        <f>P7-O7</f>
        <v>586</v>
      </c>
      <c r="AM7" s="26">
        <f>Q7-P7</f>
        <v>659</v>
      </c>
      <c r="AN7" s="26">
        <f>R7-Q7</f>
        <v>888</v>
      </c>
      <c r="AO7" s="26">
        <f>S7-R7</f>
        <v>1262</v>
      </c>
      <c r="AP7" s="26">
        <f>T7-S7</f>
        <v>1315</v>
      </c>
      <c r="AQ7" s="26">
        <f>U7-T7</f>
        <v>1341</v>
      </c>
      <c r="AR7" s="26">
        <f>V7-U7</f>
        <v>1487</v>
      </c>
      <c r="AS7" s="26">
        <f>W7-V7</f>
        <v>1772</v>
      </c>
      <c r="AT7" s="20">
        <v>14</v>
      </c>
      <c r="AU7" s="26">
        <f>W7-R7</f>
        <v>7177</v>
      </c>
      <c r="AW7" s="13" t="str">
        <f t="shared" si="1"/>
        <v>Bass Coast</v>
      </c>
      <c r="AX7" s="17">
        <f>(D7-C7)/C7</f>
        <v>2.2422057600126766E-2</v>
      </c>
      <c r="AY7" s="17">
        <f>(E7-D7)/D7</f>
        <v>1.6079662133364332E-2</v>
      </c>
      <c r="AZ7" s="17">
        <f>(F7-E7)/E7</f>
        <v>9.6095179987797444E-3</v>
      </c>
      <c r="BA7" s="17">
        <f>(G7-F7)/F7</f>
        <v>1.578788336606738E-2</v>
      </c>
      <c r="BB7" s="17">
        <f>(H7-G7)/G7</f>
        <v>1.7476016955454748E-3</v>
      </c>
      <c r="BC7" s="17">
        <f>(I7-H7)/H7</f>
        <v>1.7334174678000074E-2</v>
      </c>
      <c r="BD7" s="17">
        <f>(J7-I7)/I7</f>
        <v>2.0906304728546411E-2</v>
      </c>
      <c r="BE7" s="17">
        <f>(K7-J7)/J7</f>
        <v>2.072835138129445E-2</v>
      </c>
      <c r="BF7" s="17">
        <f>(L7-K7)/K7</f>
        <v>3.1966667833759323E-2</v>
      </c>
      <c r="BG7" s="17">
        <f>(M7-L7)/L7</f>
        <v>2.5751509805252086E-2</v>
      </c>
      <c r="BH7" s="17">
        <f>(N7-M7)/M7</f>
        <v>1.9118182118876725E-2</v>
      </c>
      <c r="BI7" s="17">
        <f>(O7-N7)/N7</f>
        <v>1.6877089351205739E-2</v>
      </c>
      <c r="BJ7" s="17">
        <f>(P7-O7)/O7</f>
        <v>1.8703520474928983E-2</v>
      </c>
      <c r="BK7" s="17">
        <f>(Q7-P7)/P7</f>
        <v>2.0647303944606323E-2</v>
      </c>
      <c r="BL7" s="17">
        <f>(R7-Q7)/Q7</f>
        <v>2.7259332023575639E-2</v>
      </c>
      <c r="BM7" s="17">
        <f>(S7-R7)/R7</f>
        <v>3.7712168300262972E-2</v>
      </c>
      <c r="BN7" s="17">
        <f>(T7-S7)/S7</f>
        <v>3.7867879974658757E-2</v>
      </c>
      <c r="BO7" s="17">
        <f>(U7-T7)/T7</f>
        <v>3.72076246497045E-2</v>
      </c>
      <c r="BP7" s="17">
        <f>(V7-U7)/U7</f>
        <v>3.9778503022845219E-2</v>
      </c>
      <c r="BQ7" s="17">
        <f>(W7-V7)/V7</f>
        <v>4.5589029818106974E-2</v>
      </c>
      <c r="BR7" s="20">
        <v>5</v>
      </c>
      <c r="BS7" s="17">
        <f>(W7-R7)/R7</f>
        <v>0.21446928042075067</v>
      </c>
    </row>
    <row r="8" spans="1:71" x14ac:dyDescent="0.2">
      <c r="A8" s="20">
        <v>23270</v>
      </c>
      <c r="B8" s="20" t="s">
        <v>8</v>
      </c>
      <c r="C8">
        <v>135147</v>
      </c>
      <c r="D8">
        <v>137854</v>
      </c>
      <c r="E8">
        <v>140995</v>
      </c>
      <c r="F8">
        <v>144546</v>
      </c>
      <c r="G8">
        <v>149059</v>
      </c>
      <c r="H8">
        <v>152797</v>
      </c>
      <c r="I8">
        <v>157516</v>
      </c>
      <c r="J8">
        <v>161863</v>
      </c>
      <c r="K8">
        <v>166728</v>
      </c>
      <c r="L8">
        <v>170952</v>
      </c>
      <c r="M8">
        <v>174290</v>
      </c>
      <c r="N8">
        <v>179202</v>
      </c>
      <c r="O8">
        <v>184873</v>
      </c>
      <c r="P8">
        <v>191278</v>
      </c>
      <c r="Q8">
        <v>198176</v>
      </c>
      <c r="R8">
        <v>207041</v>
      </c>
      <c r="S8">
        <v>216137</v>
      </c>
      <c r="T8">
        <v>225326</v>
      </c>
      <c r="U8">
        <v>235091</v>
      </c>
      <c r="V8">
        <v>243252</v>
      </c>
      <c r="W8">
        <v>246850</v>
      </c>
      <c r="Y8" s="1" t="str">
        <f t="shared" si="0"/>
        <v>Hume</v>
      </c>
      <c r="Z8" s="26">
        <f>D8-C8</f>
        <v>2707</v>
      </c>
      <c r="AA8" s="26">
        <f>E8-D8</f>
        <v>3141</v>
      </c>
      <c r="AB8" s="26">
        <f>F8-E8</f>
        <v>3551</v>
      </c>
      <c r="AC8" s="26">
        <f>G8-F8</f>
        <v>4513</v>
      </c>
      <c r="AD8" s="26">
        <f>H8-G8</f>
        <v>3738</v>
      </c>
      <c r="AE8" s="26">
        <f>I8-H8</f>
        <v>4719</v>
      </c>
      <c r="AF8" s="26">
        <f>J8-I8</f>
        <v>4347</v>
      </c>
      <c r="AG8" s="26">
        <f>K8-J8</f>
        <v>4865</v>
      </c>
      <c r="AH8" s="26">
        <f>L8-K8</f>
        <v>4224</v>
      </c>
      <c r="AI8" s="26">
        <f>M8-L8</f>
        <v>3338</v>
      </c>
      <c r="AJ8" s="26">
        <f>N8-M8</f>
        <v>4912</v>
      </c>
      <c r="AK8" s="26">
        <f>O8-N8</f>
        <v>5671</v>
      </c>
      <c r="AL8" s="26">
        <f>P8-O8</f>
        <v>6405</v>
      </c>
      <c r="AM8" s="26">
        <f>Q8-P8</f>
        <v>6898</v>
      </c>
      <c r="AN8" s="26">
        <f>R8-Q8</f>
        <v>8865</v>
      </c>
      <c r="AO8" s="26">
        <f>S8-R8</f>
        <v>9096</v>
      </c>
      <c r="AP8" s="26">
        <f>T8-S8</f>
        <v>9189</v>
      </c>
      <c r="AQ8" s="26">
        <f>U8-T8</f>
        <v>9765</v>
      </c>
      <c r="AR8" s="26">
        <f>V8-U8</f>
        <v>8161</v>
      </c>
      <c r="AS8" s="26">
        <f>W8-V8</f>
        <v>3598</v>
      </c>
      <c r="AT8" s="20">
        <v>3</v>
      </c>
      <c r="AU8" s="26">
        <f>W8-R8</f>
        <v>39809</v>
      </c>
      <c r="AW8" s="13" t="str">
        <f t="shared" si="1"/>
        <v>Hume</v>
      </c>
      <c r="AX8" s="17">
        <f>(D8-C8)/C8</f>
        <v>2.0030041362368384E-2</v>
      </c>
      <c r="AY8" s="17">
        <f>(E8-D8)/D8</f>
        <v>2.2784975408765794E-2</v>
      </c>
      <c r="AZ8" s="17">
        <f>(F8-E8)/E8</f>
        <v>2.5185290258519805E-2</v>
      </c>
      <c r="BA8" s="17">
        <f>(G8-F8)/F8</f>
        <v>3.1221894760145558E-2</v>
      </c>
      <c r="BB8" s="17">
        <f>(H8-G8)/G8</f>
        <v>2.5077318377286845E-2</v>
      </c>
      <c r="BC8" s="17">
        <f>(I8-H8)/H8</f>
        <v>3.0884114216902164E-2</v>
      </c>
      <c r="BD8" s="17">
        <f>(J8-I8)/I8</f>
        <v>2.7597196475278703E-2</v>
      </c>
      <c r="BE8" s="17">
        <f>(K8-J8)/J8</f>
        <v>3.0056282164546561E-2</v>
      </c>
      <c r="BF8" s="17">
        <f>(L8-K8)/K8</f>
        <v>2.5334676838923275E-2</v>
      </c>
      <c r="BG8" s="17">
        <f>(M8-L8)/L8</f>
        <v>1.952594880434274E-2</v>
      </c>
      <c r="BH8" s="17">
        <f>(N8-M8)/M8</f>
        <v>2.8182913534913076E-2</v>
      </c>
      <c r="BI8" s="17">
        <f>(O8-N8)/N8</f>
        <v>3.1645852166828498E-2</v>
      </c>
      <c r="BJ8" s="17">
        <f>(P8-O8)/O8</f>
        <v>3.4645405224126832E-2</v>
      </c>
      <c r="BK8" s="17">
        <f>(Q8-P8)/P8</f>
        <v>3.6062694089231379E-2</v>
      </c>
      <c r="BL8" s="17">
        <f>(R8-Q8)/Q8</f>
        <v>4.4732964637493947E-2</v>
      </c>
      <c r="BM8" s="17">
        <f>(S8-R8)/R8</f>
        <v>4.3933327215382463E-2</v>
      </c>
      <c r="BN8" s="17">
        <f>(T8-S8)/S8</f>
        <v>4.2514701323697467E-2</v>
      </c>
      <c r="BO8" s="17">
        <f>(U8-T8)/T8</f>
        <v>4.3337209199115947E-2</v>
      </c>
      <c r="BP8" s="17">
        <f>(V8-U8)/U8</f>
        <v>3.471421704786657E-2</v>
      </c>
      <c r="BQ8" s="17">
        <f>(W8-V8)/V8</f>
        <v>1.4791245292947232E-2</v>
      </c>
      <c r="BR8" s="20">
        <v>6</v>
      </c>
      <c r="BS8" s="17">
        <f>(W8-R8)/R8</f>
        <v>0.19227592602431404</v>
      </c>
    </row>
    <row r="9" spans="1:71" x14ac:dyDescent="0.2">
      <c r="A9" s="20">
        <v>24850</v>
      </c>
      <c r="B9" s="20" t="s">
        <v>9</v>
      </c>
      <c r="C9">
        <v>27526</v>
      </c>
      <c r="D9">
        <v>28179</v>
      </c>
      <c r="E9">
        <v>29158</v>
      </c>
      <c r="F9">
        <v>29862</v>
      </c>
      <c r="G9">
        <v>30492</v>
      </c>
      <c r="H9">
        <v>30723</v>
      </c>
      <c r="I9">
        <v>31529</v>
      </c>
      <c r="J9">
        <v>32302</v>
      </c>
      <c r="K9">
        <v>32897</v>
      </c>
      <c r="L9">
        <v>33892</v>
      </c>
      <c r="M9">
        <v>35105</v>
      </c>
      <c r="N9">
        <v>36384</v>
      </c>
      <c r="O9">
        <v>37788</v>
      </c>
      <c r="P9">
        <v>39084</v>
      </c>
      <c r="Q9">
        <v>40264</v>
      </c>
      <c r="R9">
        <v>41795</v>
      </c>
      <c r="S9">
        <v>43021</v>
      </c>
      <c r="T9">
        <v>44512</v>
      </c>
      <c r="U9">
        <v>46308</v>
      </c>
      <c r="V9">
        <v>47984</v>
      </c>
      <c r="W9">
        <v>49684</v>
      </c>
      <c r="Y9" s="1" t="str">
        <f t="shared" si="0"/>
        <v>Mitchell</v>
      </c>
      <c r="Z9" s="26">
        <f>D9-C9</f>
        <v>653</v>
      </c>
      <c r="AA9" s="26">
        <f>E9-D9</f>
        <v>979</v>
      </c>
      <c r="AB9" s="26">
        <f>F9-E9</f>
        <v>704</v>
      </c>
      <c r="AC9" s="26">
        <f>G9-F9</f>
        <v>630</v>
      </c>
      <c r="AD9" s="26">
        <f>H9-G9</f>
        <v>231</v>
      </c>
      <c r="AE9" s="26">
        <f>I9-H9</f>
        <v>806</v>
      </c>
      <c r="AF9" s="26">
        <f>J9-I9</f>
        <v>773</v>
      </c>
      <c r="AG9" s="26">
        <f>K9-J9</f>
        <v>595</v>
      </c>
      <c r="AH9" s="26">
        <f>L9-K9</f>
        <v>995</v>
      </c>
      <c r="AI9" s="26">
        <f>M9-L9</f>
        <v>1213</v>
      </c>
      <c r="AJ9" s="26">
        <f>N9-M9</f>
        <v>1279</v>
      </c>
      <c r="AK9" s="26">
        <f>O9-N9</f>
        <v>1404</v>
      </c>
      <c r="AL9" s="26">
        <f>P9-O9</f>
        <v>1296</v>
      </c>
      <c r="AM9" s="26">
        <f>Q9-P9</f>
        <v>1180</v>
      </c>
      <c r="AN9" s="26">
        <f>R9-Q9</f>
        <v>1531</v>
      </c>
      <c r="AO9" s="26">
        <f>S9-R9</f>
        <v>1226</v>
      </c>
      <c r="AP9" s="26">
        <f>T9-S9</f>
        <v>1491</v>
      </c>
      <c r="AQ9" s="26">
        <f>U9-T9</f>
        <v>1796</v>
      </c>
      <c r="AR9" s="26">
        <f>V9-U9</f>
        <v>1676</v>
      </c>
      <c r="AS9" s="26">
        <f>W9-V9</f>
        <v>1700</v>
      </c>
      <c r="AT9" s="20">
        <v>12</v>
      </c>
      <c r="AU9" s="26">
        <f>W9-R9</f>
        <v>7889</v>
      </c>
      <c r="AW9" s="13" t="str">
        <f t="shared" si="1"/>
        <v>Mitchell</v>
      </c>
      <c r="AX9" s="17">
        <f>(D9-C9)/C9</f>
        <v>2.3723025503160647E-2</v>
      </c>
      <c r="AY9" s="17">
        <f>(E9-D9)/D9</f>
        <v>3.4742183895808937E-2</v>
      </c>
      <c r="AZ9" s="17">
        <f>(F9-E9)/E9</f>
        <v>2.4144317168530077E-2</v>
      </c>
      <c r="BA9" s="17">
        <f>(G9-F9)/F9</f>
        <v>2.1097046413502109E-2</v>
      </c>
      <c r="BB9" s="17">
        <f>(H9-G9)/G9</f>
        <v>7.575757575757576E-3</v>
      </c>
      <c r="BC9" s="17">
        <f>(I9-H9)/H9</f>
        <v>2.623441721186082E-2</v>
      </c>
      <c r="BD9" s="17">
        <f>(J9-I9)/I9</f>
        <v>2.4517111230930255E-2</v>
      </c>
      <c r="BE9" s="17">
        <f>(K9-J9)/J9</f>
        <v>1.8419912079747382E-2</v>
      </c>
      <c r="BF9" s="17">
        <f>(L9-K9)/K9</f>
        <v>3.0245919080767243E-2</v>
      </c>
      <c r="BG9" s="17">
        <f>(M9-L9)/L9</f>
        <v>3.5790156969196268E-2</v>
      </c>
      <c r="BH9" s="17">
        <f>(N9-M9)/M9</f>
        <v>3.643355647343683E-2</v>
      </c>
      <c r="BI9" s="17">
        <f>(O9-N9)/N9</f>
        <v>3.8588390501319264E-2</v>
      </c>
      <c r="BJ9" s="17">
        <f>(P9-O9)/O9</f>
        <v>3.4296602095903461E-2</v>
      </c>
      <c r="BK9" s="17">
        <f>(Q9-P9)/P9</f>
        <v>3.0191382662982293E-2</v>
      </c>
      <c r="BL9" s="17">
        <f>(R9-Q9)/Q9</f>
        <v>3.8024041327240216E-2</v>
      </c>
      <c r="BM9" s="17">
        <f>(S9-R9)/R9</f>
        <v>2.9333652350759659E-2</v>
      </c>
      <c r="BN9" s="17">
        <f>(T9-S9)/S9</f>
        <v>3.4657492852327935E-2</v>
      </c>
      <c r="BO9" s="17">
        <f>(U9-T9)/T9</f>
        <v>4.0348670021567216E-2</v>
      </c>
      <c r="BP9" s="17">
        <f>(V9-U9)/U9</f>
        <v>3.6192450548501336E-2</v>
      </c>
      <c r="BQ9" s="17">
        <f>(W9-V9)/V9</f>
        <v>3.5428476158719573E-2</v>
      </c>
      <c r="BR9" s="20">
        <v>7</v>
      </c>
      <c r="BS9" s="17">
        <f>(W9-R9)/R9</f>
        <v>0.18875463572197632</v>
      </c>
    </row>
    <row r="10" spans="1:71" x14ac:dyDescent="0.2">
      <c r="A10" s="20">
        <v>21610</v>
      </c>
      <c r="B10" s="20" t="s">
        <v>10</v>
      </c>
      <c r="C10">
        <v>180444</v>
      </c>
      <c r="D10">
        <v>188914</v>
      </c>
      <c r="E10">
        <v>198652</v>
      </c>
      <c r="F10">
        <v>206646</v>
      </c>
      <c r="G10">
        <v>213821</v>
      </c>
      <c r="H10">
        <v>220440</v>
      </c>
      <c r="I10">
        <v>228496</v>
      </c>
      <c r="J10">
        <v>237529</v>
      </c>
      <c r="K10">
        <v>246678</v>
      </c>
      <c r="L10">
        <v>254471</v>
      </c>
      <c r="M10">
        <v>261282</v>
      </c>
      <c r="N10">
        <v>269240</v>
      </c>
      <c r="O10">
        <v>278023</v>
      </c>
      <c r="P10">
        <v>287937</v>
      </c>
      <c r="Q10">
        <v>299528</v>
      </c>
      <c r="R10">
        <v>312789</v>
      </c>
      <c r="S10">
        <v>324777</v>
      </c>
      <c r="T10">
        <v>337784</v>
      </c>
      <c r="U10">
        <v>351587</v>
      </c>
      <c r="V10">
        <v>363388</v>
      </c>
      <c r="W10">
        <v>369453</v>
      </c>
      <c r="Y10" s="1" t="str">
        <f t="shared" si="0"/>
        <v>Casey</v>
      </c>
      <c r="Z10" s="26">
        <f>D10-C10</f>
        <v>8470</v>
      </c>
      <c r="AA10" s="26">
        <f>E10-D10</f>
        <v>9738</v>
      </c>
      <c r="AB10" s="26">
        <f>F10-E10</f>
        <v>7994</v>
      </c>
      <c r="AC10" s="26">
        <f>G10-F10</f>
        <v>7175</v>
      </c>
      <c r="AD10" s="26">
        <f>H10-G10</f>
        <v>6619</v>
      </c>
      <c r="AE10" s="26">
        <f>I10-H10</f>
        <v>8056</v>
      </c>
      <c r="AF10" s="26">
        <f>J10-I10</f>
        <v>9033</v>
      </c>
      <c r="AG10" s="26">
        <f>K10-J10</f>
        <v>9149</v>
      </c>
      <c r="AH10" s="26">
        <f>L10-K10</f>
        <v>7793</v>
      </c>
      <c r="AI10" s="26">
        <f>M10-L10</f>
        <v>6811</v>
      </c>
      <c r="AJ10" s="26">
        <f>N10-M10</f>
        <v>7958</v>
      </c>
      <c r="AK10" s="26">
        <f>O10-N10</f>
        <v>8783</v>
      </c>
      <c r="AL10" s="26">
        <f>P10-O10</f>
        <v>9914</v>
      </c>
      <c r="AM10" s="26">
        <f>Q10-P10</f>
        <v>11591</v>
      </c>
      <c r="AN10" s="26">
        <f>R10-Q10</f>
        <v>13261</v>
      </c>
      <c r="AO10" s="26">
        <f>S10-R10</f>
        <v>11988</v>
      </c>
      <c r="AP10" s="26">
        <f>T10-S10</f>
        <v>13007</v>
      </c>
      <c r="AQ10" s="26">
        <f>U10-T10</f>
        <v>13803</v>
      </c>
      <c r="AR10" s="26">
        <f>V10-U10</f>
        <v>11801</v>
      </c>
      <c r="AS10" s="26">
        <f>W10-V10</f>
        <v>6065</v>
      </c>
      <c r="AT10" s="20">
        <v>2</v>
      </c>
      <c r="AU10" s="26">
        <f>W10-R10</f>
        <v>56664</v>
      </c>
      <c r="AW10" s="13" t="str">
        <f t="shared" si="1"/>
        <v>Casey</v>
      </c>
      <c r="AX10" s="17">
        <f>(D10-C10)/C10</f>
        <v>4.6939770787612779E-2</v>
      </c>
      <c r="AY10" s="17">
        <f>(E10-D10)/D10</f>
        <v>5.1547264893020105E-2</v>
      </c>
      <c r="AZ10" s="17">
        <f>(F10-E10)/E10</f>
        <v>4.0241225862311984E-2</v>
      </c>
      <c r="BA10" s="17">
        <f>(G10-F10)/F10</f>
        <v>3.4721214056889563E-2</v>
      </c>
      <c r="BB10" s="17">
        <f>(H10-G10)/G10</f>
        <v>3.0955799477132742E-2</v>
      </c>
      <c r="BC10" s="17">
        <f>(I10-H10)/H10</f>
        <v>3.6545091634911993E-2</v>
      </c>
      <c r="BD10" s="17">
        <f>(J10-I10)/I10</f>
        <v>3.9532420698830617E-2</v>
      </c>
      <c r="BE10" s="17">
        <f>(K10-J10)/J10</f>
        <v>3.8517402085640071E-2</v>
      </c>
      <c r="BF10" s="17">
        <f>(L10-K10)/K10</f>
        <v>3.1591791728488153E-2</v>
      </c>
      <c r="BG10" s="17">
        <f>(M10-L10)/L10</f>
        <v>2.6765328858691168E-2</v>
      </c>
      <c r="BH10" s="17">
        <f>(N10-M10)/M10</f>
        <v>3.0457513338079164E-2</v>
      </c>
      <c r="BI10" s="17">
        <f>(O10-N10)/N10</f>
        <v>3.2621452978755017E-2</v>
      </c>
      <c r="BJ10" s="17">
        <f>(P10-O10)/O10</f>
        <v>3.5658920305154607E-2</v>
      </c>
      <c r="BK10" s="17">
        <f>(Q10-P10)/P10</f>
        <v>4.0255333632009782E-2</v>
      </c>
      <c r="BL10" s="17">
        <f>(R10-Q10)/Q10</f>
        <v>4.4272989503485481E-2</v>
      </c>
      <c r="BM10" s="17">
        <f>(S10-R10)/R10</f>
        <v>3.8326155970958058E-2</v>
      </c>
      <c r="BN10" s="17">
        <f>(T10-S10)/S10</f>
        <v>4.0049018249445005E-2</v>
      </c>
      <c r="BO10" s="17">
        <f>(U10-T10)/T10</f>
        <v>4.0863391990147553E-2</v>
      </c>
      <c r="BP10" s="17">
        <f>(V10-U10)/U10</f>
        <v>3.3564949784832772E-2</v>
      </c>
      <c r="BQ10" s="17">
        <f>(W10-V10)/V10</f>
        <v>1.6690149372021089E-2</v>
      </c>
      <c r="BR10" s="20">
        <v>8</v>
      </c>
      <c r="BS10" s="17">
        <f>(W10-R10)/R10</f>
        <v>0.18115726576062458</v>
      </c>
    </row>
    <row r="11" spans="1:71" x14ac:dyDescent="0.2">
      <c r="A11" s="20">
        <v>20830</v>
      </c>
      <c r="B11" s="20" t="s">
        <v>20</v>
      </c>
      <c r="C11">
        <v>35850</v>
      </c>
      <c r="D11">
        <v>35990</v>
      </c>
      <c r="E11">
        <v>36283</v>
      </c>
      <c r="F11">
        <v>36643</v>
      </c>
      <c r="G11">
        <v>37079</v>
      </c>
      <c r="H11">
        <v>37814</v>
      </c>
      <c r="I11">
        <v>38503</v>
      </c>
      <c r="J11">
        <v>39389</v>
      </c>
      <c r="K11">
        <v>40516</v>
      </c>
      <c r="L11">
        <v>42097</v>
      </c>
      <c r="M11">
        <v>43389</v>
      </c>
      <c r="N11">
        <v>44506</v>
      </c>
      <c r="O11">
        <v>45627</v>
      </c>
      <c r="P11">
        <v>46644</v>
      </c>
      <c r="Q11">
        <v>47837</v>
      </c>
      <c r="R11">
        <v>49296</v>
      </c>
      <c r="S11">
        <v>50852</v>
      </c>
      <c r="T11">
        <v>52392</v>
      </c>
      <c r="U11">
        <v>53970</v>
      </c>
      <c r="V11">
        <v>55647</v>
      </c>
      <c r="W11">
        <v>57580</v>
      </c>
      <c r="Y11" s="1" t="str">
        <f t="shared" si="0"/>
        <v>Baw Baw</v>
      </c>
      <c r="Z11" s="26">
        <f>D11-C11</f>
        <v>140</v>
      </c>
      <c r="AA11" s="26">
        <f>E11-D11</f>
        <v>293</v>
      </c>
      <c r="AB11" s="26">
        <f>F11-E11</f>
        <v>360</v>
      </c>
      <c r="AC11" s="26">
        <f>G11-F11</f>
        <v>436</v>
      </c>
      <c r="AD11" s="26">
        <f>H11-G11</f>
        <v>735</v>
      </c>
      <c r="AE11" s="26">
        <f>I11-H11</f>
        <v>689</v>
      </c>
      <c r="AF11" s="26">
        <f>J11-I11</f>
        <v>886</v>
      </c>
      <c r="AG11" s="26">
        <f>K11-J11</f>
        <v>1127</v>
      </c>
      <c r="AH11" s="26">
        <f>L11-K11</f>
        <v>1581</v>
      </c>
      <c r="AI11" s="26">
        <f>M11-L11</f>
        <v>1292</v>
      </c>
      <c r="AJ11" s="26">
        <f>N11-M11</f>
        <v>1117</v>
      </c>
      <c r="AK11" s="26">
        <f>O11-N11</f>
        <v>1121</v>
      </c>
      <c r="AL11" s="26">
        <f>P11-O11</f>
        <v>1017</v>
      </c>
      <c r="AM11" s="26">
        <f>Q11-P11</f>
        <v>1193</v>
      </c>
      <c r="AN11" s="26">
        <f>R11-Q11</f>
        <v>1459</v>
      </c>
      <c r="AO11" s="26">
        <f>S11-R11</f>
        <v>1556</v>
      </c>
      <c r="AP11" s="26">
        <f>T11-S11</f>
        <v>1540</v>
      </c>
      <c r="AQ11" s="26">
        <f>U11-T11</f>
        <v>1578</v>
      </c>
      <c r="AR11" s="26">
        <f>V11-U11</f>
        <v>1677</v>
      </c>
      <c r="AS11" s="26">
        <f>W11-V11</f>
        <v>1933</v>
      </c>
      <c r="AT11" s="20">
        <v>11</v>
      </c>
      <c r="AU11" s="26">
        <f>W11-R11</f>
        <v>8284</v>
      </c>
      <c r="AW11" s="13" t="str">
        <f t="shared" si="1"/>
        <v>Baw Baw</v>
      </c>
      <c r="AX11" s="17">
        <f>(D11-C11)/C11</f>
        <v>3.9051603905160392E-3</v>
      </c>
      <c r="AY11" s="17">
        <f>(E11-D11)/D11</f>
        <v>8.1411503195332035E-3</v>
      </c>
      <c r="AZ11" s="17">
        <f>(F11-E11)/E11</f>
        <v>9.9220020395226413E-3</v>
      </c>
      <c r="BA11" s="17">
        <f>(G11-F11)/F11</f>
        <v>1.1898589089321289E-2</v>
      </c>
      <c r="BB11" s="17">
        <f>(H11-G11)/G11</f>
        <v>1.9822541060977913E-2</v>
      </c>
      <c r="BC11" s="17">
        <f>(I11-H11)/H11</f>
        <v>1.822076479610726E-2</v>
      </c>
      <c r="BD11" s="17">
        <f>(J11-I11)/I11</f>
        <v>2.301119393294029E-2</v>
      </c>
      <c r="BE11" s="17">
        <f>(K11-J11)/J11</f>
        <v>2.8612049049226942E-2</v>
      </c>
      <c r="BF11" s="17">
        <f>(L11-K11)/K11</f>
        <v>3.9021621087965246E-2</v>
      </c>
      <c r="BG11" s="17">
        <f>(M11-L11)/L11</f>
        <v>3.0691023113285983E-2</v>
      </c>
      <c r="BH11" s="17">
        <f>(N11-M11)/M11</f>
        <v>2.5743852128419644E-2</v>
      </c>
      <c r="BI11" s="17">
        <f>(O11-N11)/N11</f>
        <v>2.5187615153013078E-2</v>
      </c>
      <c r="BJ11" s="17">
        <f>(P11-O11)/O11</f>
        <v>2.2289433887829575E-2</v>
      </c>
      <c r="BK11" s="17">
        <f>(Q11-P11)/P11</f>
        <v>2.557670868707658E-2</v>
      </c>
      <c r="BL11" s="17">
        <f>(R11-Q11)/Q11</f>
        <v>3.0499404226853689E-2</v>
      </c>
      <c r="BM11" s="17">
        <f>(S11-R11)/R11</f>
        <v>3.156442713404739E-2</v>
      </c>
      <c r="BN11" s="17">
        <f>(T11-S11)/S11</f>
        <v>3.0283961299457249E-2</v>
      </c>
      <c r="BO11" s="17">
        <f>(U11-T11)/T11</f>
        <v>3.0119102153000458E-2</v>
      </c>
      <c r="BP11" s="17">
        <f>(V11-U11)/U11</f>
        <v>3.1072818232351307E-2</v>
      </c>
      <c r="BQ11" s="17">
        <f>(W11-V11)/V11</f>
        <v>3.4736823189030853E-2</v>
      </c>
      <c r="BR11" s="20">
        <v>9</v>
      </c>
      <c r="BS11" s="17">
        <f>(W11-R11)/R11</f>
        <v>0.16804608893216488</v>
      </c>
    </row>
    <row r="12" spans="1:71" x14ac:dyDescent="0.2">
      <c r="A12" s="20">
        <v>24250</v>
      </c>
      <c r="B12" s="20" t="s">
        <v>15</v>
      </c>
      <c r="C12">
        <v>6718</v>
      </c>
      <c r="D12">
        <v>6757</v>
      </c>
      <c r="E12">
        <v>6807</v>
      </c>
      <c r="F12">
        <v>6939</v>
      </c>
      <c r="G12">
        <v>7124</v>
      </c>
      <c r="H12">
        <v>7357</v>
      </c>
      <c r="I12">
        <v>7465</v>
      </c>
      <c r="J12">
        <v>7593</v>
      </c>
      <c r="K12">
        <v>7754</v>
      </c>
      <c r="L12">
        <v>7870</v>
      </c>
      <c r="M12">
        <v>7942</v>
      </c>
      <c r="N12">
        <v>8097</v>
      </c>
      <c r="O12">
        <v>8276</v>
      </c>
      <c r="P12">
        <v>8395</v>
      </c>
      <c r="Q12">
        <v>8530</v>
      </c>
      <c r="R12">
        <v>8674</v>
      </c>
      <c r="S12">
        <v>8891</v>
      </c>
      <c r="T12">
        <v>9142</v>
      </c>
      <c r="U12">
        <v>9402</v>
      </c>
      <c r="V12">
        <v>9772</v>
      </c>
      <c r="W12">
        <v>10112</v>
      </c>
      <c r="Y12" s="1" t="str">
        <f t="shared" si="0"/>
        <v>Mansfield</v>
      </c>
      <c r="Z12" s="26">
        <f>D12-C12</f>
        <v>39</v>
      </c>
      <c r="AA12" s="26">
        <f>E12-D12</f>
        <v>50</v>
      </c>
      <c r="AB12" s="26">
        <f>F12-E12</f>
        <v>132</v>
      </c>
      <c r="AC12" s="26">
        <f>G12-F12</f>
        <v>185</v>
      </c>
      <c r="AD12" s="26">
        <f>H12-G12</f>
        <v>233</v>
      </c>
      <c r="AE12" s="26">
        <f>I12-H12</f>
        <v>108</v>
      </c>
      <c r="AF12" s="26">
        <f>J12-I12</f>
        <v>128</v>
      </c>
      <c r="AG12" s="26">
        <f>K12-J12</f>
        <v>161</v>
      </c>
      <c r="AH12" s="26">
        <f>L12-K12</f>
        <v>116</v>
      </c>
      <c r="AI12" s="26">
        <f>M12-L12</f>
        <v>72</v>
      </c>
      <c r="AJ12" s="26">
        <f>N12-M12</f>
        <v>155</v>
      </c>
      <c r="AK12" s="26">
        <f>O12-N12</f>
        <v>179</v>
      </c>
      <c r="AL12" s="26">
        <f>P12-O12</f>
        <v>119</v>
      </c>
      <c r="AM12" s="26">
        <f>Q12-P12</f>
        <v>135</v>
      </c>
      <c r="AN12" s="26">
        <f>R12-Q12</f>
        <v>144</v>
      </c>
      <c r="AO12" s="26">
        <f>S12-R12</f>
        <v>217</v>
      </c>
      <c r="AP12" s="26">
        <f>T12-S12</f>
        <v>251</v>
      </c>
      <c r="AQ12" s="26">
        <f>U12-T12</f>
        <v>260</v>
      </c>
      <c r="AR12" s="26">
        <f>V12-U12</f>
        <v>370</v>
      </c>
      <c r="AS12" s="26">
        <f>W12-V12</f>
        <v>340</v>
      </c>
      <c r="AT12" s="20">
        <v>29</v>
      </c>
      <c r="AU12" s="26">
        <f>W12-R12</f>
        <v>1438</v>
      </c>
      <c r="AW12" s="13" t="str">
        <f t="shared" si="1"/>
        <v>Mansfield</v>
      </c>
      <c r="AX12" s="17">
        <f>(D12-C12)/C12</f>
        <v>5.8052991961893424E-3</v>
      </c>
      <c r="AY12" s="17">
        <f>(E12-D12)/D12</f>
        <v>7.399733609590055E-3</v>
      </c>
      <c r="AZ12" s="17">
        <f>(F12-E12)/E12</f>
        <v>1.9391802556192154E-2</v>
      </c>
      <c r="BA12" s="17">
        <f>(G12-F12)/F12</f>
        <v>2.666090214728347E-2</v>
      </c>
      <c r="BB12" s="17">
        <f>(H12-G12)/G12</f>
        <v>3.2706344750140372E-2</v>
      </c>
      <c r="BC12" s="17">
        <f>(I12-H12)/H12</f>
        <v>1.4679896697023243E-2</v>
      </c>
      <c r="BD12" s="17">
        <f>(J12-I12)/I12</f>
        <v>1.7146684527796382E-2</v>
      </c>
      <c r="BE12" s="17">
        <f>(K12-J12)/J12</f>
        <v>2.1203740287106546E-2</v>
      </c>
      <c r="BF12" s="17">
        <f>(L12-K12)/K12</f>
        <v>1.4960020634511221E-2</v>
      </c>
      <c r="BG12" s="17">
        <f>(M12-L12)/L12</f>
        <v>9.1486658195679797E-3</v>
      </c>
      <c r="BH12" s="17">
        <f>(N12-M12)/M12</f>
        <v>1.9516494585746662E-2</v>
      </c>
      <c r="BI12" s="17">
        <f>(O12-N12)/N12</f>
        <v>2.2106953192540447E-2</v>
      </c>
      <c r="BJ12" s="17">
        <f>(P12-O12)/O12</f>
        <v>1.4378927017883035E-2</v>
      </c>
      <c r="BK12" s="17">
        <f>(Q12-P12)/P12</f>
        <v>1.6081000595592615E-2</v>
      </c>
      <c r="BL12" s="17">
        <f>(R12-Q12)/Q12</f>
        <v>1.6881594372801876E-2</v>
      </c>
      <c r="BM12" s="17">
        <f>(S12-R12)/R12</f>
        <v>2.5017293059718698E-2</v>
      </c>
      <c r="BN12" s="17">
        <f>(T12-S12)/S12</f>
        <v>2.8230795186143291E-2</v>
      </c>
      <c r="BO12" s="17">
        <f>(U12-T12)/T12</f>
        <v>2.8440166265587399E-2</v>
      </c>
      <c r="BP12" s="17">
        <f>(V12-U12)/U12</f>
        <v>3.9353329078919377E-2</v>
      </c>
      <c r="BQ12" s="17">
        <f>(W12-V12)/V12</f>
        <v>3.4793286942284077E-2</v>
      </c>
      <c r="BR12" s="20">
        <v>10</v>
      </c>
      <c r="BS12" s="17">
        <f>(W12-R12)/R12</f>
        <v>0.16578279916993313</v>
      </c>
    </row>
    <row r="13" spans="1:71" x14ac:dyDescent="0.2">
      <c r="A13" s="20">
        <v>25150</v>
      </c>
      <c r="B13" s="20" t="s">
        <v>54</v>
      </c>
      <c r="C13">
        <v>24839</v>
      </c>
      <c r="D13">
        <v>24943</v>
      </c>
      <c r="E13">
        <v>25197</v>
      </c>
      <c r="F13">
        <v>25378</v>
      </c>
      <c r="G13">
        <v>25783</v>
      </c>
      <c r="H13">
        <v>26077</v>
      </c>
      <c r="I13">
        <v>26431</v>
      </c>
      <c r="J13">
        <v>26813</v>
      </c>
      <c r="K13">
        <v>27453</v>
      </c>
      <c r="L13">
        <v>28047</v>
      </c>
      <c r="M13">
        <v>28670</v>
      </c>
      <c r="N13">
        <v>29363</v>
      </c>
      <c r="O13">
        <v>30410</v>
      </c>
      <c r="P13">
        <v>31066</v>
      </c>
      <c r="Q13">
        <v>31748</v>
      </c>
      <c r="R13">
        <v>32672</v>
      </c>
      <c r="S13">
        <v>33671</v>
      </c>
      <c r="T13">
        <v>34630</v>
      </c>
      <c r="U13">
        <v>35749</v>
      </c>
      <c r="V13">
        <v>36882</v>
      </c>
      <c r="W13">
        <v>37895</v>
      </c>
      <c r="Y13" s="1" t="str">
        <f t="shared" si="0"/>
        <v>Moorabool</v>
      </c>
      <c r="Z13" s="26">
        <f>D13-C13</f>
        <v>104</v>
      </c>
      <c r="AA13" s="26">
        <f>E13-D13</f>
        <v>254</v>
      </c>
      <c r="AB13" s="26">
        <f>F13-E13</f>
        <v>181</v>
      </c>
      <c r="AC13" s="26">
        <f>G13-F13</f>
        <v>405</v>
      </c>
      <c r="AD13" s="26">
        <f>H13-G13</f>
        <v>294</v>
      </c>
      <c r="AE13" s="26">
        <f>I13-H13</f>
        <v>354</v>
      </c>
      <c r="AF13" s="26">
        <f>J13-I13</f>
        <v>382</v>
      </c>
      <c r="AG13" s="26">
        <f>K13-J13</f>
        <v>640</v>
      </c>
      <c r="AH13" s="26">
        <f>L13-K13</f>
        <v>594</v>
      </c>
      <c r="AI13" s="26">
        <f>M13-L13</f>
        <v>623</v>
      </c>
      <c r="AJ13" s="26">
        <f>N13-M13</f>
        <v>693</v>
      </c>
      <c r="AK13" s="26">
        <f>O13-N13</f>
        <v>1047</v>
      </c>
      <c r="AL13" s="26">
        <f>P13-O13</f>
        <v>656</v>
      </c>
      <c r="AM13" s="26">
        <f>Q13-P13</f>
        <v>682</v>
      </c>
      <c r="AN13" s="26">
        <f>R13-Q13</f>
        <v>924</v>
      </c>
      <c r="AO13" s="26">
        <f>S13-R13</f>
        <v>999</v>
      </c>
      <c r="AP13" s="26">
        <f>T13-S13</f>
        <v>959</v>
      </c>
      <c r="AQ13" s="26">
        <f>U13-T13</f>
        <v>1119</v>
      </c>
      <c r="AR13" s="26">
        <f>V13-U13</f>
        <v>1133</v>
      </c>
      <c r="AS13" s="26">
        <f>W13-V13</f>
        <v>1013</v>
      </c>
      <c r="AT13" s="20">
        <v>16</v>
      </c>
      <c r="AU13" s="26">
        <f>W13-R13</f>
        <v>5223</v>
      </c>
      <c r="AW13" s="13" t="str">
        <f t="shared" si="1"/>
        <v>Moorabool</v>
      </c>
      <c r="AX13" s="17">
        <f>(D13-C13)/C13</f>
        <v>4.1869640484721608E-3</v>
      </c>
      <c r="AY13" s="17">
        <f>(E13-D13)/D13</f>
        <v>1.0183217736439081E-2</v>
      </c>
      <c r="AZ13" s="17">
        <f>(F13-E13)/E13</f>
        <v>7.1833948485930865E-3</v>
      </c>
      <c r="BA13" s="17">
        <f>(G13-F13)/F13</f>
        <v>1.5958704389628812E-2</v>
      </c>
      <c r="BB13" s="17">
        <f>(H13-G13)/G13</f>
        <v>1.1402862351161619E-2</v>
      </c>
      <c r="BC13" s="17">
        <f>(I13-H13)/H13</f>
        <v>1.357518119415577E-2</v>
      </c>
      <c r="BD13" s="17">
        <f>(J13-I13)/I13</f>
        <v>1.445272596572207E-2</v>
      </c>
      <c r="BE13" s="17">
        <f>(K13-J13)/J13</f>
        <v>2.386901875955693E-2</v>
      </c>
      <c r="BF13" s="17">
        <f>(L13-K13)/K13</f>
        <v>2.1636979565074856E-2</v>
      </c>
      <c r="BG13" s="17">
        <f>(M13-L13)/L13</f>
        <v>2.2212714372303634E-2</v>
      </c>
      <c r="BH13" s="17">
        <f>(N13-M13)/M13</f>
        <v>2.4171607952563654E-2</v>
      </c>
      <c r="BI13" s="17">
        <f>(O13-N13)/N13</f>
        <v>3.5657119504137857E-2</v>
      </c>
      <c r="BJ13" s="17">
        <f>(P13-O13)/O13</f>
        <v>2.1571851364682669E-2</v>
      </c>
      <c r="BK13" s="17">
        <f>(Q13-P13)/P13</f>
        <v>2.1953260799587974E-2</v>
      </c>
      <c r="BL13" s="17">
        <f>(R13-Q13)/Q13</f>
        <v>2.9104195539876528E-2</v>
      </c>
      <c r="BM13" s="17">
        <f>(S13-R13)/R13</f>
        <v>3.057664054848188E-2</v>
      </c>
      <c r="BN13" s="17">
        <f>(T13-S13)/S13</f>
        <v>2.8481482581449911E-2</v>
      </c>
      <c r="BO13" s="17">
        <f>(U13-T13)/T13</f>
        <v>3.2313023390124172E-2</v>
      </c>
      <c r="BP13" s="17">
        <f>(V13-U13)/U13</f>
        <v>3.1693194215222806E-2</v>
      </c>
      <c r="BQ13" s="17">
        <f>(W13-V13)/V13</f>
        <v>2.7465972561140937E-2</v>
      </c>
      <c r="BR13" s="20">
        <v>11</v>
      </c>
      <c r="BS13" s="17">
        <f>(W13-R13)/R13</f>
        <v>0.15986165523996082</v>
      </c>
    </row>
    <row r="14" spans="1:71" x14ac:dyDescent="0.2">
      <c r="A14" s="20">
        <v>22750</v>
      </c>
      <c r="B14" s="20" t="s">
        <v>39</v>
      </c>
      <c r="C14">
        <v>191534</v>
      </c>
      <c r="D14">
        <v>194713</v>
      </c>
      <c r="E14">
        <v>196973</v>
      </c>
      <c r="F14">
        <v>198541</v>
      </c>
      <c r="G14">
        <v>199996</v>
      </c>
      <c r="H14">
        <v>201495</v>
      </c>
      <c r="I14">
        <v>203802</v>
      </c>
      <c r="J14">
        <v>206479</v>
      </c>
      <c r="K14">
        <v>209429</v>
      </c>
      <c r="L14">
        <v>212585</v>
      </c>
      <c r="M14">
        <v>215837</v>
      </c>
      <c r="N14">
        <v>219152</v>
      </c>
      <c r="O14">
        <v>223357</v>
      </c>
      <c r="P14">
        <v>227744</v>
      </c>
      <c r="Q14">
        <v>232926</v>
      </c>
      <c r="R14">
        <v>239529</v>
      </c>
      <c r="S14">
        <v>246243</v>
      </c>
      <c r="T14">
        <v>252919</v>
      </c>
      <c r="U14">
        <v>259780</v>
      </c>
      <c r="V14">
        <v>265546</v>
      </c>
      <c r="W14">
        <v>270776</v>
      </c>
      <c r="Y14" s="1" t="str">
        <f t="shared" si="0"/>
        <v>Greater Geelong</v>
      </c>
      <c r="Z14" s="26">
        <f>D14-C14</f>
        <v>3179</v>
      </c>
      <c r="AA14" s="26">
        <f>E14-D14</f>
        <v>2260</v>
      </c>
      <c r="AB14" s="26">
        <f>F14-E14</f>
        <v>1568</v>
      </c>
      <c r="AC14" s="26">
        <f>G14-F14</f>
        <v>1455</v>
      </c>
      <c r="AD14" s="26">
        <f>H14-G14</f>
        <v>1499</v>
      </c>
      <c r="AE14" s="26">
        <f>I14-H14</f>
        <v>2307</v>
      </c>
      <c r="AF14" s="26">
        <f>J14-I14</f>
        <v>2677</v>
      </c>
      <c r="AG14" s="26">
        <f>K14-J14</f>
        <v>2950</v>
      </c>
      <c r="AH14" s="26">
        <f>L14-K14</f>
        <v>3156</v>
      </c>
      <c r="AI14" s="26">
        <f>M14-L14</f>
        <v>3252</v>
      </c>
      <c r="AJ14" s="26">
        <f>N14-M14</f>
        <v>3315</v>
      </c>
      <c r="AK14" s="26">
        <f>O14-N14</f>
        <v>4205</v>
      </c>
      <c r="AL14" s="26">
        <f>P14-O14</f>
        <v>4387</v>
      </c>
      <c r="AM14" s="26">
        <f>Q14-P14</f>
        <v>5182</v>
      </c>
      <c r="AN14" s="26">
        <f>R14-Q14</f>
        <v>6603</v>
      </c>
      <c r="AO14" s="26">
        <f>S14-R14</f>
        <v>6714</v>
      </c>
      <c r="AP14" s="26">
        <f>T14-S14</f>
        <v>6676</v>
      </c>
      <c r="AQ14" s="26">
        <f>U14-T14</f>
        <v>6861</v>
      </c>
      <c r="AR14" s="26">
        <f>V14-U14</f>
        <v>5766</v>
      </c>
      <c r="AS14" s="26">
        <f>W14-V14</f>
        <v>5230</v>
      </c>
      <c r="AT14" s="20">
        <v>5</v>
      </c>
      <c r="AU14" s="26">
        <f>W14-R14</f>
        <v>31247</v>
      </c>
      <c r="AW14" s="13" t="str">
        <f t="shared" si="1"/>
        <v>Greater Geelong</v>
      </c>
      <c r="AX14" s="17">
        <f>(D14-C14)/C14</f>
        <v>1.6597575365209311E-2</v>
      </c>
      <c r="AY14" s="17">
        <f>(E14-D14)/D14</f>
        <v>1.1606826457401406E-2</v>
      </c>
      <c r="AZ14" s="17">
        <f>(F14-E14)/E14</f>
        <v>7.9604818934574783E-3</v>
      </c>
      <c r="BA14" s="17">
        <f>(G14-F14)/F14</f>
        <v>7.3284611238988422E-3</v>
      </c>
      <c r="BB14" s="17">
        <f>(H14-G14)/G14</f>
        <v>7.4951499029980596E-3</v>
      </c>
      <c r="BC14" s="17">
        <f>(I14-H14)/H14</f>
        <v>1.1449415618253555E-2</v>
      </c>
      <c r="BD14" s="17">
        <f>(J14-I14)/I14</f>
        <v>1.3135297985299457E-2</v>
      </c>
      <c r="BE14" s="17">
        <f>(K14-J14)/J14</f>
        <v>1.4287167217973741E-2</v>
      </c>
      <c r="BF14" s="17">
        <f>(L14-K14)/K14</f>
        <v>1.5069546242401959E-2</v>
      </c>
      <c r="BG14" s="17">
        <f>(M14-L14)/L14</f>
        <v>1.5297410447585671E-2</v>
      </c>
      <c r="BH14" s="17">
        <f>(N14-M14)/M14</f>
        <v>1.535881243716323E-2</v>
      </c>
      <c r="BI14" s="17">
        <f>(O14-N14)/N14</f>
        <v>1.9187595823903045E-2</v>
      </c>
      <c r="BJ14" s="17">
        <f>(P14-O14)/O14</f>
        <v>1.9641202200960793E-2</v>
      </c>
      <c r="BK14" s="17">
        <f>(Q14-P14)/P14</f>
        <v>2.2753618097512997E-2</v>
      </c>
      <c r="BL14" s="17">
        <f>(R14-Q14)/Q14</f>
        <v>2.8348059040210195E-2</v>
      </c>
      <c r="BM14" s="17">
        <f>(S14-R14)/R14</f>
        <v>2.8030008892451434E-2</v>
      </c>
      <c r="BN14" s="17">
        <f>(T14-S14)/S14</f>
        <v>2.7111430578737265E-2</v>
      </c>
      <c r="BO14" s="17">
        <f>(U14-T14)/T14</f>
        <v>2.7127262087862123E-2</v>
      </c>
      <c r="BP14" s="17">
        <f>(V14-U14)/U14</f>
        <v>2.2195704057279237E-2</v>
      </c>
      <c r="BQ14" s="17">
        <f>(W14-V14)/V14</f>
        <v>1.9695269369525429E-2</v>
      </c>
      <c r="BR14" s="20">
        <v>12</v>
      </c>
      <c r="BS14" s="17">
        <f>(W14-R14)/R14</f>
        <v>0.13045184507930147</v>
      </c>
    </row>
    <row r="15" spans="1:71" x14ac:dyDescent="0.2">
      <c r="A15" s="20">
        <v>22490</v>
      </c>
      <c r="B15" s="20" t="s">
        <v>36</v>
      </c>
      <c r="C15">
        <v>14872</v>
      </c>
      <c r="D15">
        <v>15119</v>
      </c>
      <c r="E15">
        <v>15477</v>
      </c>
      <c r="F15">
        <v>15931</v>
      </c>
      <c r="G15">
        <v>16390</v>
      </c>
      <c r="H15">
        <v>16666</v>
      </c>
      <c r="I15">
        <v>17022</v>
      </c>
      <c r="J15">
        <v>17456</v>
      </c>
      <c r="K15">
        <v>17941</v>
      </c>
      <c r="L15">
        <v>18441</v>
      </c>
      <c r="M15">
        <v>18958</v>
      </c>
      <c r="N15">
        <v>19604</v>
      </c>
      <c r="O15">
        <v>20362</v>
      </c>
      <c r="P15">
        <v>20899</v>
      </c>
      <c r="Q15">
        <v>21388</v>
      </c>
      <c r="R15">
        <v>22016</v>
      </c>
      <c r="S15">
        <v>22600</v>
      </c>
      <c r="T15">
        <v>23167</v>
      </c>
      <c r="U15">
        <v>23778</v>
      </c>
      <c r="V15">
        <v>24322</v>
      </c>
      <c r="W15">
        <v>24879</v>
      </c>
      <c r="Y15" s="1" t="str">
        <f t="shared" si="0"/>
        <v>Golden Plains</v>
      </c>
      <c r="Z15" s="26">
        <f>D15-C15</f>
        <v>247</v>
      </c>
      <c r="AA15" s="26">
        <f>E15-D15</f>
        <v>358</v>
      </c>
      <c r="AB15" s="26">
        <f>F15-E15</f>
        <v>454</v>
      </c>
      <c r="AC15" s="26">
        <f>G15-F15</f>
        <v>459</v>
      </c>
      <c r="AD15" s="26">
        <f>H15-G15</f>
        <v>276</v>
      </c>
      <c r="AE15" s="26">
        <f>I15-H15</f>
        <v>356</v>
      </c>
      <c r="AF15" s="26">
        <f>J15-I15</f>
        <v>434</v>
      </c>
      <c r="AG15" s="26">
        <f>K15-J15</f>
        <v>485</v>
      </c>
      <c r="AH15" s="26">
        <f>L15-K15</f>
        <v>500</v>
      </c>
      <c r="AI15" s="26">
        <f>M15-L15</f>
        <v>517</v>
      </c>
      <c r="AJ15" s="26">
        <f>N15-M15</f>
        <v>646</v>
      </c>
      <c r="AK15" s="26">
        <f>O15-N15</f>
        <v>758</v>
      </c>
      <c r="AL15" s="26">
        <f>P15-O15</f>
        <v>537</v>
      </c>
      <c r="AM15" s="26">
        <f>Q15-P15</f>
        <v>489</v>
      </c>
      <c r="AN15" s="26">
        <f>R15-Q15</f>
        <v>628</v>
      </c>
      <c r="AO15" s="26">
        <f>S15-R15</f>
        <v>584</v>
      </c>
      <c r="AP15" s="26">
        <f>T15-S15</f>
        <v>567</v>
      </c>
      <c r="AQ15" s="26">
        <f>U15-T15</f>
        <v>611</v>
      </c>
      <c r="AR15" s="26">
        <f>V15-U15</f>
        <v>544</v>
      </c>
      <c r="AS15" s="26">
        <f>W15-V15</f>
        <v>557</v>
      </c>
      <c r="AT15" s="20">
        <v>21</v>
      </c>
      <c r="AU15" s="26">
        <f>W15-R15</f>
        <v>2863</v>
      </c>
      <c r="AW15" s="13" t="str">
        <f t="shared" si="1"/>
        <v>Golden Plains</v>
      </c>
      <c r="AX15" s="17">
        <f>(D15-C15)/C15</f>
        <v>1.6608391608391608E-2</v>
      </c>
      <c r="AY15" s="17">
        <f>(E15-D15)/D15</f>
        <v>2.3678814736424365E-2</v>
      </c>
      <c r="AZ15" s="17">
        <f>(F15-E15)/E15</f>
        <v>2.9333850229372616E-2</v>
      </c>
      <c r="BA15" s="17">
        <f>(G15-F15)/F15</f>
        <v>2.881175067478501E-2</v>
      </c>
      <c r="BB15" s="17">
        <f>(H15-G15)/G15</f>
        <v>1.683953630262355E-2</v>
      </c>
      <c r="BC15" s="17">
        <f>(I15-H15)/H15</f>
        <v>2.1360854434177366E-2</v>
      </c>
      <c r="BD15" s="17">
        <f>(J15-I15)/I15</f>
        <v>2.5496416402302904E-2</v>
      </c>
      <c r="BE15" s="17">
        <f>(K15-J15)/J15</f>
        <v>2.7784142988084327E-2</v>
      </c>
      <c r="BF15" s="17">
        <f>(L15-K15)/K15</f>
        <v>2.7869126581572933E-2</v>
      </c>
      <c r="BG15" s="17">
        <f>(M15-L15)/L15</f>
        <v>2.8035356000216907E-2</v>
      </c>
      <c r="BH15" s="17">
        <f>(N15-M15)/M15</f>
        <v>3.4075324401308157E-2</v>
      </c>
      <c r="BI15" s="17">
        <f>(O15-N15)/N15</f>
        <v>3.8665578453376863E-2</v>
      </c>
      <c r="BJ15" s="17">
        <f>(P15-O15)/O15</f>
        <v>2.6372654945486691E-2</v>
      </c>
      <c r="BK15" s="17">
        <f>(Q15-P15)/P15</f>
        <v>2.3398248720034452E-2</v>
      </c>
      <c r="BL15" s="17">
        <f>(R15-Q15)/Q15</f>
        <v>2.9362259210772394E-2</v>
      </c>
      <c r="BM15" s="17">
        <f>(S15-R15)/R15</f>
        <v>2.6526162790697673E-2</v>
      </c>
      <c r="BN15" s="17">
        <f>(T15-S15)/S15</f>
        <v>2.5088495575221238E-2</v>
      </c>
      <c r="BO15" s="17">
        <f>(U15-T15)/T15</f>
        <v>2.6373721241420987E-2</v>
      </c>
      <c r="BP15" s="17">
        <f>(V15-U15)/U15</f>
        <v>2.2878290857094793E-2</v>
      </c>
      <c r="BQ15" s="17">
        <f>(W15-V15)/V15</f>
        <v>2.2901077214044899E-2</v>
      </c>
      <c r="BR15" s="20">
        <v>13</v>
      </c>
      <c r="BS15" s="17">
        <f>(W15-R15)/R15</f>
        <v>0.13004178779069767</v>
      </c>
    </row>
    <row r="16" spans="1:71" x14ac:dyDescent="0.2">
      <c r="A16" s="20">
        <v>27070</v>
      </c>
      <c r="B16" s="20" t="s">
        <v>74</v>
      </c>
      <c r="C16">
        <v>117390</v>
      </c>
      <c r="D16">
        <v>119629</v>
      </c>
      <c r="E16">
        <v>122215</v>
      </c>
      <c r="F16">
        <v>123736</v>
      </c>
      <c r="G16">
        <v>125893</v>
      </c>
      <c r="H16">
        <v>128491</v>
      </c>
      <c r="I16">
        <v>132938</v>
      </c>
      <c r="J16">
        <v>138446</v>
      </c>
      <c r="K16">
        <v>145445</v>
      </c>
      <c r="L16">
        <v>152709</v>
      </c>
      <c r="M16">
        <v>160800</v>
      </c>
      <c r="N16">
        <v>169993</v>
      </c>
      <c r="O16">
        <v>179272</v>
      </c>
      <c r="P16">
        <v>187899</v>
      </c>
      <c r="Q16">
        <v>196847</v>
      </c>
      <c r="R16">
        <v>207058</v>
      </c>
      <c r="S16">
        <v>214324</v>
      </c>
      <c r="T16">
        <v>220417</v>
      </c>
      <c r="U16">
        <v>225825</v>
      </c>
      <c r="V16">
        <v>230697</v>
      </c>
      <c r="W16">
        <v>231799</v>
      </c>
      <c r="Y16" s="1" t="str">
        <f t="shared" si="0"/>
        <v>Whittlesea</v>
      </c>
      <c r="Z16" s="26">
        <f>D16-C16</f>
        <v>2239</v>
      </c>
      <c r="AA16" s="26">
        <f>E16-D16</f>
        <v>2586</v>
      </c>
      <c r="AB16" s="26">
        <f>F16-E16</f>
        <v>1521</v>
      </c>
      <c r="AC16" s="26">
        <f>G16-F16</f>
        <v>2157</v>
      </c>
      <c r="AD16" s="26">
        <f>H16-G16</f>
        <v>2598</v>
      </c>
      <c r="AE16" s="26">
        <f>I16-H16</f>
        <v>4447</v>
      </c>
      <c r="AF16" s="26">
        <f>J16-I16</f>
        <v>5508</v>
      </c>
      <c r="AG16" s="26">
        <f>K16-J16</f>
        <v>6999</v>
      </c>
      <c r="AH16" s="26">
        <f>L16-K16</f>
        <v>7264</v>
      </c>
      <c r="AI16" s="26">
        <f>M16-L16</f>
        <v>8091</v>
      </c>
      <c r="AJ16" s="26">
        <f>N16-M16</f>
        <v>9193</v>
      </c>
      <c r="AK16" s="26">
        <f>O16-N16</f>
        <v>9279</v>
      </c>
      <c r="AL16" s="26">
        <f>P16-O16</f>
        <v>8627</v>
      </c>
      <c r="AM16" s="26">
        <f>Q16-P16</f>
        <v>8948</v>
      </c>
      <c r="AN16" s="26">
        <f>R16-Q16</f>
        <v>10211</v>
      </c>
      <c r="AO16" s="26">
        <f>S16-R16</f>
        <v>7266</v>
      </c>
      <c r="AP16" s="26">
        <f>T16-S16</f>
        <v>6093</v>
      </c>
      <c r="AQ16" s="26">
        <f>U16-T16</f>
        <v>5408</v>
      </c>
      <c r="AR16" s="26">
        <f>V16-U16</f>
        <v>4872</v>
      </c>
      <c r="AS16" s="26">
        <f>W16-V16</f>
        <v>1102</v>
      </c>
      <c r="AT16" s="20">
        <v>6</v>
      </c>
      <c r="AU16" s="26">
        <f>W16-R16</f>
        <v>24741</v>
      </c>
      <c r="AW16" s="13" t="str">
        <f t="shared" si="1"/>
        <v>Whittlesea</v>
      </c>
      <c r="AX16" s="17">
        <f>(D16-C16)/C16</f>
        <v>1.9073174887128376E-2</v>
      </c>
      <c r="AY16" s="17">
        <f>(E16-D16)/D16</f>
        <v>2.1616832039054075E-2</v>
      </c>
      <c r="AZ16" s="17">
        <f>(F16-E16)/E16</f>
        <v>1.2445280857505216E-2</v>
      </c>
      <c r="BA16" s="17">
        <f>(G16-F16)/F16</f>
        <v>1.743227516648348E-2</v>
      </c>
      <c r="BB16" s="17">
        <f>(H16-G16)/G16</f>
        <v>2.0636572327293812E-2</v>
      </c>
      <c r="BC16" s="17">
        <f>(I16-H16)/H16</f>
        <v>3.4609427897673767E-2</v>
      </c>
      <c r="BD16" s="17">
        <f>(J16-I16)/I16</f>
        <v>4.1432848395492633E-2</v>
      </c>
      <c r="BE16" s="17">
        <f>(K16-J16)/J16</f>
        <v>5.0554006616298053E-2</v>
      </c>
      <c r="BF16" s="17">
        <f>(L16-K16)/K16</f>
        <v>4.9943277527587746E-2</v>
      </c>
      <c r="BG16" s="17">
        <f>(M16-L16)/L16</f>
        <v>5.2983124766713158E-2</v>
      </c>
      <c r="BH16" s="17">
        <f>(N16-M16)/M16</f>
        <v>5.7170398009950246E-2</v>
      </c>
      <c r="BI16" s="17">
        <f>(O16-N16)/N16</f>
        <v>5.4584600542375274E-2</v>
      </c>
      <c r="BJ16" s="17">
        <f>(P16-O16)/O16</f>
        <v>4.8122406176089962E-2</v>
      </c>
      <c r="BK16" s="17">
        <f>(Q16-P16)/P16</f>
        <v>4.7621328479661947E-2</v>
      </c>
      <c r="BL16" s="17">
        <f>(R16-Q16)/Q16</f>
        <v>5.1872774286628703E-2</v>
      </c>
      <c r="BM16" s="17">
        <f>(S16-R16)/R16</f>
        <v>3.5091616841657895E-2</v>
      </c>
      <c r="BN16" s="17">
        <f>(T16-S16)/S16</f>
        <v>2.8428920699501689E-2</v>
      </c>
      <c r="BO16" s="17">
        <f>(U16-T16)/T16</f>
        <v>2.4535312612003611E-2</v>
      </c>
      <c r="BP16" s="17">
        <f>(V16-U16)/U16</f>
        <v>2.1574227831285289E-2</v>
      </c>
      <c r="BQ16" s="17">
        <f>(W16-V16)/V16</f>
        <v>4.7768284806477762E-3</v>
      </c>
      <c r="BR16" s="20">
        <v>14</v>
      </c>
      <c r="BS16" s="17">
        <f>(W16-R16)/R16</f>
        <v>0.11948825932830415</v>
      </c>
    </row>
    <row r="17" spans="1:71" x14ac:dyDescent="0.2">
      <c r="A17" s="20">
        <v>26080</v>
      </c>
      <c r="B17" s="20" t="s">
        <v>64</v>
      </c>
      <c r="C17">
        <v>3226</v>
      </c>
      <c r="D17">
        <v>3196</v>
      </c>
      <c r="E17">
        <v>3158</v>
      </c>
      <c r="F17">
        <v>3119</v>
      </c>
      <c r="G17">
        <v>3104</v>
      </c>
      <c r="H17">
        <v>3086</v>
      </c>
      <c r="I17">
        <v>3081</v>
      </c>
      <c r="J17">
        <v>3077</v>
      </c>
      <c r="K17">
        <v>3065</v>
      </c>
      <c r="L17">
        <v>3059</v>
      </c>
      <c r="M17">
        <v>3061</v>
      </c>
      <c r="N17">
        <v>3057</v>
      </c>
      <c r="O17">
        <v>3002</v>
      </c>
      <c r="P17">
        <v>2970</v>
      </c>
      <c r="Q17">
        <v>2933</v>
      </c>
      <c r="R17">
        <v>2929</v>
      </c>
      <c r="S17">
        <v>2921</v>
      </c>
      <c r="T17">
        <v>2951</v>
      </c>
      <c r="U17">
        <v>2968</v>
      </c>
      <c r="V17">
        <v>3089</v>
      </c>
      <c r="W17">
        <v>3235</v>
      </c>
      <c r="Y17" s="1" t="str">
        <f t="shared" si="0"/>
        <v>Queenscliffe</v>
      </c>
      <c r="Z17" s="26">
        <f>D17-C17</f>
        <v>-30</v>
      </c>
      <c r="AA17" s="26">
        <f>E17-D17</f>
        <v>-38</v>
      </c>
      <c r="AB17" s="26">
        <f>F17-E17</f>
        <v>-39</v>
      </c>
      <c r="AC17" s="26">
        <f>G17-F17</f>
        <v>-15</v>
      </c>
      <c r="AD17" s="26">
        <f>H17-G17</f>
        <v>-18</v>
      </c>
      <c r="AE17" s="26">
        <f>I17-H17</f>
        <v>-5</v>
      </c>
      <c r="AF17" s="26">
        <f>J17-I17</f>
        <v>-4</v>
      </c>
      <c r="AG17" s="26">
        <f>K17-J17</f>
        <v>-12</v>
      </c>
      <c r="AH17" s="26">
        <f>L17-K17</f>
        <v>-6</v>
      </c>
      <c r="AI17" s="26">
        <f>M17-L17</f>
        <v>2</v>
      </c>
      <c r="AJ17" s="26">
        <f>N17-M17</f>
        <v>-4</v>
      </c>
      <c r="AK17" s="26">
        <f>O17-N17</f>
        <v>-55</v>
      </c>
      <c r="AL17" s="26">
        <f>P17-O17</f>
        <v>-32</v>
      </c>
      <c r="AM17" s="26">
        <f>Q17-P17</f>
        <v>-37</v>
      </c>
      <c r="AN17" s="26">
        <f>R17-Q17</f>
        <v>-4</v>
      </c>
      <c r="AO17" s="26">
        <f>S17-R17</f>
        <v>-8</v>
      </c>
      <c r="AP17" s="26">
        <f>T17-S17</f>
        <v>30</v>
      </c>
      <c r="AQ17" s="26">
        <f>U17-T17</f>
        <v>17</v>
      </c>
      <c r="AR17" s="26">
        <f>V17-U17</f>
        <v>121</v>
      </c>
      <c r="AS17" s="26">
        <f>W17-V17</f>
        <v>146</v>
      </c>
      <c r="AT17" s="20">
        <v>53</v>
      </c>
      <c r="AU17" s="26">
        <f>W17-R17</f>
        <v>306</v>
      </c>
      <c r="AW17" s="13" t="str">
        <f t="shared" si="1"/>
        <v>Queenscliffe</v>
      </c>
      <c r="AX17" s="17">
        <f>(D17-C17)/C17</f>
        <v>-9.299442033477991E-3</v>
      </c>
      <c r="AY17" s="17">
        <f>(E17-D17)/D17</f>
        <v>-1.1889862327909888E-2</v>
      </c>
      <c r="AZ17" s="17">
        <f>(F17-E17)/E17</f>
        <v>-1.2349588347055098E-2</v>
      </c>
      <c r="BA17" s="17">
        <f>(G17-F17)/F17</f>
        <v>-4.8092337287592175E-3</v>
      </c>
      <c r="BB17" s="17">
        <f>(H17-G17)/G17</f>
        <v>-5.7989690721649487E-3</v>
      </c>
      <c r="BC17" s="17">
        <f>(I17-H17)/H17</f>
        <v>-1.6202203499675956E-3</v>
      </c>
      <c r="BD17" s="17">
        <f>(J17-I17)/I17</f>
        <v>-1.2982797792924375E-3</v>
      </c>
      <c r="BE17" s="17">
        <f>(K17-J17)/J17</f>
        <v>-3.8999025024374391E-3</v>
      </c>
      <c r="BF17" s="17">
        <f>(L17-K17)/K17</f>
        <v>-1.9575856443719412E-3</v>
      </c>
      <c r="BG17" s="17">
        <f>(M17-L17)/L17</f>
        <v>6.5380843412880026E-4</v>
      </c>
      <c r="BH17" s="17">
        <f>(N17-M17)/M17</f>
        <v>-1.3067624959163672E-3</v>
      </c>
      <c r="BI17" s="17">
        <f>(O17-N17)/N17</f>
        <v>-1.7991494929669612E-2</v>
      </c>
      <c r="BJ17" s="17">
        <f>(P17-O17)/O17</f>
        <v>-1.0659560293137908E-2</v>
      </c>
      <c r="BK17" s="17">
        <f>(Q17-P17)/P17</f>
        <v>-1.2457912457912458E-2</v>
      </c>
      <c r="BL17" s="17">
        <f>(R17-Q17)/Q17</f>
        <v>-1.3637913399249914E-3</v>
      </c>
      <c r="BM17" s="17">
        <f>(S17-R17)/R17</f>
        <v>-2.7313076135199728E-3</v>
      </c>
      <c r="BN17" s="17">
        <f>(T17-S17)/S17</f>
        <v>1.0270455323519343E-2</v>
      </c>
      <c r="BO17" s="17">
        <f>(U17-T17)/T17</f>
        <v>5.7607590647238225E-3</v>
      </c>
      <c r="BP17" s="17">
        <f>(V17-U17)/U17</f>
        <v>4.0768194070080865E-2</v>
      </c>
      <c r="BQ17" s="17">
        <f>(W17-V17)/V17</f>
        <v>4.726448688896083E-2</v>
      </c>
      <c r="BR17" s="20">
        <v>15</v>
      </c>
      <c r="BS17" s="17">
        <f>(W17-R17)/R17</f>
        <v>0.10447251621713896</v>
      </c>
    </row>
    <row r="18" spans="1:71" x14ac:dyDescent="0.2">
      <c r="A18" s="20">
        <v>26430</v>
      </c>
      <c r="B18" s="20" t="s">
        <v>68</v>
      </c>
      <c r="C18">
        <v>9558</v>
      </c>
      <c r="D18">
        <v>9538</v>
      </c>
      <c r="E18">
        <v>9564</v>
      </c>
      <c r="F18">
        <v>9489</v>
      </c>
      <c r="G18">
        <v>9455</v>
      </c>
      <c r="H18">
        <v>9509</v>
      </c>
      <c r="I18">
        <v>9538</v>
      </c>
      <c r="J18">
        <v>9552</v>
      </c>
      <c r="K18">
        <v>9564</v>
      </c>
      <c r="L18">
        <v>9598</v>
      </c>
      <c r="M18">
        <v>9598</v>
      </c>
      <c r="N18">
        <v>9744</v>
      </c>
      <c r="O18">
        <v>9867</v>
      </c>
      <c r="P18">
        <v>10018</v>
      </c>
      <c r="Q18">
        <v>10175</v>
      </c>
      <c r="R18">
        <v>10357</v>
      </c>
      <c r="S18">
        <v>10527</v>
      </c>
      <c r="T18">
        <v>10724</v>
      </c>
      <c r="U18">
        <v>10894</v>
      </c>
      <c r="V18">
        <v>11139</v>
      </c>
      <c r="W18">
        <v>11364</v>
      </c>
      <c r="Y18" s="1" t="str">
        <f t="shared" si="0"/>
        <v>Strathbogie</v>
      </c>
      <c r="Z18" s="26">
        <f>D18-C18</f>
        <v>-20</v>
      </c>
      <c r="AA18" s="26">
        <f>E18-D18</f>
        <v>26</v>
      </c>
      <c r="AB18" s="26">
        <f>F18-E18</f>
        <v>-75</v>
      </c>
      <c r="AC18" s="26">
        <f>G18-F18</f>
        <v>-34</v>
      </c>
      <c r="AD18" s="26">
        <f>H18-G18</f>
        <v>54</v>
      </c>
      <c r="AE18" s="26">
        <f>I18-H18</f>
        <v>29</v>
      </c>
      <c r="AF18" s="26">
        <f>J18-I18</f>
        <v>14</v>
      </c>
      <c r="AG18" s="26">
        <f>K18-J18</f>
        <v>12</v>
      </c>
      <c r="AH18" s="26">
        <f>L18-K18</f>
        <v>34</v>
      </c>
      <c r="AI18" s="26">
        <f>M18-L18</f>
        <v>0</v>
      </c>
      <c r="AJ18" s="26">
        <f>N18-M18</f>
        <v>146</v>
      </c>
      <c r="AK18" s="26">
        <f>O18-N18</f>
        <v>123</v>
      </c>
      <c r="AL18" s="26">
        <f>P18-O18</f>
        <v>151</v>
      </c>
      <c r="AM18" s="26">
        <f>Q18-P18</f>
        <v>157</v>
      </c>
      <c r="AN18" s="26">
        <f>R18-Q18</f>
        <v>182</v>
      </c>
      <c r="AO18" s="26">
        <f>S18-R18</f>
        <v>170</v>
      </c>
      <c r="AP18" s="26">
        <f>T18-S18</f>
        <v>197</v>
      </c>
      <c r="AQ18" s="26">
        <f>U18-T18</f>
        <v>170</v>
      </c>
      <c r="AR18" s="26">
        <f>V18-U18</f>
        <v>245</v>
      </c>
      <c r="AS18" s="26">
        <f>W18-V18</f>
        <v>225</v>
      </c>
      <c r="AT18" s="20">
        <v>39</v>
      </c>
      <c r="AU18" s="26">
        <f>W18-R18</f>
        <v>1007</v>
      </c>
      <c r="AW18" s="13" t="str">
        <f t="shared" si="1"/>
        <v>Strathbogie</v>
      </c>
      <c r="AX18" s="17">
        <f>(D18-C18)/C18</f>
        <v>-2.0924879681941829E-3</v>
      </c>
      <c r="AY18" s="17">
        <f>(E18-D18)/D18</f>
        <v>2.7259383518557349E-3</v>
      </c>
      <c r="AZ18" s="17">
        <f>(F18-E18)/E18</f>
        <v>-7.8419071518193231E-3</v>
      </c>
      <c r="BA18" s="17">
        <f>(G18-F18)/F18</f>
        <v>-3.5830962166719361E-3</v>
      </c>
      <c r="BB18" s="17">
        <f>(H18-G18)/G18</f>
        <v>5.7112638815441565E-3</v>
      </c>
      <c r="BC18" s="17">
        <f>(I18-H18)/H18</f>
        <v>3.0497423493532445E-3</v>
      </c>
      <c r="BD18" s="17">
        <f>(J18-I18)/I18</f>
        <v>1.4678129586915495E-3</v>
      </c>
      <c r="BE18" s="17">
        <f>(K18-J18)/J18</f>
        <v>1.2562814070351759E-3</v>
      </c>
      <c r="BF18" s="17">
        <f>(L18-K18)/K18</f>
        <v>3.5549979088247597E-3</v>
      </c>
      <c r="BG18" s="17">
        <f>(M18-L18)/L18</f>
        <v>0</v>
      </c>
      <c r="BH18" s="17">
        <f>(N18-M18)/M18</f>
        <v>1.5211502396332569E-2</v>
      </c>
      <c r="BI18" s="17">
        <f>(O18-N18)/N18</f>
        <v>1.2623152709359606E-2</v>
      </c>
      <c r="BJ18" s="17">
        <f>(P18-O18)/O18</f>
        <v>1.5303537042667478E-2</v>
      </c>
      <c r="BK18" s="17">
        <f>(Q18-P18)/P18</f>
        <v>1.5671790776602117E-2</v>
      </c>
      <c r="BL18" s="17">
        <f>(R18-Q18)/Q18</f>
        <v>1.7886977886977885E-2</v>
      </c>
      <c r="BM18" s="17">
        <f>(S18-R18)/R18</f>
        <v>1.6414019503717292E-2</v>
      </c>
      <c r="BN18" s="17">
        <f>(T18-S18)/S18</f>
        <v>1.8713783604065736E-2</v>
      </c>
      <c r="BO18" s="17">
        <f>(U18-T18)/T18</f>
        <v>1.5852293920179037E-2</v>
      </c>
      <c r="BP18" s="17">
        <f>(V18-U18)/U18</f>
        <v>2.2489443730493851E-2</v>
      </c>
      <c r="BQ18" s="17">
        <f>(W18-V18)/V18</f>
        <v>2.0199299757608404E-2</v>
      </c>
      <c r="BR18" s="20">
        <v>16</v>
      </c>
      <c r="BS18" s="17">
        <f>(W18-R18)/R18</f>
        <v>9.7228927295548898E-2</v>
      </c>
    </row>
    <row r="19" spans="1:71" x14ac:dyDescent="0.2">
      <c r="A19" s="20">
        <v>20570</v>
      </c>
      <c r="B19" s="20" t="s">
        <v>0</v>
      </c>
      <c r="C19">
        <v>82333</v>
      </c>
      <c r="D19">
        <v>83168</v>
      </c>
      <c r="E19">
        <v>84190</v>
      </c>
      <c r="F19">
        <v>84775</v>
      </c>
      <c r="G19">
        <v>85663</v>
      </c>
      <c r="H19">
        <v>86647</v>
      </c>
      <c r="I19">
        <v>87796</v>
      </c>
      <c r="J19">
        <v>89531</v>
      </c>
      <c r="K19">
        <v>91390</v>
      </c>
      <c r="L19">
        <v>93359</v>
      </c>
      <c r="M19">
        <v>95185</v>
      </c>
      <c r="N19">
        <v>96728</v>
      </c>
      <c r="O19">
        <v>98344</v>
      </c>
      <c r="P19">
        <v>99914</v>
      </c>
      <c r="Q19">
        <v>101479</v>
      </c>
      <c r="R19">
        <v>103500</v>
      </c>
      <c r="S19">
        <v>105498</v>
      </c>
      <c r="T19">
        <v>107518</v>
      </c>
      <c r="U19">
        <v>109650</v>
      </c>
      <c r="V19">
        <v>111476</v>
      </c>
      <c r="W19">
        <v>113482</v>
      </c>
      <c r="Y19" s="1" t="str">
        <f t="shared" si="0"/>
        <v>Ballarat</v>
      </c>
      <c r="Z19" s="26">
        <f>D19-C19</f>
        <v>835</v>
      </c>
      <c r="AA19" s="26">
        <f>E19-D19</f>
        <v>1022</v>
      </c>
      <c r="AB19" s="26">
        <f>F19-E19</f>
        <v>585</v>
      </c>
      <c r="AC19" s="26">
        <f>G19-F19</f>
        <v>888</v>
      </c>
      <c r="AD19" s="26">
        <f>H19-G19</f>
        <v>984</v>
      </c>
      <c r="AE19" s="26">
        <f>I19-H19</f>
        <v>1149</v>
      </c>
      <c r="AF19" s="26">
        <f>J19-I19</f>
        <v>1735</v>
      </c>
      <c r="AG19" s="26">
        <f>K19-J19</f>
        <v>1859</v>
      </c>
      <c r="AH19" s="26">
        <f>L19-K19</f>
        <v>1969</v>
      </c>
      <c r="AI19" s="26">
        <f>M19-L19</f>
        <v>1826</v>
      </c>
      <c r="AJ19" s="26">
        <f>N19-M19</f>
        <v>1543</v>
      </c>
      <c r="AK19" s="26">
        <f>O19-N19</f>
        <v>1616</v>
      </c>
      <c r="AL19" s="26">
        <f>P19-O19</f>
        <v>1570</v>
      </c>
      <c r="AM19" s="26">
        <f>Q19-P19</f>
        <v>1565</v>
      </c>
      <c r="AN19" s="26">
        <f>R19-Q19</f>
        <v>2021</v>
      </c>
      <c r="AO19" s="26">
        <f>S19-R19</f>
        <v>1998</v>
      </c>
      <c r="AP19" s="26">
        <f>T19-S19</f>
        <v>2020</v>
      </c>
      <c r="AQ19" s="26">
        <f>U19-T19</f>
        <v>2132</v>
      </c>
      <c r="AR19" s="26">
        <f>V19-U19</f>
        <v>1826</v>
      </c>
      <c r="AS19" s="26">
        <f>W19-V19</f>
        <v>2006</v>
      </c>
      <c r="AT19" s="20">
        <v>8</v>
      </c>
      <c r="AU19" s="26">
        <f>W19-R19</f>
        <v>9982</v>
      </c>
      <c r="AW19" s="13" t="str">
        <f t="shared" si="1"/>
        <v>Ballarat</v>
      </c>
      <c r="AX19" s="17">
        <f>(D19-C19)/C19</f>
        <v>1.0141741464540343E-2</v>
      </c>
      <c r="AY19" s="17">
        <f>(E19-D19)/D19</f>
        <v>1.228838014621008E-2</v>
      </c>
      <c r="AZ19" s="17">
        <f>(F19-E19)/E19</f>
        <v>6.948568713623946E-3</v>
      </c>
      <c r="BA19" s="17">
        <f>(G19-F19)/F19</f>
        <v>1.0474786198761427E-2</v>
      </c>
      <c r="BB19" s="17">
        <f>(H19-G19)/G19</f>
        <v>1.1486872978999101E-2</v>
      </c>
      <c r="BC19" s="17">
        <f>(I19-H19)/H19</f>
        <v>1.3260701466871328E-2</v>
      </c>
      <c r="BD19" s="17">
        <f>(J19-I19)/I19</f>
        <v>1.9761720351724452E-2</v>
      </c>
      <c r="BE19" s="17">
        <f>(K19-J19)/J19</f>
        <v>2.0763757804559316E-2</v>
      </c>
      <c r="BF19" s="17">
        <f>(L19-K19)/K19</f>
        <v>2.1545026808184702E-2</v>
      </c>
      <c r="BG19" s="17">
        <f>(M19-L19)/L19</f>
        <v>1.955890701485663E-2</v>
      </c>
      <c r="BH19" s="17">
        <f>(N19-M19)/M19</f>
        <v>1.6210537374586331E-2</v>
      </c>
      <c r="BI19" s="17">
        <f>(O19-N19)/N19</f>
        <v>1.6706641303448847E-2</v>
      </c>
      <c r="BJ19" s="17">
        <f>(P19-O19)/O19</f>
        <v>1.5964369966647685E-2</v>
      </c>
      <c r="BK19" s="17">
        <f>(Q19-P19)/P19</f>
        <v>1.5663470584702844E-2</v>
      </c>
      <c r="BL19" s="17">
        <f>(R19-Q19)/Q19</f>
        <v>1.9915450487292936E-2</v>
      </c>
      <c r="BM19" s="17">
        <f>(S19-R19)/R19</f>
        <v>1.9304347826086955E-2</v>
      </c>
      <c r="BN19" s="17">
        <f>(T19-S19)/S19</f>
        <v>1.9147282412936738E-2</v>
      </c>
      <c r="BO19" s="17">
        <f>(U19-T19)/T19</f>
        <v>1.9829237895050131E-2</v>
      </c>
      <c r="BP19" s="17">
        <f>(V19-U19)/U19</f>
        <v>1.6652986776105792E-2</v>
      </c>
      <c r="BQ19" s="17">
        <f>(W19-V19)/V19</f>
        <v>1.7994904732857298E-2</v>
      </c>
      <c r="BR19" s="20">
        <v>17</v>
      </c>
      <c r="BS19" s="17">
        <f>(W19-R19)/R19</f>
        <v>9.6444444444444444E-2</v>
      </c>
    </row>
    <row r="20" spans="1:71" x14ac:dyDescent="0.2">
      <c r="A20" s="20">
        <v>24130</v>
      </c>
      <c r="B20" s="20" t="s">
        <v>48</v>
      </c>
      <c r="C20">
        <v>37325</v>
      </c>
      <c r="D20">
        <v>37605</v>
      </c>
      <c r="E20">
        <v>37942</v>
      </c>
      <c r="F20">
        <v>38509</v>
      </c>
      <c r="G20">
        <v>38998</v>
      </c>
      <c r="H20">
        <v>39383</v>
      </c>
      <c r="I20">
        <v>39900</v>
      </c>
      <c r="J20">
        <v>40584</v>
      </c>
      <c r="K20">
        <v>41582</v>
      </c>
      <c r="L20">
        <v>42223</v>
      </c>
      <c r="M20">
        <v>42883</v>
      </c>
      <c r="N20">
        <v>43794</v>
      </c>
      <c r="O20">
        <v>44595</v>
      </c>
      <c r="P20">
        <v>45471</v>
      </c>
      <c r="Q20">
        <v>46373</v>
      </c>
      <c r="R20">
        <v>47480</v>
      </c>
      <c r="S20">
        <v>48388</v>
      </c>
      <c r="T20">
        <v>49254</v>
      </c>
      <c r="U20">
        <v>50098</v>
      </c>
      <c r="V20">
        <v>50806</v>
      </c>
      <c r="W20">
        <v>51576</v>
      </c>
      <c r="Y20" s="1" t="str">
        <f t="shared" si="0"/>
        <v>Macedon Ranges</v>
      </c>
      <c r="Z20" s="26">
        <f>D20-C20</f>
        <v>280</v>
      </c>
      <c r="AA20" s="26">
        <f>E20-D20</f>
        <v>337</v>
      </c>
      <c r="AB20" s="26">
        <f>F20-E20</f>
        <v>567</v>
      </c>
      <c r="AC20" s="26">
        <f>G20-F20</f>
        <v>489</v>
      </c>
      <c r="AD20" s="26">
        <f>H20-G20</f>
        <v>385</v>
      </c>
      <c r="AE20" s="26">
        <f>I20-H20</f>
        <v>517</v>
      </c>
      <c r="AF20" s="26">
        <f>J20-I20</f>
        <v>684</v>
      </c>
      <c r="AG20" s="26">
        <f>K20-J20</f>
        <v>998</v>
      </c>
      <c r="AH20" s="26">
        <f>L20-K20</f>
        <v>641</v>
      </c>
      <c r="AI20" s="26">
        <f>M20-L20</f>
        <v>660</v>
      </c>
      <c r="AJ20" s="26">
        <f>N20-M20</f>
        <v>911</v>
      </c>
      <c r="AK20" s="26">
        <f>O20-N20</f>
        <v>801</v>
      </c>
      <c r="AL20" s="26">
        <f>P20-O20</f>
        <v>876</v>
      </c>
      <c r="AM20" s="26">
        <f>Q20-P20</f>
        <v>902</v>
      </c>
      <c r="AN20" s="26">
        <f>R20-Q20</f>
        <v>1107</v>
      </c>
      <c r="AO20" s="26">
        <f>S20-R20</f>
        <v>908</v>
      </c>
      <c r="AP20" s="26">
        <f>T20-S20</f>
        <v>866</v>
      </c>
      <c r="AQ20" s="26">
        <f>U20-T20</f>
        <v>844</v>
      </c>
      <c r="AR20" s="26">
        <f>V20-U20</f>
        <v>708</v>
      </c>
      <c r="AS20" s="26">
        <f>W20-V20</f>
        <v>770</v>
      </c>
      <c r="AT20" s="20">
        <v>17</v>
      </c>
      <c r="AU20" s="26">
        <f>W20-R20</f>
        <v>4096</v>
      </c>
      <c r="AW20" s="13" t="str">
        <f t="shared" si="1"/>
        <v>Macedon Ranges</v>
      </c>
      <c r="AX20" s="17">
        <f>(D20-C20)/C20</f>
        <v>7.5016744809109177E-3</v>
      </c>
      <c r="AY20" s="17">
        <f>(E20-D20)/D20</f>
        <v>8.9615742587421891E-3</v>
      </c>
      <c r="AZ20" s="17">
        <f>(F20-E20)/E20</f>
        <v>1.4943861683622372E-2</v>
      </c>
      <c r="BA20" s="17">
        <f>(G20-F20)/F20</f>
        <v>1.2698330260458595E-2</v>
      </c>
      <c r="BB20" s="17">
        <f>(H20-G20)/G20</f>
        <v>9.8723011436483918E-3</v>
      </c>
      <c r="BC20" s="17">
        <f>(I20-H20)/H20</f>
        <v>1.3127491557270903E-2</v>
      </c>
      <c r="BD20" s="17">
        <f>(J20-I20)/I20</f>
        <v>1.7142857142857144E-2</v>
      </c>
      <c r="BE20" s="17">
        <f>(K20-J20)/J20</f>
        <v>2.459097181155135E-2</v>
      </c>
      <c r="BF20" s="17">
        <f>(L20-K20)/K20</f>
        <v>1.541532393824251E-2</v>
      </c>
      <c r="BG20" s="17">
        <f>(M20-L20)/L20</f>
        <v>1.5631291002534162E-2</v>
      </c>
      <c r="BH20" s="17">
        <f>(N20-M20)/M20</f>
        <v>2.1243849544108389E-2</v>
      </c>
      <c r="BI20" s="17">
        <f>(O20-N20)/N20</f>
        <v>1.8290176736539251E-2</v>
      </c>
      <c r="BJ20" s="17">
        <f>(P20-O20)/O20</f>
        <v>1.9643457786747393E-2</v>
      </c>
      <c r="BK20" s="17">
        <f>(Q20-P20)/P20</f>
        <v>1.983681907149612E-2</v>
      </c>
      <c r="BL20" s="17">
        <f>(R20-Q20)/Q20</f>
        <v>2.3871649451189268E-2</v>
      </c>
      <c r="BM20" s="17">
        <f>(S20-R20)/R20</f>
        <v>1.9123841617523167E-2</v>
      </c>
      <c r="BN20" s="17">
        <f>(T20-S20)/S20</f>
        <v>1.7896999256013887E-2</v>
      </c>
      <c r="BO20" s="17">
        <f>(U20-T20)/T20</f>
        <v>1.7135664108498802E-2</v>
      </c>
      <c r="BP20" s="17">
        <f>(V20-U20)/U20</f>
        <v>1.4132300690646334E-2</v>
      </c>
      <c r="BQ20" s="17">
        <f>(W20-V20)/V20</f>
        <v>1.5155690272802424E-2</v>
      </c>
      <c r="BR20" s="20">
        <v>18</v>
      </c>
      <c r="BS20" s="17">
        <f>(W20-R20)/R20</f>
        <v>8.6267902274641955E-2</v>
      </c>
    </row>
    <row r="21" spans="1:71" x14ac:dyDescent="0.2">
      <c r="A21" s="20">
        <v>22620</v>
      </c>
      <c r="B21" s="20" t="s">
        <v>37</v>
      </c>
      <c r="C21">
        <v>89071</v>
      </c>
      <c r="D21">
        <v>90176</v>
      </c>
      <c r="E21">
        <v>91513</v>
      </c>
      <c r="F21">
        <v>92535</v>
      </c>
      <c r="G21">
        <v>93269</v>
      </c>
      <c r="H21">
        <v>94577</v>
      </c>
      <c r="I21">
        <v>96097</v>
      </c>
      <c r="J21">
        <v>97417</v>
      </c>
      <c r="K21">
        <v>99003</v>
      </c>
      <c r="L21">
        <v>100506</v>
      </c>
      <c r="M21">
        <v>101995</v>
      </c>
      <c r="N21">
        <v>103905</v>
      </c>
      <c r="O21">
        <v>105957</v>
      </c>
      <c r="P21">
        <v>107955</v>
      </c>
      <c r="Q21">
        <v>109908</v>
      </c>
      <c r="R21">
        <v>112267</v>
      </c>
      <c r="S21">
        <v>114203</v>
      </c>
      <c r="T21">
        <v>116074</v>
      </c>
      <c r="U21">
        <v>118063</v>
      </c>
      <c r="V21">
        <v>119751</v>
      </c>
      <c r="W21">
        <v>121221</v>
      </c>
      <c r="Y21" s="1" t="str">
        <f t="shared" si="0"/>
        <v>Greater Bendigo</v>
      </c>
      <c r="Z21" s="26">
        <f>D21-C21</f>
        <v>1105</v>
      </c>
      <c r="AA21" s="26">
        <f>E21-D21</f>
        <v>1337</v>
      </c>
      <c r="AB21" s="26">
        <f>F21-E21</f>
        <v>1022</v>
      </c>
      <c r="AC21" s="26">
        <f>G21-F21</f>
        <v>734</v>
      </c>
      <c r="AD21" s="26">
        <f>H21-G21</f>
        <v>1308</v>
      </c>
      <c r="AE21" s="26">
        <f>I21-H21</f>
        <v>1520</v>
      </c>
      <c r="AF21" s="26">
        <f>J21-I21</f>
        <v>1320</v>
      </c>
      <c r="AG21" s="26">
        <f>K21-J21</f>
        <v>1586</v>
      </c>
      <c r="AH21" s="26">
        <f>L21-K21</f>
        <v>1503</v>
      </c>
      <c r="AI21" s="26">
        <f>M21-L21</f>
        <v>1489</v>
      </c>
      <c r="AJ21" s="26">
        <f>N21-M21</f>
        <v>1910</v>
      </c>
      <c r="AK21" s="26">
        <f>O21-N21</f>
        <v>2052</v>
      </c>
      <c r="AL21" s="26">
        <f>P21-O21</f>
        <v>1998</v>
      </c>
      <c r="AM21" s="26">
        <f>Q21-P21</f>
        <v>1953</v>
      </c>
      <c r="AN21" s="26">
        <f>R21-Q21</f>
        <v>2359</v>
      </c>
      <c r="AO21" s="26">
        <f>S21-R21</f>
        <v>1936</v>
      </c>
      <c r="AP21" s="26">
        <f>T21-S21</f>
        <v>1871</v>
      </c>
      <c r="AQ21" s="26">
        <f>U21-T21</f>
        <v>1989</v>
      </c>
      <c r="AR21" s="26">
        <f>V21-U21</f>
        <v>1688</v>
      </c>
      <c r="AS21" s="26">
        <f>W21-V21</f>
        <v>1470</v>
      </c>
      <c r="AT21" s="20">
        <v>9</v>
      </c>
      <c r="AU21" s="26">
        <f>W21-R21</f>
        <v>8954</v>
      </c>
      <c r="AW21" s="13" t="str">
        <f t="shared" si="1"/>
        <v>Greater Bendigo</v>
      </c>
      <c r="AX21" s="17">
        <f>(D21-C21)/C21</f>
        <v>1.2405833548517474E-2</v>
      </c>
      <c r="AY21" s="17">
        <f>(E21-D21)/D21</f>
        <v>1.4826561391057487E-2</v>
      </c>
      <c r="AZ21" s="17">
        <f>(F21-E21)/E21</f>
        <v>1.1167812223399954E-2</v>
      </c>
      <c r="BA21" s="17">
        <f>(G21-F21)/F21</f>
        <v>7.9321337872156478E-3</v>
      </c>
      <c r="BB21" s="17">
        <f>(H21-G21)/G21</f>
        <v>1.4023952224211688E-2</v>
      </c>
      <c r="BC21" s="17">
        <f>(I21-H21)/H21</f>
        <v>1.6071560738868857E-2</v>
      </c>
      <c r="BD21" s="17">
        <f>(J21-I21)/I21</f>
        <v>1.3736120794613775E-2</v>
      </c>
      <c r="BE21" s="17">
        <f>(K21-J21)/J21</f>
        <v>1.6280525986224169E-2</v>
      </c>
      <c r="BF21" s="17">
        <f>(L21-K21)/K21</f>
        <v>1.5181358140662404E-2</v>
      </c>
      <c r="BG21" s="17">
        <f>(M21-L21)/L21</f>
        <v>1.4815035918253637E-2</v>
      </c>
      <c r="BH21" s="17">
        <f>(N21-M21)/M21</f>
        <v>1.8726408157262613E-2</v>
      </c>
      <c r="BI21" s="17">
        <f>(O21-N21)/N21</f>
        <v>1.974880900822867E-2</v>
      </c>
      <c r="BJ21" s="17">
        <f>(P21-O21)/O21</f>
        <v>1.885670602225431E-2</v>
      </c>
      <c r="BK21" s="17">
        <f>(Q21-P21)/P21</f>
        <v>1.8090871196331806E-2</v>
      </c>
      <c r="BL21" s="17">
        <f>(R21-Q21)/Q21</f>
        <v>2.1463405757542672E-2</v>
      </c>
      <c r="BM21" s="17">
        <f>(S21-R21)/R21</f>
        <v>1.7244604380628324E-2</v>
      </c>
      <c r="BN21" s="17">
        <f>(T21-S21)/S21</f>
        <v>1.6383107273889478E-2</v>
      </c>
      <c r="BO21" s="17">
        <f>(U21-T21)/T21</f>
        <v>1.713562038010235E-2</v>
      </c>
      <c r="BP21" s="17">
        <f>(V21-U21)/U21</f>
        <v>1.4297451360714196E-2</v>
      </c>
      <c r="BQ21" s="17">
        <f>(W21-V21)/V21</f>
        <v>1.2275471603577424E-2</v>
      </c>
      <c r="BR21" s="20">
        <v>19</v>
      </c>
      <c r="BS21" s="17">
        <f>(W21-R21)/R21</f>
        <v>7.9756295260405993E-2</v>
      </c>
    </row>
    <row r="22" spans="1:71" x14ac:dyDescent="0.2">
      <c r="A22" s="20">
        <v>25620</v>
      </c>
      <c r="B22" s="20" t="s">
        <v>59</v>
      </c>
      <c r="C22">
        <v>13257</v>
      </c>
      <c r="D22">
        <v>13349</v>
      </c>
      <c r="E22">
        <v>13395</v>
      </c>
      <c r="F22">
        <v>13381</v>
      </c>
      <c r="G22">
        <v>13472</v>
      </c>
      <c r="H22">
        <v>13663</v>
      </c>
      <c r="I22">
        <v>13690</v>
      </c>
      <c r="J22">
        <v>13748</v>
      </c>
      <c r="K22">
        <v>13352</v>
      </c>
      <c r="L22">
        <v>13318</v>
      </c>
      <c r="M22">
        <v>13335</v>
      </c>
      <c r="N22">
        <v>13456</v>
      </c>
      <c r="O22">
        <v>13563</v>
      </c>
      <c r="P22">
        <v>13687</v>
      </c>
      <c r="Q22">
        <v>13848</v>
      </c>
      <c r="R22">
        <v>14052</v>
      </c>
      <c r="S22">
        <v>14282</v>
      </c>
      <c r="T22">
        <v>14548</v>
      </c>
      <c r="U22">
        <v>14719</v>
      </c>
      <c r="V22">
        <v>14847</v>
      </c>
      <c r="W22">
        <v>15134</v>
      </c>
      <c r="Y22" s="1" t="str">
        <f t="shared" si="0"/>
        <v>Murrindindi</v>
      </c>
      <c r="Z22" s="26">
        <f>D22-C22</f>
        <v>92</v>
      </c>
      <c r="AA22" s="26">
        <f>E22-D22</f>
        <v>46</v>
      </c>
      <c r="AB22" s="26">
        <f>F22-E22</f>
        <v>-14</v>
      </c>
      <c r="AC22" s="26">
        <f>G22-F22</f>
        <v>91</v>
      </c>
      <c r="AD22" s="26">
        <f>H22-G22</f>
        <v>191</v>
      </c>
      <c r="AE22" s="26">
        <f>I22-H22</f>
        <v>27</v>
      </c>
      <c r="AF22" s="26">
        <f>J22-I22</f>
        <v>58</v>
      </c>
      <c r="AG22" s="26">
        <f>K22-J22</f>
        <v>-396</v>
      </c>
      <c r="AH22" s="26">
        <f>L22-K22</f>
        <v>-34</v>
      </c>
      <c r="AI22" s="26">
        <f>M22-L22</f>
        <v>17</v>
      </c>
      <c r="AJ22" s="26">
        <f>N22-M22</f>
        <v>121</v>
      </c>
      <c r="AK22" s="26">
        <f>O22-N22</f>
        <v>107</v>
      </c>
      <c r="AL22" s="26">
        <f>P22-O22</f>
        <v>124</v>
      </c>
      <c r="AM22" s="26">
        <f>Q22-P22</f>
        <v>161</v>
      </c>
      <c r="AN22" s="26">
        <f>R22-Q22</f>
        <v>204</v>
      </c>
      <c r="AO22" s="26">
        <f>S22-R22</f>
        <v>230</v>
      </c>
      <c r="AP22" s="26">
        <f>T22-S22</f>
        <v>266</v>
      </c>
      <c r="AQ22" s="26">
        <f>U22-T22</f>
        <v>171</v>
      </c>
      <c r="AR22" s="26">
        <f>V22-U22</f>
        <v>128</v>
      </c>
      <c r="AS22" s="26">
        <f>W22-V22</f>
        <v>287</v>
      </c>
      <c r="AT22" s="20">
        <v>37</v>
      </c>
      <c r="AU22" s="26">
        <f>W22-R22</f>
        <v>1082</v>
      </c>
      <c r="AW22" s="13" t="str">
        <f t="shared" si="1"/>
        <v>Murrindindi</v>
      </c>
      <c r="AX22" s="17">
        <f>(D22-C22)/C22</f>
        <v>6.9397299539865733E-3</v>
      </c>
      <c r="AY22" s="17">
        <f>(E22-D22)/D22</f>
        <v>3.4459510075661097E-3</v>
      </c>
      <c r="AZ22" s="17">
        <f>(F22-E22)/E22</f>
        <v>-1.0451661067562524E-3</v>
      </c>
      <c r="BA22" s="17">
        <f>(G22-F22)/F22</f>
        <v>6.8006875420372169E-3</v>
      </c>
      <c r="BB22" s="17">
        <f>(H22-G22)/G22</f>
        <v>1.4177553444180523E-2</v>
      </c>
      <c r="BC22" s="17">
        <f>(I22-H22)/H22</f>
        <v>1.976139939983898E-3</v>
      </c>
      <c r="BD22" s="17">
        <f>(J22-I22)/I22</f>
        <v>4.2366691015339663E-3</v>
      </c>
      <c r="BE22" s="17">
        <f>(K22-J22)/J22</f>
        <v>-2.8804189700320046E-2</v>
      </c>
      <c r="BF22" s="17">
        <f>(L22-K22)/K22</f>
        <v>-2.5464349910125825E-3</v>
      </c>
      <c r="BG22" s="17">
        <f>(M22-L22)/L22</f>
        <v>1.2764679381288481E-3</v>
      </c>
      <c r="BH22" s="17">
        <f>(N22-M22)/M22</f>
        <v>9.0738657667791527E-3</v>
      </c>
      <c r="BI22" s="17">
        <f>(O22-N22)/N22</f>
        <v>7.9518430439952433E-3</v>
      </c>
      <c r="BJ22" s="17">
        <f>(P22-O22)/O22</f>
        <v>9.1425200914252002E-3</v>
      </c>
      <c r="BK22" s="17">
        <f>(Q22-P22)/P22</f>
        <v>1.1762986775772631E-2</v>
      </c>
      <c r="BL22" s="17">
        <f>(R22-Q22)/Q22</f>
        <v>1.4731369150779897E-2</v>
      </c>
      <c r="BM22" s="17">
        <f>(S22-R22)/R22</f>
        <v>1.6367776828921151E-2</v>
      </c>
      <c r="BN22" s="17">
        <f>(T22-S22)/S22</f>
        <v>1.8624842459039351E-2</v>
      </c>
      <c r="BO22" s="17">
        <f>(U22-T22)/T22</f>
        <v>1.175419301622216E-2</v>
      </c>
      <c r="BP22" s="17">
        <f>(V22-U22)/U22</f>
        <v>8.6962429512874515E-3</v>
      </c>
      <c r="BQ22" s="17">
        <f>(W22-V22)/V22</f>
        <v>1.933050447901933E-2</v>
      </c>
      <c r="BR22" s="20">
        <v>20</v>
      </c>
      <c r="BS22" s="17">
        <f>(W22-R22)/R22</f>
        <v>7.6999715343011671E-2</v>
      </c>
    </row>
    <row r="23" spans="1:71" x14ac:dyDescent="0.2">
      <c r="A23" s="20">
        <v>27170</v>
      </c>
      <c r="B23" s="20" t="s">
        <v>75</v>
      </c>
      <c r="C23">
        <v>31964</v>
      </c>
      <c r="D23">
        <v>32481</v>
      </c>
      <c r="E23">
        <v>32995</v>
      </c>
      <c r="F23">
        <v>33528</v>
      </c>
      <c r="G23">
        <v>33597</v>
      </c>
      <c r="H23">
        <v>33595</v>
      </c>
      <c r="I23">
        <v>33837</v>
      </c>
      <c r="J23">
        <v>34157</v>
      </c>
      <c r="K23">
        <v>34654</v>
      </c>
      <c r="L23">
        <v>35287</v>
      </c>
      <c r="M23">
        <v>36025</v>
      </c>
      <c r="N23">
        <v>36758</v>
      </c>
      <c r="O23">
        <v>37575</v>
      </c>
      <c r="P23">
        <v>38369</v>
      </c>
      <c r="Q23">
        <v>39223</v>
      </c>
      <c r="R23">
        <v>40100</v>
      </c>
      <c r="S23">
        <v>40813</v>
      </c>
      <c r="T23">
        <v>41499</v>
      </c>
      <c r="U23">
        <v>42028</v>
      </c>
      <c r="V23">
        <v>42588</v>
      </c>
      <c r="W23">
        <v>43183</v>
      </c>
      <c r="Y23" s="1" t="str">
        <f t="shared" si="0"/>
        <v>Wodonga</v>
      </c>
      <c r="Z23" s="26">
        <f>D23-C23</f>
        <v>517</v>
      </c>
      <c r="AA23" s="26">
        <f>E23-D23</f>
        <v>514</v>
      </c>
      <c r="AB23" s="26">
        <f>F23-E23</f>
        <v>533</v>
      </c>
      <c r="AC23" s="26">
        <f>G23-F23</f>
        <v>69</v>
      </c>
      <c r="AD23" s="26">
        <f>H23-G23</f>
        <v>-2</v>
      </c>
      <c r="AE23" s="26">
        <f>I23-H23</f>
        <v>242</v>
      </c>
      <c r="AF23" s="26">
        <f>J23-I23</f>
        <v>320</v>
      </c>
      <c r="AG23" s="26">
        <f>K23-J23</f>
        <v>497</v>
      </c>
      <c r="AH23" s="26">
        <f>L23-K23</f>
        <v>633</v>
      </c>
      <c r="AI23" s="26">
        <f>M23-L23</f>
        <v>738</v>
      </c>
      <c r="AJ23" s="26">
        <f>N23-M23</f>
        <v>733</v>
      </c>
      <c r="AK23" s="26">
        <f>O23-N23</f>
        <v>817</v>
      </c>
      <c r="AL23" s="26">
        <f>P23-O23</f>
        <v>794</v>
      </c>
      <c r="AM23" s="26">
        <f>Q23-P23</f>
        <v>854</v>
      </c>
      <c r="AN23" s="26">
        <f>R23-Q23</f>
        <v>877</v>
      </c>
      <c r="AO23" s="26">
        <f>S23-R23</f>
        <v>713</v>
      </c>
      <c r="AP23" s="26">
        <f>T23-S23</f>
        <v>686</v>
      </c>
      <c r="AQ23" s="26">
        <f>U23-T23</f>
        <v>529</v>
      </c>
      <c r="AR23" s="26">
        <f>V23-U23</f>
        <v>560</v>
      </c>
      <c r="AS23" s="26">
        <f>W23-V23</f>
        <v>595</v>
      </c>
      <c r="AT23" s="20">
        <v>20</v>
      </c>
      <c r="AU23" s="26">
        <f>W23-R23</f>
        <v>3083</v>
      </c>
      <c r="AW23" s="13" t="str">
        <f t="shared" si="1"/>
        <v>Wodonga</v>
      </c>
      <c r="AX23" s="17">
        <f>(D23-C23)/C23</f>
        <v>1.6174446252033538E-2</v>
      </c>
      <c r="AY23" s="17">
        <f>(E23-D23)/D23</f>
        <v>1.5824635941011668E-2</v>
      </c>
      <c r="AZ23" s="17">
        <f>(F23-E23)/E23</f>
        <v>1.615396272162449E-2</v>
      </c>
      <c r="BA23" s="17">
        <f>(G23-F23)/F23</f>
        <v>2.0579813886900502E-3</v>
      </c>
      <c r="BB23" s="17">
        <f>(H23-G23)/G23</f>
        <v>-5.9529124624222399E-5</v>
      </c>
      <c r="BC23" s="17">
        <f>(I23-H23)/H23</f>
        <v>7.2034528947760084E-3</v>
      </c>
      <c r="BD23" s="17">
        <f>(J23-I23)/I23</f>
        <v>9.4571031710849063E-3</v>
      </c>
      <c r="BE23" s="17">
        <f>(K23-J23)/J23</f>
        <v>1.4550458178411453E-2</v>
      </c>
      <c r="BF23" s="17">
        <f>(L23-K23)/K23</f>
        <v>1.8266289605817509E-2</v>
      </c>
      <c r="BG23" s="17">
        <f>(M23-L23)/L23</f>
        <v>2.0914217700569615E-2</v>
      </c>
      <c r="BH23" s="17">
        <f>(N23-M23)/M23</f>
        <v>2.0346981263011796E-2</v>
      </c>
      <c r="BI23" s="17">
        <f>(O23-N23)/N23</f>
        <v>2.2226454105228794E-2</v>
      </c>
      <c r="BJ23" s="17">
        <f>(P23-O23)/O23</f>
        <v>2.113107119095143E-2</v>
      </c>
      <c r="BK23" s="17">
        <f>(Q23-P23)/P23</f>
        <v>2.2257551669316374E-2</v>
      </c>
      <c r="BL23" s="17">
        <f>(R23-Q23)/Q23</f>
        <v>2.2359329984957807E-2</v>
      </c>
      <c r="BM23" s="17">
        <f>(S23-R23)/R23</f>
        <v>1.7780548628428927E-2</v>
      </c>
      <c r="BN23" s="17">
        <f>(T23-S23)/S23</f>
        <v>1.6808369882145395E-2</v>
      </c>
      <c r="BO23" s="17">
        <f>(U23-T23)/T23</f>
        <v>1.2747295115544953E-2</v>
      </c>
      <c r="BP23" s="17">
        <f>(V23-U23)/U23</f>
        <v>1.3324450366422385E-2</v>
      </c>
      <c r="BQ23" s="17">
        <f>(W23-V23)/V23</f>
        <v>1.3971071663379356E-2</v>
      </c>
      <c r="BR23" s="20">
        <v>21</v>
      </c>
      <c r="BS23" s="17">
        <f>(W23-R23)/R23</f>
        <v>7.6882793017456361E-2</v>
      </c>
    </row>
    <row r="24" spans="1:71" x14ac:dyDescent="0.2">
      <c r="A24" s="20">
        <v>23350</v>
      </c>
      <c r="B24" s="20" t="s">
        <v>43</v>
      </c>
      <c r="C24">
        <v>14493</v>
      </c>
      <c r="D24">
        <v>14603</v>
      </c>
      <c r="E24">
        <v>14710</v>
      </c>
      <c r="F24">
        <v>14810</v>
      </c>
      <c r="G24">
        <v>14919</v>
      </c>
      <c r="H24">
        <v>15038</v>
      </c>
      <c r="I24">
        <v>15047</v>
      </c>
      <c r="J24">
        <v>15128</v>
      </c>
      <c r="K24">
        <v>15223</v>
      </c>
      <c r="L24">
        <v>15287</v>
      </c>
      <c r="M24">
        <v>15317</v>
      </c>
      <c r="N24">
        <v>15454</v>
      </c>
      <c r="O24">
        <v>15605</v>
      </c>
      <c r="P24">
        <v>15732</v>
      </c>
      <c r="Q24">
        <v>15922</v>
      </c>
      <c r="R24">
        <v>16165</v>
      </c>
      <c r="S24">
        <v>16383</v>
      </c>
      <c r="T24">
        <v>16598</v>
      </c>
      <c r="U24">
        <v>16859</v>
      </c>
      <c r="V24">
        <v>17089</v>
      </c>
      <c r="W24">
        <v>17249</v>
      </c>
      <c r="Y24" s="1" t="str">
        <f t="shared" si="0"/>
        <v>Indigo</v>
      </c>
      <c r="Z24" s="26">
        <f>D24-C24</f>
        <v>110</v>
      </c>
      <c r="AA24" s="26">
        <f>E24-D24</f>
        <v>107</v>
      </c>
      <c r="AB24" s="26">
        <f>F24-E24</f>
        <v>100</v>
      </c>
      <c r="AC24" s="26">
        <f>G24-F24</f>
        <v>109</v>
      </c>
      <c r="AD24" s="26">
        <f>H24-G24</f>
        <v>119</v>
      </c>
      <c r="AE24" s="26">
        <f>I24-H24</f>
        <v>9</v>
      </c>
      <c r="AF24" s="26">
        <f>J24-I24</f>
        <v>81</v>
      </c>
      <c r="AG24" s="26">
        <f>K24-J24</f>
        <v>95</v>
      </c>
      <c r="AH24" s="26">
        <f>L24-K24</f>
        <v>64</v>
      </c>
      <c r="AI24" s="26">
        <f>M24-L24</f>
        <v>30</v>
      </c>
      <c r="AJ24" s="26">
        <f>N24-M24</f>
        <v>137</v>
      </c>
      <c r="AK24" s="26">
        <f>O24-N24</f>
        <v>151</v>
      </c>
      <c r="AL24" s="26">
        <f>P24-O24</f>
        <v>127</v>
      </c>
      <c r="AM24" s="26">
        <f>Q24-P24</f>
        <v>190</v>
      </c>
      <c r="AN24" s="26">
        <f>R24-Q24</f>
        <v>243</v>
      </c>
      <c r="AO24" s="26">
        <f>S24-R24</f>
        <v>218</v>
      </c>
      <c r="AP24" s="26">
        <f>T24-S24</f>
        <v>215</v>
      </c>
      <c r="AQ24" s="26">
        <f>U24-T24</f>
        <v>261</v>
      </c>
      <c r="AR24" s="26">
        <f>V24-U24</f>
        <v>230</v>
      </c>
      <c r="AS24" s="26">
        <f>W24-V24</f>
        <v>160</v>
      </c>
      <c r="AT24" s="20">
        <v>36</v>
      </c>
      <c r="AU24" s="26">
        <f>W24-R24</f>
        <v>1084</v>
      </c>
      <c r="AW24" s="13" t="str">
        <f t="shared" si="1"/>
        <v>Indigo</v>
      </c>
      <c r="AX24" s="17">
        <f>(D24-C24)/C24</f>
        <v>7.5898709721934727E-3</v>
      </c>
      <c r="AY24" s="17">
        <f>(E24-D24)/D24</f>
        <v>7.3272615216051495E-3</v>
      </c>
      <c r="AZ24" s="17">
        <f>(F24-E24)/E24</f>
        <v>6.7980965329707682E-3</v>
      </c>
      <c r="BA24" s="17">
        <f>(G24-F24)/F24</f>
        <v>7.3598919648885886E-3</v>
      </c>
      <c r="BB24" s="17">
        <f>(H24-G24)/G24</f>
        <v>7.9764059253301153E-3</v>
      </c>
      <c r="BC24" s="17">
        <f>(I24-H24)/H24</f>
        <v>5.9848384093629469E-4</v>
      </c>
      <c r="BD24" s="17">
        <f>(J24-I24)/I24</f>
        <v>5.3831328504020731E-3</v>
      </c>
      <c r="BE24" s="17">
        <f>(K24-J24)/J24</f>
        <v>6.2797461660497088E-3</v>
      </c>
      <c r="BF24" s="17">
        <f>(L24-K24)/K24</f>
        <v>4.2041647507061681E-3</v>
      </c>
      <c r="BG24" s="17">
        <f>(M24-L24)/L24</f>
        <v>1.9624517563943218E-3</v>
      </c>
      <c r="BH24" s="17">
        <f>(N24-M24)/M24</f>
        <v>8.9443102435202721E-3</v>
      </c>
      <c r="BI24" s="17">
        <f>(O24-N24)/N24</f>
        <v>9.7709330917561798E-3</v>
      </c>
      <c r="BJ24" s="17">
        <f>(P24-O24)/O24</f>
        <v>8.1384171739826983E-3</v>
      </c>
      <c r="BK24" s="17">
        <f>(Q24-P24)/P24</f>
        <v>1.2077294685990338E-2</v>
      </c>
      <c r="BL24" s="17">
        <f>(R24-Q24)/Q24</f>
        <v>1.5261901771134279E-2</v>
      </c>
      <c r="BM24" s="17">
        <f>(S24-R24)/R24</f>
        <v>1.3485926384163316E-2</v>
      </c>
      <c r="BN24" s="17">
        <f>(T24-S24)/S24</f>
        <v>1.3123359580052493E-2</v>
      </c>
      <c r="BO24" s="17">
        <f>(U24-T24)/T24</f>
        <v>1.5724786118809495E-2</v>
      </c>
      <c r="BP24" s="17">
        <f>(V24-U24)/U24</f>
        <v>1.3642564802182811E-2</v>
      </c>
      <c r="BQ24" s="17">
        <f>(W24-V24)/V24</f>
        <v>9.3627479665281763E-3</v>
      </c>
      <c r="BR24" s="20">
        <v>22</v>
      </c>
      <c r="BS24" s="17">
        <f>(W24-R24)/R24</f>
        <v>6.7058459635013917E-2</v>
      </c>
    </row>
    <row r="25" spans="1:71" x14ac:dyDescent="0.2">
      <c r="A25" s="20">
        <v>22110</v>
      </c>
      <c r="B25" s="20" t="s">
        <v>31</v>
      </c>
      <c r="C25">
        <v>38843</v>
      </c>
      <c r="D25">
        <v>39112</v>
      </c>
      <c r="E25">
        <v>39329</v>
      </c>
      <c r="F25">
        <v>39776</v>
      </c>
      <c r="G25">
        <v>40173</v>
      </c>
      <c r="H25">
        <v>40544</v>
      </c>
      <c r="I25">
        <v>40969</v>
      </c>
      <c r="J25">
        <v>41416</v>
      </c>
      <c r="K25">
        <v>41904</v>
      </c>
      <c r="L25">
        <v>42385</v>
      </c>
      <c r="M25">
        <v>42826</v>
      </c>
      <c r="N25">
        <v>43329</v>
      </c>
      <c r="O25">
        <v>43809</v>
      </c>
      <c r="P25">
        <v>44277</v>
      </c>
      <c r="Q25">
        <v>44868</v>
      </c>
      <c r="R25">
        <v>45600</v>
      </c>
      <c r="S25">
        <v>46192</v>
      </c>
      <c r="T25">
        <v>46835</v>
      </c>
      <c r="U25">
        <v>47401</v>
      </c>
      <c r="V25">
        <v>47790</v>
      </c>
      <c r="W25">
        <v>48453</v>
      </c>
      <c r="Y25" s="1" t="str">
        <f t="shared" si="0"/>
        <v>East Gippsland</v>
      </c>
      <c r="Z25" s="26">
        <f>D25-C25</f>
        <v>269</v>
      </c>
      <c r="AA25" s="26">
        <f>E25-D25</f>
        <v>217</v>
      </c>
      <c r="AB25" s="26">
        <f>F25-E25</f>
        <v>447</v>
      </c>
      <c r="AC25" s="26">
        <f>G25-F25</f>
        <v>397</v>
      </c>
      <c r="AD25" s="26">
        <f>H25-G25</f>
        <v>371</v>
      </c>
      <c r="AE25" s="26">
        <f>I25-H25</f>
        <v>425</v>
      </c>
      <c r="AF25" s="26">
        <f>J25-I25</f>
        <v>447</v>
      </c>
      <c r="AG25" s="26">
        <f>K25-J25</f>
        <v>488</v>
      </c>
      <c r="AH25" s="26">
        <f>L25-K25</f>
        <v>481</v>
      </c>
      <c r="AI25" s="26">
        <f>M25-L25</f>
        <v>441</v>
      </c>
      <c r="AJ25" s="26">
        <f>N25-M25</f>
        <v>503</v>
      </c>
      <c r="AK25" s="26">
        <f>O25-N25</f>
        <v>480</v>
      </c>
      <c r="AL25" s="26">
        <f>P25-O25</f>
        <v>468</v>
      </c>
      <c r="AM25" s="26">
        <f>Q25-P25</f>
        <v>591</v>
      </c>
      <c r="AN25" s="26">
        <f>R25-Q25</f>
        <v>732</v>
      </c>
      <c r="AO25" s="26">
        <f>S25-R25</f>
        <v>592</v>
      </c>
      <c r="AP25" s="26">
        <f>T25-S25</f>
        <v>643</v>
      </c>
      <c r="AQ25" s="26">
        <f>U25-T25</f>
        <v>566</v>
      </c>
      <c r="AR25" s="26">
        <f>V25-U25</f>
        <v>389</v>
      </c>
      <c r="AS25" s="26">
        <f>W25-V25</f>
        <v>663</v>
      </c>
      <c r="AT25" s="20">
        <v>22</v>
      </c>
      <c r="AU25" s="26">
        <f>W25-R25</f>
        <v>2853</v>
      </c>
      <c r="AW25" s="13" t="str">
        <f t="shared" si="1"/>
        <v>East Gippsland</v>
      </c>
      <c r="AX25" s="17">
        <f>(D25-C25)/C25</f>
        <v>6.9253147285225141E-3</v>
      </c>
      <c r="AY25" s="17">
        <f>(E25-D25)/D25</f>
        <v>5.5481693597872776E-3</v>
      </c>
      <c r="AZ25" s="17">
        <f>(F25-E25)/E25</f>
        <v>1.1365658928526024E-2</v>
      </c>
      <c r="BA25" s="17">
        <f>(G25-F25)/F25</f>
        <v>9.9808930008045051E-3</v>
      </c>
      <c r="BB25" s="17">
        <f>(H25-G25)/G25</f>
        <v>9.2350583725387698E-3</v>
      </c>
      <c r="BC25" s="17">
        <f>(I25-H25)/H25</f>
        <v>1.0482438831886346E-2</v>
      </c>
      <c r="BD25" s="17">
        <f>(J25-I25)/I25</f>
        <v>1.0910688569406137E-2</v>
      </c>
      <c r="BE25" s="17">
        <f>(K25-J25)/J25</f>
        <v>1.1782885841220784E-2</v>
      </c>
      <c r="BF25" s="17">
        <f>(L25-K25)/K25</f>
        <v>1.1478617793050783E-2</v>
      </c>
      <c r="BG25" s="17">
        <f>(M25-L25)/L25</f>
        <v>1.0404624277456647E-2</v>
      </c>
      <c r="BH25" s="17">
        <f>(N25-M25)/M25</f>
        <v>1.174520151309952E-2</v>
      </c>
      <c r="BI25" s="17">
        <f>(O25-N25)/N25</f>
        <v>1.1078030880011079E-2</v>
      </c>
      <c r="BJ25" s="17">
        <f>(P25-O25)/O25</f>
        <v>1.0682736424022461E-2</v>
      </c>
      <c r="BK25" s="17">
        <f>(Q25-P25)/P25</f>
        <v>1.3347787790500712E-2</v>
      </c>
      <c r="BL25" s="17">
        <f>(R25-Q25)/Q25</f>
        <v>1.6314522599625569E-2</v>
      </c>
      <c r="BM25" s="17">
        <f>(S25-R25)/R25</f>
        <v>1.2982456140350877E-2</v>
      </c>
      <c r="BN25" s="17">
        <f>(T25-S25)/S25</f>
        <v>1.3920159334949774E-2</v>
      </c>
      <c r="BO25" s="17">
        <f>(U25-T25)/T25</f>
        <v>1.2084979182235507E-2</v>
      </c>
      <c r="BP25" s="17">
        <f>(V25-U25)/U25</f>
        <v>8.2065779202970396E-3</v>
      </c>
      <c r="BQ25" s="17">
        <f>(W25-V25)/V25</f>
        <v>1.3873195229127432E-2</v>
      </c>
      <c r="BR25" s="20">
        <v>23</v>
      </c>
      <c r="BS25" s="17">
        <f>(W25-R25)/R25</f>
        <v>6.2565789473684214E-2</v>
      </c>
    </row>
    <row r="26" spans="1:71" x14ac:dyDescent="0.2">
      <c r="A26" s="20">
        <v>22910</v>
      </c>
      <c r="B26" s="20" t="s">
        <v>41</v>
      </c>
      <c r="C26">
        <v>14268</v>
      </c>
      <c r="D26">
        <v>14192</v>
      </c>
      <c r="E26">
        <v>14114</v>
      </c>
      <c r="F26">
        <v>14097</v>
      </c>
      <c r="G26">
        <v>13973</v>
      </c>
      <c r="H26">
        <v>13926</v>
      </c>
      <c r="I26">
        <v>14014</v>
      </c>
      <c r="J26">
        <v>14187</v>
      </c>
      <c r="K26">
        <v>14416</v>
      </c>
      <c r="L26">
        <v>14561</v>
      </c>
      <c r="M26">
        <v>14629</v>
      </c>
      <c r="N26">
        <v>14825</v>
      </c>
      <c r="O26">
        <v>15022</v>
      </c>
      <c r="P26">
        <v>15184</v>
      </c>
      <c r="Q26">
        <v>15334</v>
      </c>
      <c r="R26">
        <v>15525</v>
      </c>
      <c r="S26">
        <v>15698</v>
      </c>
      <c r="T26">
        <v>15885</v>
      </c>
      <c r="U26">
        <v>16082</v>
      </c>
      <c r="V26">
        <v>16310</v>
      </c>
      <c r="W26">
        <v>16476</v>
      </c>
      <c r="Y26" s="1" t="str">
        <f t="shared" si="0"/>
        <v>Hepburn</v>
      </c>
      <c r="Z26" s="26">
        <f>D26-C26</f>
        <v>-76</v>
      </c>
      <c r="AA26" s="26">
        <f>E26-D26</f>
        <v>-78</v>
      </c>
      <c r="AB26" s="26">
        <f>F26-E26</f>
        <v>-17</v>
      </c>
      <c r="AC26" s="26">
        <f>G26-F26</f>
        <v>-124</v>
      </c>
      <c r="AD26" s="26">
        <f>H26-G26</f>
        <v>-47</v>
      </c>
      <c r="AE26" s="26">
        <f>I26-H26</f>
        <v>88</v>
      </c>
      <c r="AF26" s="26">
        <f>J26-I26</f>
        <v>173</v>
      </c>
      <c r="AG26" s="26">
        <f>K26-J26</f>
        <v>229</v>
      </c>
      <c r="AH26" s="26">
        <f>L26-K26</f>
        <v>145</v>
      </c>
      <c r="AI26" s="26">
        <f>M26-L26</f>
        <v>68</v>
      </c>
      <c r="AJ26" s="26">
        <f>N26-M26</f>
        <v>196</v>
      </c>
      <c r="AK26" s="26">
        <f>O26-N26</f>
        <v>197</v>
      </c>
      <c r="AL26" s="26">
        <f>P26-O26</f>
        <v>162</v>
      </c>
      <c r="AM26" s="26">
        <f>Q26-P26</f>
        <v>150</v>
      </c>
      <c r="AN26" s="26">
        <f>R26-Q26</f>
        <v>191</v>
      </c>
      <c r="AO26" s="26">
        <f>S26-R26</f>
        <v>173</v>
      </c>
      <c r="AP26" s="26">
        <f>T26-S26</f>
        <v>187</v>
      </c>
      <c r="AQ26" s="26">
        <f>U26-T26</f>
        <v>197</v>
      </c>
      <c r="AR26" s="26">
        <f>V26-U26</f>
        <v>228</v>
      </c>
      <c r="AS26" s="26">
        <f>W26-V26</f>
        <v>166</v>
      </c>
      <c r="AT26" s="20">
        <v>40</v>
      </c>
      <c r="AU26" s="26">
        <f>W26-R26</f>
        <v>951</v>
      </c>
      <c r="AW26" s="13" t="str">
        <f t="shared" si="1"/>
        <v>Hepburn</v>
      </c>
      <c r="AX26" s="17">
        <f>(D26-C26)/C26</f>
        <v>-5.3266049901878332E-3</v>
      </c>
      <c r="AY26" s="17">
        <f>(E26-D26)/D26</f>
        <v>-5.4960541149943632E-3</v>
      </c>
      <c r="AZ26" s="17">
        <f>(F26-E26)/E26</f>
        <v>-1.2044778234377215E-3</v>
      </c>
      <c r="BA26" s="17">
        <f>(G26-F26)/F26</f>
        <v>-8.796197772575726E-3</v>
      </c>
      <c r="BB26" s="17">
        <f>(H26-G26)/G26</f>
        <v>-3.3636298575824806E-3</v>
      </c>
      <c r="BC26" s="17">
        <f>(I26-H26)/H26</f>
        <v>6.3191153238546603E-3</v>
      </c>
      <c r="BD26" s="17">
        <f>(J26-I26)/I26</f>
        <v>1.2344798059083773E-2</v>
      </c>
      <c r="BE26" s="17">
        <f>(K26-J26)/J26</f>
        <v>1.6141538027771903E-2</v>
      </c>
      <c r="BF26" s="17">
        <f>(L26-K26)/K26</f>
        <v>1.005826859045505E-2</v>
      </c>
      <c r="BG26" s="17">
        <f>(M26-L26)/L26</f>
        <v>4.6700089279582448E-3</v>
      </c>
      <c r="BH26" s="17">
        <f>(N26-M26)/M26</f>
        <v>1.3398044979151001E-2</v>
      </c>
      <c r="BI26" s="17">
        <f>(O26-N26)/N26</f>
        <v>1.3288364249578416E-2</v>
      </c>
      <c r="BJ26" s="17">
        <f>(P26-O26)/O26</f>
        <v>1.0784183197976301E-2</v>
      </c>
      <c r="BK26" s="17">
        <f>(Q26-P26)/P26</f>
        <v>9.8788198103266604E-3</v>
      </c>
      <c r="BL26" s="17">
        <f>(R26-Q26)/Q26</f>
        <v>1.2455980174775011E-2</v>
      </c>
      <c r="BM26" s="17">
        <f>(S26-R26)/R26</f>
        <v>1.1143317230273751E-2</v>
      </c>
      <c r="BN26" s="17">
        <f>(T26-S26)/S26</f>
        <v>1.1912345521722512E-2</v>
      </c>
      <c r="BO26" s="17">
        <f>(U26-T26)/T26</f>
        <v>1.2401636764242996E-2</v>
      </c>
      <c r="BP26" s="17">
        <f>(V26-U26)/U26</f>
        <v>1.4177341126725532E-2</v>
      </c>
      <c r="BQ26" s="17">
        <f>(W26-V26)/V26</f>
        <v>1.0177805027590435E-2</v>
      </c>
      <c r="BR26" s="20">
        <v>24</v>
      </c>
      <c r="BS26" s="17">
        <f>(W26-R26)/R26</f>
        <v>6.1256038647342997E-2</v>
      </c>
    </row>
    <row r="27" spans="1:71" x14ac:dyDescent="0.2">
      <c r="A27" s="20">
        <v>29399</v>
      </c>
      <c r="B27" s="20" t="s">
        <v>80</v>
      </c>
      <c r="C27">
        <v>451</v>
      </c>
      <c r="D27">
        <v>516</v>
      </c>
      <c r="E27">
        <v>578</v>
      </c>
      <c r="F27">
        <v>638</v>
      </c>
      <c r="G27">
        <v>697</v>
      </c>
      <c r="H27">
        <v>757</v>
      </c>
      <c r="I27">
        <v>741</v>
      </c>
      <c r="J27">
        <v>745</v>
      </c>
      <c r="K27">
        <v>749</v>
      </c>
      <c r="L27">
        <v>759</v>
      </c>
      <c r="M27">
        <v>769</v>
      </c>
      <c r="N27">
        <v>797</v>
      </c>
      <c r="O27">
        <v>808</v>
      </c>
      <c r="P27">
        <v>835</v>
      </c>
      <c r="Q27">
        <v>862</v>
      </c>
      <c r="R27">
        <v>892</v>
      </c>
      <c r="S27">
        <v>901</v>
      </c>
      <c r="T27">
        <v>911</v>
      </c>
      <c r="U27">
        <v>918</v>
      </c>
      <c r="V27">
        <v>932</v>
      </c>
      <c r="W27">
        <v>946</v>
      </c>
      <c r="Y27" s="1" t="str">
        <f t="shared" si="0"/>
        <v>Unincorporated Vic</v>
      </c>
      <c r="Z27" s="26">
        <f>D27-C27</f>
        <v>65</v>
      </c>
      <c r="AA27" s="26">
        <f>E27-D27</f>
        <v>62</v>
      </c>
      <c r="AB27" s="26">
        <f>F27-E27</f>
        <v>60</v>
      </c>
      <c r="AC27" s="26">
        <f>G27-F27</f>
        <v>59</v>
      </c>
      <c r="AD27" s="26">
        <f>H27-G27</f>
        <v>60</v>
      </c>
      <c r="AE27" s="26">
        <f>I27-H27</f>
        <v>-16</v>
      </c>
      <c r="AF27" s="26">
        <f>J27-I27</f>
        <v>4</v>
      </c>
      <c r="AG27" s="26">
        <f>K27-J27</f>
        <v>4</v>
      </c>
      <c r="AH27" s="26">
        <f>L27-K27</f>
        <v>10</v>
      </c>
      <c r="AI27" s="26">
        <f>M27-L27</f>
        <v>10</v>
      </c>
      <c r="AJ27" s="26">
        <f>N27-M27</f>
        <v>28</v>
      </c>
      <c r="AK27" s="26">
        <f>O27-N27</f>
        <v>11</v>
      </c>
      <c r="AL27" s="26">
        <f>P27-O27</f>
        <v>27</v>
      </c>
      <c r="AM27" s="26">
        <f>Q27-P27</f>
        <v>27</v>
      </c>
      <c r="AN27" s="26">
        <f>R27-Q27</f>
        <v>30</v>
      </c>
      <c r="AO27" s="26">
        <f>S27-R27</f>
        <v>9</v>
      </c>
      <c r="AP27" s="26">
        <f>T27-S27</f>
        <v>10</v>
      </c>
      <c r="AQ27" s="26">
        <f>U27-T27</f>
        <v>7</v>
      </c>
      <c r="AR27" s="26">
        <f>V27-U27</f>
        <v>14</v>
      </c>
      <c r="AS27" s="26">
        <f>W27-V27</f>
        <v>14</v>
      </c>
      <c r="AT27" s="20">
        <v>62</v>
      </c>
      <c r="AU27" s="26">
        <f>W27-R27</f>
        <v>54</v>
      </c>
      <c r="AW27" s="13" t="str">
        <f t="shared" si="1"/>
        <v>Unincorporated Vic</v>
      </c>
      <c r="AX27" s="17">
        <f>(D27-C27)/C27</f>
        <v>0.14412416851441243</v>
      </c>
      <c r="AY27" s="17">
        <f>(E27-D27)/D27</f>
        <v>0.12015503875968993</v>
      </c>
      <c r="AZ27" s="17">
        <f>(F27-E27)/E27</f>
        <v>0.10380622837370242</v>
      </c>
      <c r="BA27" s="17">
        <f>(G27-F27)/F27</f>
        <v>9.2476489028213163E-2</v>
      </c>
      <c r="BB27" s="17">
        <f>(H27-G27)/G27</f>
        <v>8.608321377331421E-2</v>
      </c>
      <c r="BC27" s="17">
        <f>(I27-H27)/H27</f>
        <v>-2.1136063408190225E-2</v>
      </c>
      <c r="BD27" s="17">
        <f>(J27-I27)/I27</f>
        <v>5.3981106612685558E-3</v>
      </c>
      <c r="BE27" s="17">
        <f>(K27-J27)/J27</f>
        <v>5.3691275167785232E-3</v>
      </c>
      <c r="BF27" s="17">
        <f>(L27-K27)/K27</f>
        <v>1.335113484646195E-2</v>
      </c>
      <c r="BG27" s="17">
        <f>(M27-L27)/L27</f>
        <v>1.3175230566534914E-2</v>
      </c>
      <c r="BH27" s="17">
        <f>(N27-M27)/M27</f>
        <v>3.6410923276983094E-2</v>
      </c>
      <c r="BI27" s="17">
        <f>(O27-N27)/N27</f>
        <v>1.3801756587202008E-2</v>
      </c>
      <c r="BJ27" s="17">
        <f>(P27-O27)/O27</f>
        <v>3.3415841584158418E-2</v>
      </c>
      <c r="BK27" s="17">
        <f>(Q27-P27)/P27</f>
        <v>3.2335329341317366E-2</v>
      </c>
      <c r="BL27" s="17">
        <f>(R27-Q27)/Q27</f>
        <v>3.4802784222737818E-2</v>
      </c>
      <c r="BM27" s="17">
        <f>(S27-R27)/R27</f>
        <v>1.0089686098654708E-2</v>
      </c>
      <c r="BN27" s="17">
        <f>(T27-S27)/S27</f>
        <v>1.1098779134295227E-2</v>
      </c>
      <c r="BO27" s="17">
        <f>(U27-T27)/T27</f>
        <v>7.6838638858397366E-3</v>
      </c>
      <c r="BP27" s="17">
        <f>(V27-U27)/U27</f>
        <v>1.5250544662309368E-2</v>
      </c>
      <c r="BQ27" s="17">
        <f>(W27-V27)/V27</f>
        <v>1.5021459227467811E-2</v>
      </c>
      <c r="BR27" s="20">
        <v>25</v>
      </c>
      <c r="BS27" s="17">
        <f>(W27-R27)/R27</f>
        <v>6.0538116591928252E-2</v>
      </c>
    </row>
    <row r="28" spans="1:71" x14ac:dyDescent="0.2">
      <c r="A28" s="20">
        <v>25340</v>
      </c>
      <c r="B28" s="20" t="s">
        <v>56</v>
      </c>
      <c r="C28">
        <v>131574</v>
      </c>
      <c r="D28">
        <v>133997</v>
      </c>
      <c r="E28">
        <v>135620</v>
      </c>
      <c r="F28">
        <v>136674</v>
      </c>
      <c r="G28">
        <v>137759</v>
      </c>
      <c r="H28">
        <v>139317</v>
      </c>
      <c r="I28">
        <v>141740</v>
      </c>
      <c r="J28">
        <v>144403</v>
      </c>
      <c r="K28">
        <v>147002</v>
      </c>
      <c r="L28">
        <v>148542</v>
      </c>
      <c r="M28">
        <v>149271</v>
      </c>
      <c r="N28">
        <v>151700</v>
      </c>
      <c r="O28">
        <v>154001</v>
      </c>
      <c r="P28">
        <v>156500</v>
      </c>
      <c r="Q28">
        <v>158831</v>
      </c>
      <c r="R28">
        <v>161528</v>
      </c>
      <c r="S28">
        <v>164104</v>
      </c>
      <c r="T28">
        <v>166416</v>
      </c>
      <c r="U28">
        <v>168394</v>
      </c>
      <c r="V28">
        <v>169913</v>
      </c>
      <c r="W28">
        <v>170390</v>
      </c>
      <c r="Y28" s="1" t="str">
        <f t="shared" si="0"/>
        <v>Mornington Peninsula</v>
      </c>
      <c r="Z28" s="26">
        <f>D28-C28</f>
        <v>2423</v>
      </c>
      <c r="AA28" s="26">
        <f>E28-D28</f>
        <v>1623</v>
      </c>
      <c r="AB28" s="26">
        <f>F28-E28</f>
        <v>1054</v>
      </c>
      <c r="AC28" s="26">
        <f>G28-F28</f>
        <v>1085</v>
      </c>
      <c r="AD28" s="26">
        <f>H28-G28</f>
        <v>1558</v>
      </c>
      <c r="AE28" s="26">
        <f>I28-H28</f>
        <v>2423</v>
      </c>
      <c r="AF28" s="26">
        <f>J28-I28</f>
        <v>2663</v>
      </c>
      <c r="AG28" s="26">
        <f>K28-J28</f>
        <v>2599</v>
      </c>
      <c r="AH28" s="26">
        <f>L28-K28</f>
        <v>1540</v>
      </c>
      <c r="AI28" s="26">
        <f>M28-L28</f>
        <v>729</v>
      </c>
      <c r="AJ28" s="26">
        <f>N28-M28</f>
        <v>2429</v>
      </c>
      <c r="AK28" s="26">
        <f>O28-N28</f>
        <v>2301</v>
      </c>
      <c r="AL28" s="26">
        <f>P28-O28</f>
        <v>2499</v>
      </c>
      <c r="AM28" s="26">
        <f>Q28-P28</f>
        <v>2331</v>
      </c>
      <c r="AN28" s="26">
        <f>R28-Q28</f>
        <v>2697</v>
      </c>
      <c r="AO28" s="26">
        <f>S28-R28</f>
        <v>2576</v>
      </c>
      <c r="AP28" s="26">
        <f>T28-S28</f>
        <v>2312</v>
      </c>
      <c r="AQ28" s="26">
        <f>U28-T28</f>
        <v>1978</v>
      </c>
      <c r="AR28" s="26">
        <f>V28-U28</f>
        <v>1519</v>
      </c>
      <c r="AS28" s="26">
        <f>W28-V28</f>
        <v>477</v>
      </c>
      <c r="AT28" s="20">
        <v>10</v>
      </c>
      <c r="AU28" s="26">
        <f>W28-R28</f>
        <v>8862</v>
      </c>
      <c r="AW28" s="13" t="str">
        <f t="shared" si="1"/>
        <v>Mornington Peninsula</v>
      </c>
      <c r="AX28" s="17">
        <f>(D28-C28)/C28</f>
        <v>1.8415492422515087E-2</v>
      </c>
      <c r="AY28" s="17">
        <f>(E28-D28)/D28</f>
        <v>1.2112211467420912E-2</v>
      </c>
      <c r="AZ28" s="17">
        <f>(F28-E28)/E28</f>
        <v>7.7717150862704615E-3</v>
      </c>
      <c r="BA28" s="17">
        <f>(G28-F28)/F28</f>
        <v>7.9385984166703248E-3</v>
      </c>
      <c r="BB28" s="17">
        <f>(H28-G28)/G28</f>
        <v>1.1309605905966216E-2</v>
      </c>
      <c r="BC28" s="17">
        <f>(I28-H28)/H28</f>
        <v>1.7391990927166104E-2</v>
      </c>
      <c r="BD28" s="17">
        <f>(J28-I28)/I28</f>
        <v>1.8787921546493579E-2</v>
      </c>
      <c r="BE28" s="17">
        <f>(K28-J28)/J28</f>
        <v>1.7998241033773538E-2</v>
      </c>
      <c r="BF28" s="17">
        <f>(L28-K28)/K28</f>
        <v>1.0476047944925919E-2</v>
      </c>
      <c r="BG28" s="17">
        <f>(M28-L28)/L28</f>
        <v>4.907702871915014E-3</v>
      </c>
      <c r="BH28" s="17">
        <f>(N28-M28)/M28</f>
        <v>1.6272417281320551E-2</v>
      </c>
      <c r="BI28" s="17">
        <f>(O28-N28)/N28</f>
        <v>1.5168094924192485E-2</v>
      </c>
      <c r="BJ28" s="17">
        <f>(P28-O28)/O28</f>
        <v>1.622716735605613E-2</v>
      </c>
      <c r="BK28" s="17">
        <f>(Q28-P28)/P28</f>
        <v>1.4894568690095847E-2</v>
      </c>
      <c r="BL28" s="17">
        <f>(R28-Q28)/Q28</f>
        <v>1.6980312407527499E-2</v>
      </c>
      <c r="BM28" s="17">
        <f>(S28-R28)/R28</f>
        <v>1.594769947006092E-2</v>
      </c>
      <c r="BN28" s="17">
        <f>(T28-S28)/S28</f>
        <v>1.4088626724516161E-2</v>
      </c>
      <c r="BO28" s="17">
        <f>(U28-T28)/T28</f>
        <v>1.1885876358042497E-2</v>
      </c>
      <c r="BP28" s="17">
        <f>(V28-U28)/U28</f>
        <v>9.020511419646781E-3</v>
      </c>
      <c r="BQ28" s="17">
        <f>(W28-V28)/V28</f>
        <v>2.8073190397438687E-3</v>
      </c>
      <c r="BR28" s="20">
        <v>26</v>
      </c>
      <c r="BS28" s="17">
        <f>(W28-R28)/R28</f>
        <v>5.4863553068198699E-2</v>
      </c>
    </row>
    <row r="29" spans="1:71" x14ac:dyDescent="0.2">
      <c r="A29" s="20">
        <v>22830</v>
      </c>
      <c r="B29" s="20" t="s">
        <v>40</v>
      </c>
      <c r="C29">
        <v>57610</v>
      </c>
      <c r="D29">
        <v>57996</v>
      </c>
      <c r="E29">
        <v>58379</v>
      </c>
      <c r="F29">
        <v>58338</v>
      </c>
      <c r="G29">
        <v>58419</v>
      </c>
      <c r="H29">
        <v>58688</v>
      </c>
      <c r="I29">
        <v>59208</v>
      </c>
      <c r="J29">
        <v>59854</v>
      </c>
      <c r="K29">
        <v>60758</v>
      </c>
      <c r="L29">
        <v>61443</v>
      </c>
      <c r="M29">
        <v>61744</v>
      </c>
      <c r="N29">
        <v>62562</v>
      </c>
      <c r="O29">
        <v>63244</v>
      </c>
      <c r="P29">
        <v>63919</v>
      </c>
      <c r="Q29">
        <v>64489</v>
      </c>
      <c r="R29">
        <v>65072</v>
      </c>
      <c r="S29">
        <v>65923</v>
      </c>
      <c r="T29">
        <v>66775</v>
      </c>
      <c r="U29">
        <v>67661</v>
      </c>
      <c r="V29">
        <v>68378</v>
      </c>
      <c r="W29">
        <v>68522</v>
      </c>
      <c r="Y29" s="1" t="str">
        <f t="shared" si="0"/>
        <v>Greater Shepparton</v>
      </c>
      <c r="Z29" s="26">
        <f>D29-C29</f>
        <v>386</v>
      </c>
      <c r="AA29" s="26">
        <f>E29-D29</f>
        <v>383</v>
      </c>
      <c r="AB29" s="26">
        <f>F29-E29</f>
        <v>-41</v>
      </c>
      <c r="AC29" s="26">
        <f>G29-F29</f>
        <v>81</v>
      </c>
      <c r="AD29" s="26">
        <f>H29-G29</f>
        <v>269</v>
      </c>
      <c r="AE29" s="26">
        <f>I29-H29</f>
        <v>520</v>
      </c>
      <c r="AF29" s="26">
        <f>J29-I29</f>
        <v>646</v>
      </c>
      <c r="AG29" s="26">
        <f>K29-J29</f>
        <v>904</v>
      </c>
      <c r="AH29" s="26">
        <f>L29-K29</f>
        <v>685</v>
      </c>
      <c r="AI29" s="26">
        <f>M29-L29</f>
        <v>301</v>
      </c>
      <c r="AJ29" s="26">
        <f>N29-M29</f>
        <v>818</v>
      </c>
      <c r="AK29" s="26">
        <f>O29-N29</f>
        <v>682</v>
      </c>
      <c r="AL29" s="26">
        <f>P29-O29</f>
        <v>675</v>
      </c>
      <c r="AM29" s="26">
        <f>Q29-P29</f>
        <v>570</v>
      </c>
      <c r="AN29" s="26">
        <f>R29-Q29</f>
        <v>583</v>
      </c>
      <c r="AO29" s="26">
        <f>S29-R29</f>
        <v>851</v>
      </c>
      <c r="AP29" s="26">
        <f>T29-S29</f>
        <v>852</v>
      </c>
      <c r="AQ29" s="26">
        <f>U29-T29</f>
        <v>886</v>
      </c>
      <c r="AR29" s="26">
        <f>V29-U29</f>
        <v>717</v>
      </c>
      <c r="AS29" s="26">
        <f>W29-V29</f>
        <v>144</v>
      </c>
      <c r="AT29" s="20">
        <v>18</v>
      </c>
      <c r="AU29" s="26">
        <f>W29-R29</f>
        <v>3450</v>
      </c>
      <c r="AW29" s="13" t="str">
        <f t="shared" si="1"/>
        <v>Greater Shepparton</v>
      </c>
      <c r="AX29" s="17">
        <f>(D29-C29)/C29</f>
        <v>6.7002256552681824E-3</v>
      </c>
      <c r="AY29" s="17">
        <f>(E29-D29)/D29</f>
        <v>6.6039037174977586E-3</v>
      </c>
      <c r="AZ29" s="17">
        <f>(F29-E29)/E29</f>
        <v>-7.0230733654224979E-4</v>
      </c>
      <c r="BA29" s="17">
        <f>(G29-F29)/F29</f>
        <v>1.388460351743289E-3</v>
      </c>
      <c r="BB29" s="17">
        <f>(H29-G29)/G29</f>
        <v>4.6046662900768587E-3</v>
      </c>
      <c r="BC29" s="17">
        <f>(I29-H29)/H29</f>
        <v>8.8604143947655402E-3</v>
      </c>
      <c r="BD29" s="17">
        <f>(J29-I29)/I29</f>
        <v>1.0910687744899337E-2</v>
      </c>
      <c r="BE29" s="17">
        <f>(K29-J29)/J29</f>
        <v>1.5103418317906906E-2</v>
      </c>
      <c r="BF29" s="17">
        <f>(L29-K29)/K29</f>
        <v>1.1274235491622502E-2</v>
      </c>
      <c r="BG29" s="17">
        <f>(M29-L29)/L29</f>
        <v>4.8988493400387353E-3</v>
      </c>
      <c r="BH29" s="17">
        <f>(N29-M29)/M29</f>
        <v>1.3248250842187096E-2</v>
      </c>
      <c r="BI29" s="17">
        <f>(O29-N29)/N29</f>
        <v>1.0901186023464723E-2</v>
      </c>
      <c r="BJ29" s="17">
        <f>(P29-O29)/O29</f>
        <v>1.0672949212573524E-2</v>
      </c>
      <c r="BK29" s="17">
        <f>(Q29-P29)/P29</f>
        <v>8.9175362568250441E-3</v>
      </c>
      <c r="BL29" s="17">
        <f>(R29-Q29)/Q29</f>
        <v>9.0403014467583618E-3</v>
      </c>
      <c r="BM29" s="17">
        <f>(S29-R29)/R29</f>
        <v>1.30778214900418E-2</v>
      </c>
      <c r="BN29" s="17">
        <f>(T29-S29)/S29</f>
        <v>1.2924169106381687E-2</v>
      </c>
      <c r="BO29" s="17">
        <f>(U29-T29)/T29</f>
        <v>1.3268438786971173E-2</v>
      </c>
      <c r="BP29" s="17">
        <f>(V29-U29)/U29</f>
        <v>1.0596946542321278E-2</v>
      </c>
      <c r="BQ29" s="17">
        <f>(W29-V29)/V29</f>
        <v>2.1059405071806722E-3</v>
      </c>
      <c r="BR29" s="20">
        <v>27</v>
      </c>
      <c r="BS29" s="17">
        <f>(W29-R29)/R29</f>
        <v>5.3018195229899187E-2</v>
      </c>
    </row>
    <row r="30" spans="1:71" x14ac:dyDescent="0.2">
      <c r="A30" s="20">
        <v>25430</v>
      </c>
      <c r="B30" s="20" t="s">
        <v>57</v>
      </c>
      <c r="C30">
        <v>16881</v>
      </c>
      <c r="D30">
        <v>16968</v>
      </c>
      <c r="E30">
        <v>17153</v>
      </c>
      <c r="F30">
        <v>17180</v>
      </c>
      <c r="G30">
        <v>17240</v>
      </c>
      <c r="H30">
        <v>17304</v>
      </c>
      <c r="I30">
        <v>17415</v>
      </c>
      <c r="J30">
        <v>17585</v>
      </c>
      <c r="K30">
        <v>17683</v>
      </c>
      <c r="L30">
        <v>17806</v>
      </c>
      <c r="M30">
        <v>17872</v>
      </c>
      <c r="N30">
        <v>18053</v>
      </c>
      <c r="O30">
        <v>18247</v>
      </c>
      <c r="P30">
        <v>18501</v>
      </c>
      <c r="Q30">
        <v>18794</v>
      </c>
      <c r="R30">
        <v>19097</v>
      </c>
      <c r="S30">
        <v>19287</v>
      </c>
      <c r="T30">
        <v>19481</v>
      </c>
      <c r="U30">
        <v>19672</v>
      </c>
      <c r="V30">
        <v>19906</v>
      </c>
      <c r="W30">
        <v>20106</v>
      </c>
      <c r="Y30" s="1" t="str">
        <f t="shared" si="0"/>
        <v>Mount Alexander</v>
      </c>
      <c r="Z30" s="26">
        <f>D30-C30</f>
        <v>87</v>
      </c>
      <c r="AA30" s="26">
        <f>E30-D30</f>
        <v>185</v>
      </c>
      <c r="AB30" s="26">
        <f>F30-E30</f>
        <v>27</v>
      </c>
      <c r="AC30" s="26">
        <f>G30-F30</f>
        <v>60</v>
      </c>
      <c r="AD30" s="26">
        <f>H30-G30</f>
        <v>64</v>
      </c>
      <c r="AE30" s="26">
        <f>I30-H30</f>
        <v>111</v>
      </c>
      <c r="AF30" s="26">
        <f>J30-I30</f>
        <v>170</v>
      </c>
      <c r="AG30" s="26">
        <f>K30-J30</f>
        <v>98</v>
      </c>
      <c r="AH30" s="26">
        <f>L30-K30</f>
        <v>123</v>
      </c>
      <c r="AI30" s="26">
        <f>M30-L30</f>
        <v>66</v>
      </c>
      <c r="AJ30" s="26">
        <f>N30-M30</f>
        <v>181</v>
      </c>
      <c r="AK30" s="26">
        <f>O30-N30</f>
        <v>194</v>
      </c>
      <c r="AL30" s="26">
        <f>P30-O30</f>
        <v>254</v>
      </c>
      <c r="AM30" s="26">
        <f>Q30-P30</f>
        <v>293</v>
      </c>
      <c r="AN30" s="26">
        <f>R30-Q30</f>
        <v>303</v>
      </c>
      <c r="AO30" s="26">
        <f>S30-R30</f>
        <v>190</v>
      </c>
      <c r="AP30" s="26">
        <f>T30-S30</f>
        <v>194</v>
      </c>
      <c r="AQ30" s="26">
        <f>U30-T30</f>
        <v>191</v>
      </c>
      <c r="AR30" s="26">
        <f>V30-U30</f>
        <v>234</v>
      </c>
      <c r="AS30" s="26">
        <f>W30-V30</f>
        <v>200</v>
      </c>
      <c r="AT30" s="20">
        <v>38</v>
      </c>
      <c r="AU30" s="26">
        <f>W30-R30</f>
        <v>1009</v>
      </c>
      <c r="AW30" s="13" t="str">
        <f t="shared" si="1"/>
        <v>Mount Alexander</v>
      </c>
      <c r="AX30" s="17">
        <f>(D30-C30)/C30</f>
        <v>5.153723120668207E-3</v>
      </c>
      <c r="AY30" s="17">
        <f>(E30-D30)/D30</f>
        <v>1.0902876001885903E-2</v>
      </c>
      <c r="AZ30" s="17">
        <f>(F30-E30)/E30</f>
        <v>1.574068676033347E-3</v>
      </c>
      <c r="BA30" s="17">
        <f>(G30-F30)/F30</f>
        <v>3.4924330616996507E-3</v>
      </c>
      <c r="BB30" s="17">
        <f>(H30-G30)/G30</f>
        <v>3.7122969837587007E-3</v>
      </c>
      <c r="BC30" s="17">
        <f>(I30-H30)/H30</f>
        <v>6.4147018030513174E-3</v>
      </c>
      <c r="BD30" s="17">
        <f>(J30-I30)/I30</f>
        <v>9.7616996841803048E-3</v>
      </c>
      <c r="BE30" s="17">
        <f>(K30-J30)/J30</f>
        <v>5.5729314756895083E-3</v>
      </c>
      <c r="BF30" s="17">
        <f>(L30-K30)/K30</f>
        <v>6.9558332862070917E-3</v>
      </c>
      <c r="BG30" s="17">
        <f>(M30-L30)/L30</f>
        <v>3.7066157475008424E-3</v>
      </c>
      <c r="BH30" s="17">
        <f>(N30-M30)/M30</f>
        <v>1.0127573858549687E-2</v>
      </c>
      <c r="BI30" s="17">
        <f>(O30-N30)/N30</f>
        <v>1.0746136376225558E-2</v>
      </c>
      <c r="BJ30" s="17">
        <f>(P30-O30)/O30</f>
        <v>1.3920096454211651E-2</v>
      </c>
      <c r="BK30" s="17">
        <f>(Q30-P30)/P30</f>
        <v>1.5836981784768393E-2</v>
      </c>
      <c r="BL30" s="17">
        <f>(R30-Q30)/Q30</f>
        <v>1.612216664893051E-2</v>
      </c>
      <c r="BM30" s="17">
        <f>(S30-R30)/R30</f>
        <v>9.9492066816777511E-3</v>
      </c>
      <c r="BN30" s="17">
        <f>(T30-S30)/S30</f>
        <v>1.0058588686680147E-2</v>
      </c>
      <c r="BO30" s="17">
        <f>(U30-T30)/T30</f>
        <v>9.8044248241876703E-3</v>
      </c>
      <c r="BP30" s="17">
        <f>(V30-U30)/U30</f>
        <v>1.1895079300528671E-2</v>
      </c>
      <c r="BQ30" s="17">
        <f>(W30-V30)/V30</f>
        <v>1.0047221943132723E-2</v>
      </c>
      <c r="BR30" s="20">
        <v>28</v>
      </c>
      <c r="BS30" s="17">
        <f>(W30-R30)/R30</f>
        <v>5.2835523904278162E-2</v>
      </c>
    </row>
    <row r="31" spans="1:71" x14ac:dyDescent="0.2">
      <c r="A31" s="20">
        <v>24600</v>
      </c>
      <c r="B31" s="20" t="s">
        <v>2</v>
      </c>
      <c r="C31">
        <v>55398</v>
      </c>
      <c r="D31">
        <v>60415</v>
      </c>
      <c r="E31">
        <v>65954</v>
      </c>
      <c r="F31">
        <v>71425</v>
      </c>
      <c r="G31">
        <v>76034</v>
      </c>
      <c r="H31">
        <v>80154</v>
      </c>
      <c r="I31">
        <v>85366</v>
      </c>
      <c r="J31">
        <v>89937</v>
      </c>
      <c r="K31">
        <v>94247</v>
      </c>
      <c r="L31">
        <v>97623</v>
      </c>
      <c r="M31">
        <v>100240</v>
      </c>
      <c r="N31">
        <v>107578</v>
      </c>
      <c r="O31">
        <v>118711</v>
      </c>
      <c r="P31">
        <v>127975</v>
      </c>
      <c r="Q31">
        <v>136872</v>
      </c>
      <c r="R31">
        <v>146096</v>
      </c>
      <c r="S31">
        <v>156000</v>
      </c>
      <c r="T31">
        <v>163462</v>
      </c>
      <c r="U31">
        <v>169122</v>
      </c>
      <c r="V31">
        <v>170806</v>
      </c>
      <c r="W31">
        <v>153674</v>
      </c>
      <c r="Y31" s="1" t="str">
        <f t="shared" si="0"/>
        <v>Melbourne</v>
      </c>
      <c r="Z31" s="26">
        <f>D31-C31</f>
        <v>5017</v>
      </c>
      <c r="AA31" s="26">
        <f>E31-D31</f>
        <v>5539</v>
      </c>
      <c r="AB31" s="26">
        <f>F31-E31</f>
        <v>5471</v>
      </c>
      <c r="AC31" s="26">
        <f>G31-F31</f>
        <v>4609</v>
      </c>
      <c r="AD31" s="26">
        <f>H31-G31</f>
        <v>4120</v>
      </c>
      <c r="AE31" s="26">
        <f>I31-H31</f>
        <v>5212</v>
      </c>
      <c r="AF31" s="26">
        <f>J31-I31</f>
        <v>4571</v>
      </c>
      <c r="AG31" s="26">
        <f>K31-J31</f>
        <v>4310</v>
      </c>
      <c r="AH31" s="26">
        <f>L31-K31</f>
        <v>3376</v>
      </c>
      <c r="AI31" s="26">
        <f>M31-L31</f>
        <v>2617</v>
      </c>
      <c r="AJ31" s="26">
        <f>N31-M31</f>
        <v>7338</v>
      </c>
      <c r="AK31" s="26">
        <f>O31-N31</f>
        <v>11133</v>
      </c>
      <c r="AL31" s="26">
        <f>P31-O31</f>
        <v>9264</v>
      </c>
      <c r="AM31" s="26">
        <f>Q31-P31</f>
        <v>8897</v>
      </c>
      <c r="AN31" s="26">
        <f>R31-Q31</f>
        <v>9224</v>
      </c>
      <c r="AO31" s="26">
        <f>S31-R31</f>
        <v>9904</v>
      </c>
      <c r="AP31" s="26">
        <f>T31-S31</f>
        <v>7462</v>
      </c>
      <c r="AQ31" s="26">
        <f>U31-T31</f>
        <v>5660</v>
      </c>
      <c r="AR31" s="26">
        <f>V31-U31</f>
        <v>1684</v>
      </c>
      <c r="AS31" s="26">
        <f>W31-V31</f>
        <v>-17132</v>
      </c>
      <c r="AT31" s="20">
        <v>13</v>
      </c>
      <c r="AU31" s="26">
        <f>W31-R31</f>
        <v>7578</v>
      </c>
      <c r="AW31" s="13" t="str">
        <f t="shared" si="1"/>
        <v>Melbourne</v>
      </c>
      <c r="AX31" s="17">
        <f>(D31-C31)/C31</f>
        <v>9.0562836203473052E-2</v>
      </c>
      <c r="AY31" s="17">
        <f>(E31-D31)/D31</f>
        <v>9.1682529173218577E-2</v>
      </c>
      <c r="AZ31" s="17">
        <f>(F31-E31)/E31</f>
        <v>8.2951754252964194E-2</v>
      </c>
      <c r="BA31" s="17">
        <f>(G31-F31)/F31</f>
        <v>6.4529226461323072E-2</v>
      </c>
      <c r="BB31" s="17">
        <f>(H31-G31)/G31</f>
        <v>5.4186285082989186E-2</v>
      </c>
      <c r="BC31" s="17">
        <f>(I31-H31)/H31</f>
        <v>6.5024827207625327E-2</v>
      </c>
      <c r="BD31" s="17">
        <f>(J31-I31)/I31</f>
        <v>5.3545908207014499E-2</v>
      </c>
      <c r="BE31" s="17">
        <f>(K31-J31)/J31</f>
        <v>4.7922434593104059E-2</v>
      </c>
      <c r="BF31" s="17">
        <f>(L31-K31)/K31</f>
        <v>3.5820768830838116E-2</v>
      </c>
      <c r="BG31" s="17">
        <f>(M31-L31)/L31</f>
        <v>2.6807207317947616E-2</v>
      </c>
      <c r="BH31" s="17">
        <f>(N31-M31)/M31</f>
        <v>7.3204309656823618E-2</v>
      </c>
      <c r="BI31" s="17">
        <f>(O31-N31)/N31</f>
        <v>0.10348770194649463</v>
      </c>
      <c r="BJ31" s="17">
        <f>(P31-O31)/O31</f>
        <v>7.8038260986766181E-2</v>
      </c>
      <c r="BK31" s="17">
        <f>(Q31-P31)/P31</f>
        <v>6.9521390896659499E-2</v>
      </c>
      <c r="BL31" s="17">
        <f>(R31-Q31)/Q31</f>
        <v>6.739143141036881E-2</v>
      </c>
      <c r="BM31" s="17">
        <f>(S31-R31)/R31</f>
        <v>6.7791041506954336E-2</v>
      </c>
      <c r="BN31" s="17">
        <f>(T31-S31)/S31</f>
        <v>4.7833333333333332E-2</v>
      </c>
      <c r="BO31" s="17">
        <f>(U31-T31)/T31</f>
        <v>3.4625784586019989E-2</v>
      </c>
      <c r="BP31" s="17">
        <f>(V31-U31)/U31</f>
        <v>9.9573089249181072E-3</v>
      </c>
      <c r="BQ31" s="17">
        <f>(W31-V31)/V31</f>
        <v>-0.10030092619697201</v>
      </c>
      <c r="BR31" s="20">
        <v>29</v>
      </c>
      <c r="BS31" s="17">
        <f>(W31-R31)/R31</f>
        <v>5.1870003285510898E-2</v>
      </c>
    </row>
    <row r="32" spans="1:71" x14ac:dyDescent="0.2">
      <c r="A32" s="20">
        <v>20110</v>
      </c>
      <c r="B32" s="20" t="s">
        <v>16</v>
      </c>
      <c r="C32">
        <v>12709</v>
      </c>
      <c r="D32">
        <v>12655</v>
      </c>
      <c r="E32">
        <v>12581</v>
      </c>
      <c r="F32">
        <v>12432</v>
      </c>
      <c r="G32">
        <v>12372</v>
      </c>
      <c r="H32">
        <v>12260</v>
      </c>
      <c r="I32">
        <v>12227</v>
      </c>
      <c r="J32">
        <v>12156</v>
      </c>
      <c r="K32">
        <v>12112</v>
      </c>
      <c r="L32">
        <v>12089</v>
      </c>
      <c r="M32">
        <v>12068</v>
      </c>
      <c r="N32">
        <v>12183</v>
      </c>
      <c r="O32">
        <v>12283</v>
      </c>
      <c r="P32">
        <v>12355</v>
      </c>
      <c r="Q32">
        <v>12429</v>
      </c>
      <c r="R32">
        <v>12578</v>
      </c>
      <c r="S32">
        <v>12679</v>
      </c>
      <c r="T32">
        <v>12807</v>
      </c>
      <c r="U32">
        <v>12884</v>
      </c>
      <c r="V32">
        <v>13028</v>
      </c>
      <c r="W32">
        <v>13156</v>
      </c>
      <c r="Y32" s="1" t="str">
        <f t="shared" si="0"/>
        <v>Alpine</v>
      </c>
      <c r="Z32" s="26">
        <f>D32-C32</f>
        <v>-54</v>
      </c>
      <c r="AA32" s="26">
        <f>E32-D32</f>
        <v>-74</v>
      </c>
      <c r="AB32" s="26">
        <f>F32-E32</f>
        <v>-149</v>
      </c>
      <c r="AC32" s="26">
        <f>G32-F32</f>
        <v>-60</v>
      </c>
      <c r="AD32" s="26">
        <f>H32-G32</f>
        <v>-112</v>
      </c>
      <c r="AE32" s="26">
        <f>I32-H32</f>
        <v>-33</v>
      </c>
      <c r="AF32" s="26">
        <f>J32-I32</f>
        <v>-71</v>
      </c>
      <c r="AG32" s="26">
        <f>K32-J32</f>
        <v>-44</v>
      </c>
      <c r="AH32" s="26">
        <f>L32-K32</f>
        <v>-23</v>
      </c>
      <c r="AI32" s="26">
        <f>M32-L32</f>
        <v>-21</v>
      </c>
      <c r="AJ32" s="26">
        <f>N32-M32</f>
        <v>115</v>
      </c>
      <c r="AK32" s="26">
        <f>O32-N32</f>
        <v>100</v>
      </c>
      <c r="AL32" s="26">
        <f>P32-O32</f>
        <v>72</v>
      </c>
      <c r="AM32" s="26">
        <f>Q32-P32</f>
        <v>74</v>
      </c>
      <c r="AN32" s="26">
        <f>R32-Q32</f>
        <v>149</v>
      </c>
      <c r="AO32" s="26">
        <f>S32-R32</f>
        <v>101</v>
      </c>
      <c r="AP32" s="26">
        <f>T32-S32</f>
        <v>128</v>
      </c>
      <c r="AQ32" s="26">
        <f>U32-T32</f>
        <v>77</v>
      </c>
      <c r="AR32" s="26">
        <f>V32-U32</f>
        <v>144</v>
      </c>
      <c r="AS32" s="26">
        <f>W32-V32</f>
        <v>128</v>
      </c>
      <c r="AT32" s="20">
        <v>45</v>
      </c>
      <c r="AU32" s="26">
        <f>W32-R32</f>
        <v>578</v>
      </c>
      <c r="AW32" s="13" t="str">
        <f t="shared" si="1"/>
        <v>Alpine</v>
      </c>
      <c r="AX32" s="17">
        <f>(D32-C32)/C32</f>
        <v>-4.2489574317412853E-3</v>
      </c>
      <c r="AY32" s="17">
        <f>(E32-D32)/D32</f>
        <v>-5.8474911102331098E-3</v>
      </c>
      <c r="AZ32" s="17">
        <f>(F32-E32)/E32</f>
        <v>-1.1843255703044273E-2</v>
      </c>
      <c r="BA32" s="17">
        <f>(G32-F32)/F32</f>
        <v>-4.8262548262548262E-3</v>
      </c>
      <c r="BB32" s="17">
        <f>(H32-G32)/G32</f>
        <v>-9.0526996443582291E-3</v>
      </c>
      <c r="BC32" s="17">
        <f>(I32-H32)/H32</f>
        <v>-2.6916802610114192E-3</v>
      </c>
      <c r="BD32" s="17">
        <f>(J32-I32)/I32</f>
        <v>-5.8068209699844607E-3</v>
      </c>
      <c r="BE32" s="17">
        <f>(K32-J32)/J32</f>
        <v>-3.6196117143797303E-3</v>
      </c>
      <c r="BF32" s="17">
        <f>(L32-K32)/K32</f>
        <v>-1.8989431968295905E-3</v>
      </c>
      <c r="BG32" s="17">
        <f>(M32-L32)/L32</f>
        <v>-1.7371163867979154E-3</v>
      </c>
      <c r="BH32" s="17">
        <f>(N32-M32)/M32</f>
        <v>9.5293337752734505E-3</v>
      </c>
      <c r="BI32" s="17">
        <f>(O32-N32)/N32</f>
        <v>8.2081589099564974E-3</v>
      </c>
      <c r="BJ32" s="17">
        <f>(P32-O32)/O32</f>
        <v>5.8617601563136041E-3</v>
      </c>
      <c r="BK32" s="17">
        <f>(Q32-P32)/P32</f>
        <v>5.9894779441521653E-3</v>
      </c>
      <c r="BL32" s="17">
        <f>(R32-Q32)/Q32</f>
        <v>1.1988092364631105E-2</v>
      </c>
      <c r="BM32" s="17">
        <f>(S32-R32)/R32</f>
        <v>8.0298934647797734E-3</v>
      </c>
      <c r="BN32" s="17">
        <f>(T32-S32)/S32</f>
        <v>1.0095433393800772E-2</v>
      </c>
      <c r="BO32" s="17">
        <f>(U32-T32)/T32</f>
        <v>6.0123370032013745E-3</v>
      </c>
      <c r="BP32" s="17">
        <f>(V32-U32)/U32</f>
        <v>1.1176653213287799E-2</v>
      </c>
      <c r="BQ32" s="17">
        <f>(W32-V32)/V32</f>
        <v>9.8249923242247472E-3</v>
      </c>
      <c r="BR32" s="20">
        <v>30</v>
      </c>
      <c r="BS32" s="17">
        <f>(W32-R32)/R32</f>
        <v>4.5953251709333759E-2</v>
      </c>
    </row>
    <row r="33" spans="1:71" x14ac:dyDescent="0.2">
      <c r="A33" s="20">
        <v>26810</v>
      </c>
      <c r="B33" s="20" t="s">
        <v>71</v>
      </c>
      <c r="C33">
        <v>40835</v>
      </c>
      <c r="D33">
        <v>40671</v>
      </c>
      <c r="E33">
        <v>40533</v>
      </c>
      <c r="F33">
        <v>40481</v>
      </c>
      <c r="G33">
        <v>40504</v>
      </c>
      <c r="H33">
        <v>40682</v>
      </c>
      <c r="I33">
        <v>40897</v>
      </c>
      <c r="J33">
        <v>41174</v>
      </c>
      <c r="K33">
        <v>41506</v>
      </c>
      <c r="L33">
        <v>41803</v>
      </c>
      <c r="M33">
        <v>42068</v>
      </c>
      <c r="N33">
        <v>42445</v>
      </c>
      <c r="O33">
        <v>42721</v>
      </c>
      <c r="P33">
        <v>42948</v>
      </c>
      <c r="Q33">
        <v>43172</v>
      </c>
      <c r="R33">
        <v>43530</v>
      </c>
      <c r="S33">
        <v>43849</v>
      </c>
      <c r="T33">
        <v>44191</v>
      </c>
      <c r="U33">
        <v>44620</v>
      </c>
      <c r="V33">
        <v>45029</v>
      </c>
      <c r="W33">
        <v>45452</v>
      </c>
      <c r="Y33" s="1" t="str">
        <f t="shared" si="0"/>
        <v>Wellington</v>
      </c>
      <c r="Z33" s="26">
        <f>D33-C33</f>
        <v>-164</v>
      </c>
      <c r="AA33" s="26">
        <f>E33-D33</f>
        <v>-138</v>
      </c>
      <c r="AB33" s="26">
        <f>F33-E33</f>
        <v>-52</v>
      </c>
      <c r="AC33" s="26">
        <f>G33-F33</f>
        <v>23</v>
      </c>
      <c r="AD33" s="26">
        <f>H33-G33</f>
        <v>178</v>
      </c>
      <c r="AE33" s="26">
        <f>I33-H33</f>
        <v>215</v>
      </c>
      <c r="AF33" s="26">
        <f>J33-I33</f>
        <v>277</v>
      </c>
      <c r="AG33" s="26">
        <f>K33-J33</f>
        <v>332</v>
      </c>
      <c r="AH33" s="26">
        <f>L33-K33</f>
        <v>297</v>
      </c>
      <c r="AI33" s="26">
        <f>M33-L33</f>
        <v>265</v>
      </c>
      <c r="AJ33" s="26">
        <f>N33-M33</f>
        <v>377</v>
      </c>
      <c r="AK33" s="26">
        <f>O33-N33</f>
        <v>276</v>
      </c>
      <c r="AL33" s="26">
        <f>P33-O33</f>
        <v>227</v>
      </c>
      <c r="AM33" s="26">
        <f>Q33-P33</f>
        <v>224</v>
      </c>
      <c r="AN33" s="26">
        <f>R33-Q33</f>
        <v>358</v>
      </c>
      <c r="AO33" s="26">
        <f>S33-R33</f>
        <v>319</v>
      </c>
      <c r="AP33" s="26">
        <f>T33-S33</f>
        <v>342</v>
      </c>
      <c r="AQ33" s="26">
        <f>U33-T33</f>
        <v>429</v>
      </c>
      <c r="AR33" s="26">
        <f>V33-U33</f>
        <v>409</v>
      </c>
      <c r="AS33" s="26">
        <f>W33-V33</f>
        <v>423</v>
      </c>
      <c r="AT33" s="20">
        <v>27</v>
      </c>
      <c r="AU33" s="26">
        <f>W33-R33</f>
        <v>1922</v>
      </c>
      <c r="AW33" s="13" t="str">
        <f t="shared" si="1"/>
        <v>Wellington</v>
      </c>
      <c r="AX33" s="17">
        <f>(D33-C33)/C33</f>
        <v>-4.0161626056079347E-3</v>
      </c>
      <c r="AY33" s="17">
        <f>(E33-D33)/D33</f>
        <v>-3.3930810651324039E-3</v>
      </c>
      <c r="AZ33" s="17">
        <f>(F33-E33)/E33</f>
        <v>-1.282905287050058E-3</v>
      </c>
      <c r="BA33" s="17">
        <f>(G33-F33)/F33</f>
        <v>5.6816778241644225E-4</v>
      </c>
      <c r="BB33" s="17">
        <f>(H33-G33)/G33</f>
        <v>4.394627691092238E-3</v>
      </c>
      <c r="BC33" s="17">
        <f>(I33-H33)/H33</f>
        <v>5.2848925814856697E-3</v>
      </c>
      <c r="BD33" s="17">
        <f>(J33-I33)/I33</f>
        <v>6.7731129422696039E-3</v>
      </c>
      <c r="BE33" s="17">
        <f>(K33-J33)/J33</f>
        <v>8.0633409433137418E-3</v>
      </c>
      <c r="BF33" s="17">
        <f>(L33-K33)/K33</f>
        <v>7.1555919626078157E-3</v>
      </c>
      <c r="BG33" s="17">
        <f>(M33-L33)/L33</f>
        <v>6.3392579479941633E-3</v>
      </c>
      <c r="BH33" s="17">
        <f>(N33-M33)/M33</f>
        <v>8.9616810877626695E-3</v>
      </c>
      <c r="BI33" s="17">
        <f>(O33-N33)/N33</f>
        <v>6.502532689362705E-3</v>
      </c>
      <c r="BJ33" s="17">
        <f>(P33-O33)/O33</f>
        <v>5.313546031225861E-3</v>
      </c>
      <c r="BK33" s="17">
        <f>(Q33-P33)/P33</f>
        <v>5.2156095743690041E-3</v>
      </c>
      <c r="BL33" s="17">
        <f>(R33-Q33)/Q33</f>
        <v>8.2924117483554154E-3</v>
      </c>
      <c r="BM33" s="17">
        <f>(S33-R33)/R33</f>
        <v>7.3282793475763844E-3</v>
      </c>
      <c r="BN33" s="17">
        <f>(T33-S33)/S33</f>
        <v>7.7994937170745059E-3</v>
      </c>
      <c r="BO33" s="17">
        <f>(U33-T33)/T33</f>
        <v>9.7078590663257219E-3</v>
      </c>
      <c r="BP33" s="17">
        <f>(V33-U33)/U33</f>
        <v>9.1662931420887495E-3</v>
      </c>
      <c r="BQ33" s="17">
        <f>(W33-V33)/V33</f>
        <v>9.393946123609229E-3</v>
      </c>
      <c r="BR33" s="20">
        <v>31</v>
      </c>
      <c r="BS33" s="17">
        <f>(W33-R33)/R33</f>
        <v>4.4153457385711005E-2</v>
      </c>
    </row>
    <row r="34" spans="1:71" x14ac:dyDescent="0.2">
      <c r="A34" s="20">
        <v>21750</v>
      </c>
      <c r="B34" s="20" t="s">
        <v>29</v>
      </c>
      <c r="C34">
        <v>20686</v>
      </c>
      <c r="D34">
        <v>20689</v>
      </c>
      <c r="E34">
        <v>20697</v>
      </c>
      <c r="F34">
        <v>20689</v>
      </c>
      <c r="G34">
        <v>20684</v>
      </c>
      <c r="H34">
        <v>20614</v>
      </c>
      <c r="I34">
        <v>20687</v>
      </c>
      <c r="J34">
        <v>20782</v>
      </c>
      <c r="K34">
        <v>20844</v>
      </c>
      <c r="L34">
        <v>20855</v>
      </c>
      <c r="M34">
        <v>20799</v>
      </c>
      <c r="N34">
        <v>20902</v>
      </c>
      <c r="O34">
        <v>21035</v>
      </c>
      <c r="P34">
        <v>21131</v>
      </c>
      <c r="Q34">
        <v>21230</v>
      </c>
      <c r="R34">
        <v>21362</v>
      </c>
      <c r="S34">
        <v>21585</v>
      </c>
      <c r="T34">
        <v>21804</v>
      </c>
      <c r="U34">
        <v>22011</v>
      </c>
      <c r="V34">
        <v>22238</v>
      </c>
      <c r="W34">
        <v>22304</v>
      </c>
      <c r="Y34" s="1" t="str">
        <f t="shared" si="0"/>
        <v>Colac Otway</v>
      </c>
      <c r="Z34" s="26">
        <f>D34-C34</f>
        <v>3</v>
      </c>
      <c r="AA34" s="26">
        <f>E34-D34</f>
        <v>8</v>
      </c>
      <c r="AB34" s="26">
        <f>F34-E34</f>
        <v>-8</v>
      </c>
      <c r="AC34" s="26">
        <f>G34-F34</f>
        <v>-5</v>
      </c>
      <c r="AD34" s="26">
        <f>H34-G34</f>
        <v>-70</v>
      </c>
      <c r="AE34" s="26">
        <f>I34-H34</f>
        <v>73</v>
      </c>
      <c r="AF34" s="26">
        <f>J34-I34</f>
        <v>95</v>
      </c>
      <c r="AG34" s="26">
        <f>K34-J34</f>
        <v>62</v>
      </c>
      <c r="AH34" s="26">
        <f>L34-K34</f>
        <v>11</v>
      </c>
      <c r="AI34" s="26">
        <f>M34-L34</f>
        <v>-56</v>
      </c>
      <c r="AJ34" s="26">
        <f>N34-M34</f>
        <v>103</v>
      </c>
      <c r="AK34" s="26">
        <f>O34-N34</f>
        <v>133</v>
      </c>
      <c r="AL34" s="26">
        <f>P34-O34</f>
        <v>96</v>
      </c>
      <c r="AM34" s="26">
        <f>Q34-P34</f>
        <v>99</v>
      </c>
      <c r="AN34" s="26">
        <f>R34-Q34</f>
        <v>132</v>
      </c>
      <c r="AO34" s="26">
        <f>S34-R34</f>
        <v>223</v>
      </c>
      <c r="AP34" s="26">
        <f>T34-S34</f>
        <v>219</v>
      </c>
      <c r="AQ34" s="26">
        <f>U34-T34</f>
        <v>207</v>
      </c>
      <c r="AR34" s="26">
        <f>V34-U34</f>
        <v>227</v>
      </c>
      <c r="AS34" s="26">
        <f>W34-V34</f>
        <v>66</v>
      </c>
      <c r="AT34" s="20">
        <v>42</v>
      </c>
      <c r="AU34" s="26">
        <f>W34-R34</f>
        <v>942</v>
      </c>
      <c r="AW34" s="13" t="str">
        <f t="shared" si="1"/>
        <v>Colac Otway</v>
      </c>
      <c r="AX34" s="17">
        <f>(D34-C34)/C34</f>
        <v>1.4502562119307743E-4</v>
      </c>
      <c r="AY34" s="17">
        <f>(E34-D34)/D34</f>
        <v>3.8667891149886413E-4</v>
      </c>
      <c r="AZ34" s="17">
        <f>(F34-E34)/E34</f>
        <v>-3.8652944871237377E-4</v>
      </c>
      <c r="BA34" s="17">
        <f>(G34-F34)/F34</f>
        <v>-2.4167431968679008E-4</v>
      </c>
      <c r="BB34" s="17">
        <f>(H34-G34)/G34</f>
        <v>-3.3842583639528139E-3</v>
      </c>
      <c r="BC34" s="17">
        <f>(I34-H34)/H34</f>
        <v>3.5412826234597844E-3</v>
      </c>
      <c r="BD34" s="17">
        <f>(J34-I34)/I34</f>
        <v>4.5922560061874606E-3</v>
      </c>
      <c r="BE34" s="17">
        <f>(K34-J34)/J34</f>
        <v>2.983350976806852E-3</v>
      </c>
      <c r="BF34" s="17">
        <f>(L34-K34)/K34</f>
        <v>5.2772980234120129E-4</v>
      </c>
      <c r="BG34" s="17">
        <f>(M34-L34)/L34</f>
        <v>-2.6852073843203067E-3</v>
      </c>
      <c r="BH34" s="17">
        <f>(N34-M34)/M34</f>
        <v>4.9521611615943074E-3</v>
      </c>
      <c r="BI34" s="17">
        <f>(O34-N34)/N34</f>
        <v>6.3630274614869392E-3</v>
      </c>
      <c r="BJ34" s="17">
        <f>(P34-O34)/O34</f>
        <v>4.5638222010934157E-3</v>
      </c>
      <c r="BK34" s="17">
        <f>(Q34-P34)/P34</f>
        <v>4.6850598646538261E-3</v>
      </c>
      <c r="BL34" s="17">
        <f>(R34-Q34)/Q34</f>
        <v>6.2176165803108805E-3</v>
      </c>
      <c r="BM34" s="17">
        <f>(S34-R34)/R34</f>
        <v>1.0439097462784383E-2</v>
      </c>
      <c r="BN34" s="17">
        <f>(T34-S34)/S34</f>
        <v>1.0145934676858931E-2</v>
      </c>
      <c r="BO34" s="17">
        <f>(U34-T34)/T34</f>
        <v>9.4936708860759497E-3</v>
      </c>
      <c r="BP34" s="17">
        <f>(V34-U34)/U34</f>
        <v>1.0313025305529053E-2</v>
      </c>
      <c r="BQ34" s="17">
        <f>(W34-V34)/V34</f>
        <v>2.9678927961147585E-3</v>
      </c>
      <c r="BR34" s="20">
        <v>32</v>
      </c>
      <c r="BS34" s="17">
        <f>(W34-R34)/R34</f>
        <v>4.4096994663421027E-2</v>
      </c>
    </row>
    <row r="35" spans="1:71" x14ac:dyDescent="0.2">
      <c r="A35" s="20">
        <v>26170</v>
      </c>
      <c r="B35" s="20" t="s">
        <v>65</v>
      </c>
      <c r="C35">
        <v>25762</v>
      </c>
      <c r="D35">
        <v>25786</v>
      </c>
      <c r="E35">
        <v>25910</v>
      </c>
      <c r="F35">
        <v>25957</v>
      </c>
      <c r="G35">
        <v>26068</v>
      </c>
      <c r="H35">
        <v>26128</v>
      </c>
      <c r="I35">
        <v>26350</v>
      </c>
      <c r="J35">
        <v>26556</v>
      </c>
      <c r="K35">
        <v>26903</v>
      </c>
      <c r="L35">
        <v>27173</v>
      </c>
      <c r="M35">
        <v>27512</v>
      </c>
      <c r="N35">
        <v>27926</v>
      </c>
      <c r="O35">
        <v>28273</v>
      </c>
      <c r="P35">
        <v>28521</v>
      </c>
      <c r="Q35">
        <v>28781</v>
      </c>
      <c r="R35">
        <v>29122</v>
      </c>
      <c r="S35">
        <v>29346</v>
      </c>
      <c r="T35">
        <v>29577</v>
      </c>
      <c r="U35">
        <v>29887</v>
      </c>
      <c r="V35">
        <v>30222</v>
      </c>
      <c r="W35">
        <v>30378</v>
      </c>
      <c r="Y35" s="1" t="str">
        <f t="shared" si="0"/>
        <v>South Gippsland</v>
      </c>
      <c r="Z35" s="26">
        <f>D35-C35</f>
        <v>24</v>
      </c>
      <c r="AA35" s="26">
        <f>E35-D35</f>
        <v>124</v>
      </c>
      <c r="AB35" s="26">
        <f>F35-E35</f>
        <v>47</v>
      </c>
      <c r="AC35" s="26">
        <f>G35-F35</f>
        <v>111</v>
      </c>
      <c r="AD35" s="26">
        <f>H35-G35</f>
        <v>60</v>
      </c>
      <c r="AE35" s="26">
        <f>I35-H35</f>
        <v>222</v>
      </c>
      <c r="AF35" s="26">
        <f>J35-I35</f>
        <v>206</v>
      </c>
      <c r="AG35" s="26">
        <f>K35-J35</f>
        <v>347</v>
      </c>
      <c r="AH35" s="26">
        <f>L35-K35</f>
        <v>270</v>
      </c>
      <c r="AI35" s="26">
        <f>M35-L35</f>
        <v>339</v>
      </c>
      <c r="AJ35" s="26">
        <f>N35-M35</f>
        <v>414</v>
      </c>
      <c r="AK35" s="26">
        <f>O35-N35</f>
        <v>347</v>
      </c>
      <c r="AL35" s="26">
        <f>P35-O35</f>
        <v>248</v>
      </c>
      <c r="AM35" s="26">
        <f>Q35-P35</f>
        <v>260</v>
      </c>
      <c r="AN35" s="26">
        <f>R35-Q35</f>
        <v>341</v>
      </c>
      <c r="AO35" s="26">
        <f>S35-R35</f>
        <v>224</v>
      </c>
      <c r="AP35" s="26">
        <f>T35-S35</f>
        <v>231</v>
      </c>
      <c r="AQ35" s="26">
        <f>U35-T35</f>
        <v>310</v>
      </c>
      <c r="AR35" s="26">
        <f>V35-U35</f>
        <v>335</v>
      </c>
      <c r="AS35" s="26">
        <f>W35-V35</f>
        <v>156</v>
      </c>
      <c r="AT35" s="20">
        <v>32</v>
      </c>
      <c r="AU35" s="26">
        <f>W35-R35</f>
        <v>1256</v>
      </c>
      <c r="AW35" s="13" t="str">
        <f t="shared" si="1"/>
        <v>South Gippsland</v>
      </c>
      <c r="AX35" s="17">
        <f>(D35-C35)/C35</f>
        <v>9.3160468907693499E-4</v>
      </c>
      <c r="AY35" s="17">
        <f>(E35-D35)/D35</f>
        <v>4.8088109827037926E-3</v>
      </c>
      <c r="AZ35" s="17">
        <f>(F35-E35)/E35</f>
        <v>1.8139714395986105E-3</v>
      </c>
      <c r="BA35" s="17">
        <f>(G35-F35)/F35</f>
        <v>4.2763031166929925E-3</v>
      </c>
      <c r="BB35" s="17">
        <f>(H35-G35)/G35</f>
        <v>2.3016725487187356E-3</v>
      </c>
      <c r="BC35" s="17">
        <f>(I35-H35)/H35</f>
        <v>8.4966319657072877E-3</v>
      </c>
      <c r="BD35" s="17">
        <f>(J35-I35)/I35</f>
        <v>7.8178368121442129E-3</v>
      </c>
      <c r="BE35" s="17">
        <f>(K35-J35)/J35</f>
        <v>1.3066726916704323E-2</v>
      </c>
      <c r="BF35" s="17">
        <f>(L35-K35)/K35</f>
        <v>1.0036055458499052E-2</v>
      </c>
      <c r="BG35" s="17">
        <f>(M35-L35)/L35</f>
        <v>1.2475619180804476E-2</v>
      </c>
      <c r="BH35" s="17">
        <f>(N35-M35)/M35</f>
        <v>1.5047979063681303E-2</v>
      </c>
      <c r="BI35" s="17">
        <f>(O35-N35)/N35</f>
        <v>1.2425696483563705E-2</v>
      </c>
      <c r="BJ35" s="17">
        <f>(P35-O35)/O35</f>
        <v>8.7716195663707416E-3</v>
      </c>
      <c r="BK35" s="17">
        <f>(Q35-P35)/P35</f>
        <v>9.1160898986711539E-3</v>
      </c>
      <c r="BL35" s="17">
        <f>(R35-Q35)/Q35</f>
        <v>1.1848094228831521E-2</v>
      </c>
      <c r="BM35" s="17">
        <f>(S35-R35)/R35</f>
        <v>7.6917794107547559E-3</v>
      </c>
      <c r="BN35" s="17">
        <f>(T35-S35)/S35</f>
        <v>7.8716008996115305E-3</v>
      </c>
      <c r="BO35" s="17">
        <f>(U35-T35)/T35</f>
        <v>1.0481117084220847E-2</v>
      </c>
      <c r="BP35" s="17">
        <f>(V35-U35)/U35</f>
        <v>1.1208886806972931E-2</v>
      </c>
      <c r="BQ35" s="17">
        <f>(W35-V35)/V35</f>
        <v>5.1618026603136788E-3</v>
      </c>
      <c r="BR35" s="20">
        <v>33</v>
      </c>
      <c r="BS35" s="17">
        <f>(W35-R35)/R35</f>
        <v>4.3128905981732024E-2</v>
      </c>
    </row>
    <row r="36" spans="1:71" x14ac:dyDescent="0.2">
      <c r="A36" s="20">
        <v>24780</v>
      </c>
      <c r="B36" s="20" t="s">
        <v>51</v>
      </c>
      <c r="C36">
        <v>48865</v>
      </c>
      <c r="D36">
        <v>49405</v>
      </c>
      <c r="E36">
        <v>49534</v>
      </c>
      <c r="F36">
        <v>49677</v>
      </c>
      <c r="G36">
        <v>49981</v>
      </c>
      <c r="H36">
        <v>50540</v>
      </c>
      <c r="I36">
        <v>50855</v>
      </c>
      <c r="J36">
        <v>51140</v>
      </c>
      <c r="K36">
        <v>51373</v>
      </c>
      <c r="L36">
        <v>51625</v>
      </c>
      <c r="M36">
        <v>51822</v>
      </c>
      <c r="N36">
        <v>52475</v>
      </c>
      <c r="O36">
        <v>53156</v>
      </c>
      <c r="P36">
        <v>53737</v>
      </c>
      <c r="Q36">
        <v>54156</v>
      </c>
      <c r="R36">
        <v>54658</v>
      </c>
      <c r="S36">
        <v>55410</v>
      </c>
      <c r="T36">
        <v>56111</v>
      </c>
      <c r="U36">
        <v>56709</v>
      </c>
      <c r="V36">
        <v>57257</v>
      </c>
      <c r="W36">
        <v>56969</v>
      </c>
      <c r="Y36" s="1" t="str">
        <f t="shared" si="0"/>
        <v>Mildura</v>
      </c>
      <c r="Z36" s="26">
        <f>D36-C36</f>
        <v>540</v>
      </c>
      <c r="AA36" s="26">
        <f>E36-D36</f>
        <v>129</v>
      </c>
      <c r="AB36" s="26">
        <f>F36-E36</f>
        <v>143</v>
      </c>
      <c r="AC36" s="26">
        <f>G36-F36</f>
        <v>304</v>
      </c>
      <c r="AD36" s="26">
        <f>H36-G36</f>
        <v>559</v>
      </c>
      <c r="AE36" s="26">
        <f>I36-H36</f>
        <v>315</v>
      </c>
      <c r="AF36" s="26">
        <f>J36-I36</f>
        <v>285</v>
      </c>
      <c r="AG36" s="26">
        <f>K36-J36</f>
        <v>233</v>
      </c>
      <c r="AH36" s="26">
        <f>L36-K36</f>
        <v>252</v>
      </c>
      <c r="AI36" s="26">
        <f>M36-L36</f>
        <v>197</v>
      </c>
      <c r="AJ36" s="26">
        <f>N36-M36</f>
        <v>653</v>
      </c>
      <c r="AK36" s="26">
        <f>O36-N36</f>
        <v>681</v>
      </c>
      <c r="AL36" s="26">
        <f>P36-O36</f>
        <v>581</v>
      </c>
      <c r="AM36" s="26">
        <f>Q36-P36</f>
        <v>419</v>
      </c>
      <c r="AN36" s="26">
        <f>R36-Q36</f>
        <v>502</v>
      </c>
      <c r="AO36" s="26">
        <f>S36-R36</f>
        <v>752</v>
      </c>
      <c r="AP36" s="26">
        <f>T36-S36</f>
        <v>701</v>
      </c>
      <c r="AQ36" s="26">
        <f>U36-T36</f>
        <v>598</v>
      </c>
      <c r="AR36" s="26">
        <f>V36-U36</f>
        <v>548</v>
      </c>
      <c r="AS36" s="26">
        <f>W36-V36</f>
        <v>-288</v>
      </c>
      <c r="AT36" s="20">
        <v>24</v>
      </c>
      <c r="AU36" s="26">
        <f>W36-R36</f>
        <v>2311</v>
      </c>
      <c r="AW36" s="13" t="str">
        <f t="shared" si="1"/>
        <v>Mildura</v>
      </c>
      <c r="AX36" s="17">
        <f>(D36-C36)/C36</f>
        <v>1.1050854394761077E-2</v>
      </c>
      <c r="AY36" s="17">
        <f>(E36-D36)/D36</f>
        <v>2.6110717538710658E-3</v>
      </c>
      <c r="AZ36" s="17">
        <f>(F36-E36)/E36</f>
        <v>2.8869059635805707E-3</v>
      </c>
      <c r="BA36" s="17">
        <f>(G36-F36)/F36</f>
        <v>6.1195321778690342E-3</v>
      </c>
      <c r="BB36" s="17">
        <f>(H36-G36)/G36</f>
        <v>1.1184250015005703E-2</v>
      </c>
      <c r="BC36" s="17">
        <f>(I36-H36)/H36</f>
        <v>6.2326869806094186E-3</v>
      </c>
      <c r="BD36" s="17">
        <f>(J36-I36)/I36</f>
        <v>5.6041687149739451E-3</v>
      </c>
      <c r="BE36" s="17">
        <f>(K36-J36)/J36</f>
        <v>4.5561204536566291E-3</v>
      </c>
      <c r="BF36" s="17">
        <f>(L36-K36)/K36</f>
        <v>4.9053004496525414E-3</v>
      </c>
      <c r="BG36" s="17">
        <f>(M36-L36)/L36</f>
        <v>3.8159806295399515E-3</v>
      </c>
      <c r="BH36" s="17">
        <f>(N36-M36)/M36</f>
        <v>1.2600825904056192E-2</v>
      </c>
      <c r="BI36" s="17">
        <f>(O36-N36)/N36</f>
        <v>1.2977608384945213E-2</v>
      </c>
      <c r="BJ36" s="17">
        <f>(P36-O36)/O36</f>
        <v>1.0930092557754534E-2</v>
      </c>
      <c r="BK36" s="17">
        <f>(Q36-P36)/P36</f>
        <v>7.7972346800156316E-3</v>
      </c>
      <c r="BL36" s="17">
        <f>(R36-Q36)/Q36</f>
        <v>9.2695176896373434E-3</v>
      </c>
      <c r="BM36" s="17">
        <f>(S36-R36)/R36</f>
        <v>1.3758278751509386E-2</v>
      </c>
      <c r="BN36" s="17">
        <f>(T36-S36)/S36</f>
        <v>1.265114600252662E-2</v>
      </c>
      <c r="BO36" s="17">
        <f>(U36-T36)/T36</f>
        <v>1.0657446846429398E-2</v>
      </c>
      <c r="BP36" s="17">
        <f>(V36-U36)/U36</f>
        <v>9.6633691301204402E-3</v>
      </c>
      <c r="BQ36" s="17">
        <f>(W36-V36)/V36</f>
        <v>-5.0299526695425888E-3</v>
      </c>
      <c r="BR36" s="20">
        <v>34</v>
      </c>
      <c r="BS36" s="17">
        <f>(W36-R36)/R36</f>
        <v>4.2281093344066739E-2</v>
      </c>
    </row>
    <row r="37" spans="1:71" x14ac:dyDescent="0.2">
      <c r="A37" s="20">
        <v>25990</v>
      </c>
      <c r="B37" s="20" t="s">
        <v>63</v>
      </c>
      <c r="C37">
        <v>6541</v>
      </c>
      <c r="D37">
        <v>6546</v>
      </c>
      <c r="E37">
        <v>6551</v>
      </c>
      <c r="F37">
        <v>6561</v>
      </c>
      <c r="G37">
        <v>6603</v>
      </c>
      <c r="H37">
        <v>6648</v>
      </c>
      <c r="I37">
        <v>6650</v>
      </c>
      <c r="J37">
        <v>6661</v>
      </c>
      <c r="K37">
        <v>6721</v>
      </c>
      <c r="L37">
        <v>6748</v>
      </c>
      <c r="M37">
        <v>6759</v>
      </c>
      <c r="N37">
        <v>6860</v>
      </c>
      <c r="O37">
        <v>6938</v>
      </c>
      <c r="P37">
        <v>7047</v>
      </c>
      <c r="Q37">
        <v>7179</v>
      </c>
      <c r="R37">
        <v>7316</v>
      </c>
      <c r="S37">
        <v>7320</v>
      </c>
      <c r="T37">
        <v>7320</v>
      </c>
      <c r="U37">
        <v>7438</v>
      </c>
      <c r="V37">
        <v>7530</v>
      </c>
      <c r="W37">
        <v>7613</v>
      </c>
      <c r="Y37" s="1" t="str">
        <f t="shared" si="0"/>
        <v>Pyrenees</v>
      </c>
      <c r="Z37" s="26">
        <f>D37-C37</f>
        <v>5</v>
      </c>
      <c r="AA37" s="26">
        <f>E37-D37</f>
        <v>5</v>
      </c>
      <c r="AB37" s="26">
        <f>F37-E37</f>
        <v>10</v>
      </c>
      <c r="AC37" s="26">
        <f>G37-F37</f>
        <v>42</v>
      </c>
      <c r="AD37" s="26">
        <f>H37-G37</f>
        <v>45</v>
      </c>
      <c r="AE37" s="26">
        <f>I37-H37</f>
        <v>2</v>
      </c>
      <c r="AF37" s="26">
        <f>J37-I37</f>
        <v>11</v>
      </c>
      <c r="AG37" s="26">
        <f>K37-J37</f>
        <v>60</v>
      </c>
      <c r="AH37" s="26">
        <f>L37-K37</f>
        <v>27</v>
      </c>
      <c r="AI37" s="26">
        <f>M37-L37</f>
        <v>11</v>
      </c>
      <c r="AJ37" s="26">
        <f>N37-M37</f>
        <v>101</v>
      </c>
      <c r="AK37" s="26">
        <f>O37-N37</f>
        <v>78</v>
      </c>
      <c r="AL37" s="26">
        <f>P37-O37</f>
        <v>109</v>
      </c>
      <c r="AM37" s="26">
        <f>Q37-P37</f>
        <v>132</v>
      </c>
      <c r="AN37" s="26">
        <f>R37-Q37</f>
        <v>137</v>
      </c>
      <c r="AO37" s="26">
        <f>S37-R37</f>
        <v>4</v>
      </c>
      <c r="AP37" s="26">
        <f>T37-S37</f>
        <v>0</v>
      </c>
      <c r="AQ37" s="26">
        <f>U37-T37</f>
        <v>118</v>
      </c>
      <c r="AR37" s="26">
        <f>V37-U37</f>
        <v>92</v>
      </c>
      <c r="AS37" s="26">
        <f>W37-V37</f>
        <v>83</v>
      </c>
      <c r="AT37" s="20">
        <v>54</v>
      </c>
      <c r="AU37" s="26">
        <f>W37-R37</f>
        <v>297</v>
      </c>
      <c r="AW37" s="13" t="str">
        <f t="shared" si="1"/>
        <v>Pyrenees</v>
      </c>
      <c r="AX37" s="17">
        <f>(D37-C37)/C37</f>
        <v>7.6440911175661218E-4</v>
      </c>
      <c r="AY37" s="17">
        <f>(E37-D37)/D37</f>
        <v>7.6382523678582336E-4</v>
      </c>
      <c r="AZ37" s="17">
        <f>(F37-E37)/E37</f>
        <v>1.5264845061822622E-3</v>
      </c>
      <c r="BA37" s="17">
        <f>(G37-F37)/F37</f>
        <v>6.4014631915866481E-3</v>
      </c>
      <c r="BB37" s="17">
        <f>(H37-G37)/G37</f>
        <v>6.8150840527033164E-3</v>
      </c>
      <c r="BC37" s="17">
        <f>(I37-H37)/H37</f>
        <v>3.0084235860409147E-4</v>
      </c>
      <c r="BD37" s="17">
        <f>(J37-I37)/I37</f>
        <v>1.6541353383458647E-3</v>
      </c>
      <c r="BE37" s="17">
        <f>(K37-J37)/J37</f>
        <v>9.0076565080318277E-3</v>
      </c>
      <c r="BF37" s="17">
        <f>(L37-K37)/K37</f>
        <v>4.0172593364082724E-3</v>
      </c>
      <c r="BG37" s="17">
        <f>(M37-L37)/L37</f>
        <v>1.6301126259632484E-3</v>
      </c>
      <c r="BH37" s="17">
        <f>(N37-M37)/M37</f>
        <v>1.4943038911081521E-2</v>
      </c>
      <c r="BI37" s="17">
        <f>(O37-N37)/N37</f>
        <v>1.1370262390670554E-2</v>
      </c>
      <c r="BJ37" s="17">
        <f>(P37-O37)/O37</f>
        <v>1.5710579417699624E-2</v>
      </c>
      <c r="BK37" s="17">
        <f>(Q37-P37)/P37</f>
        <v>1.8731375053214133E-2</v>
      </c>
      <c r="BL37" s="17">
        <f>(R37-Q37)/Q37</f>
        <v>1.9083437804708177E-2</v>
      </c>
      <c r="BM37" s="17">
        <f>(S37-R37)/R37</f>
        <v>5.4674685620557679E-4</v>
      </c>
      <c r="BN37" s="17">
        <f>(T37-S37)/S37</f>
        <v>0</v>
      </c>
      <c r="BO37" s="17">
        <f>(U37-T37)/T37</f>
        <v>1.6120218579234971E-2</v>
      </c>
      <c r="BP37" s="17">
        <f>(V37-U37)/U37</f>
        <v>1.2368916375369724E-2</v>
      </c>
      <c r="BQ37" s="17">
        <f>(W37-V37)/V37</f>
        <v>1.1022576361221779E-2</v>
      </c>
      <c r="BR37" s="20">
        <v>35</v>
      </c>
      <c r="BS37" s="17">
        <f>(W37-R37)/R37</f>
        <v>4.0595954073264079E-2</v>
      </c>
    </row>
    <row r="38" spans="1:71" x14ac:dyDescent="0.2">
      <c r="A38" s="20">
        <v>26700</v>
      </c>
      <c r="B38" s="20" t="s">
        <v>4</v>
      </c>
      <c r="C38">
        <v>26260</v>
      </c>
      <c r="D38">
        <v>26341</v>
      </c>
      <c r="E38">
        <v>26378</v>
      </c>
      <c r="F38">
        <v>26464</v>
      </c>
      <c r="G38">
        <v>26608</v>
      </c>
      <c r="H38">
        <v>26776</v>
      </c>
      <c r="I38">
        <v>26871</v>
      </c>
      <c r="J38">
        <v>27005</v>
      </c>
      <c r="K38">
        <v>27111</v>
      </c>
      <c r="L38">
        <v>27200</v>
      </c>
      <c r="M38">
        <v>27212</v>
      </c>
      <c r="N38">
        <v>27438</v>
      </c>
      <c r="O38">
        <v>27650</v>
      </c>
      <c r="P38">
        <v>27862</v>
      </c>
      <c r="Q38">
        <v>28143</v>
      </c>
      <c r="R38">
        <v>28592</v>
      </c>
      <c r="S38">
        <v>28936</v>
      </c>
      <c r="T38">
        <v>29241</v>
      </c>
      <c r="U38">
        <v>29403</v>
      </c>
      <c r="V38">
        <v>29468</v>
      </c>
      <c r="W38">
        <v>29740</v>
      </c>
      <c r="Y38" s="1" t="str">
        <f t="shared" si="0"/>
        <v>Wangaratta</v>
      </c>
      <c r="Z38" s="26">
        <f>D38-C38</f>
        <v>81</v>
      </c>
      <c r="AA38" s="26">
        <f>E38-D38</f>
        <v>37</v>
      </c>
      <c r="AB38" s="26">
        <f>F38-E38</f>
        <v>86</v>
      </c>
      <c r="AC38" s="26">
        <f>G38-F38</f>
        <v>144</v>
      </c>
      <c r="AD38" s="26">
        <f>H38-G38</f>
        <v>168</v>
      </c>
      <c r="AE38" s="26">
        <f>I38-H38</f>
        <v>95</v>
      </c>
      <c r="AF38" s="26">
        <f>J38-I38</f>
        <v>134</v>
      </c>
      <c r="AG38" s="26">
        <f>K38-J38</f>
        <v>106</v>
      </c>
      <c r="AH38" s="26">
        <f>L38-K38</f>
        <v>89</v>
      </c>
      <c r="AI38" s="26">
        <f>M38-L38</f>
        <v>12</v>
      </c>
      <c r="AJ38" s="26">
        <f>N38-M38</f>
        <v>226</v>
      </c>
      <c r="AK38" s="26">
        <f>O38-N38</f>
        <v>212</v>
      </c>
      <c r="AL38" s="26">
        <f>P38-O38</f>
        <v>212</v>
      </c>
      <c r="AM38" s="26">
        <f>Q38-P38</f>
        <v>281</v>
      </c>
      <c r="AN38" s="26">
        <f>R38-Q38</f>
        <v>449</v>
      </c>
      <c r="AO38" s="26">
        <f>S38-R38</f>
        <v>344</v>
      </c>
      <c r="AP38" s="26">
        <f>T38-S38</f>
        <v>305</v>
      </c>
      <c r="AQ38" s="26">
        <f>U38-T38</f>
        <v>162</v>
      </c>
      <c r="AR38" s="26">
        <f>V38-U38</f>
        <v>65</v>
      </c>
      <c r="AS38" s="26">
        <f>W38-V38</f>
        <v>272</v>
      </c>
      <c r="AT38" s="20">
        <v>35</v>
      </c>
      <c r="AU38" s="26">
        <f>W38-R38</f>
        <v>1148</v>
      </c>
      <c r="AW38" s="13" t="str">
        <f t="shared" si="1"/>
        <v>Wangaratta</v>
      </c>
      <c r="AX38" s="17">
        <f>(D38-C38)/C38</f>
        <v>3.0845392231530844E-3</v>
      </c>
      <c r="AY38" s="17">
        <f>(E38-D38)/D38</f>
        <v>1.4046543411411867E-3</v>
      </c>
      <c r="AZ38" s="17">
        <f>(F38-E38)/E38</f>
        <v>3.2602926681325347E-3</v>
      </c>
      <c r="BA38" s="17">
        <f>(G38-F38)/F38</f>
        <v>5.4413542926239422E-3</v>
      </c>
      <c r="BB38" s="17">
        <f>(H38-G38)/G38</f>
        <v>6.313890559230307E-3</v>
      </c>
      <c r="BC38" s="17">
        <f>(I38-H38)/H38</f>
        <v>3.5479533910965045E-3</v>
      </c>
      <c r="BD38" s="17">
        <f>(J38-I38)/I38</f>
        <v>4.9867887313460608E-3</v>
      </c>
      <c r="BE38" s="17">
        <f>(K38-J38)/J38</f>
        <v>3.9251990372153305E-3</v>
      </c>
      <c r="BF38" s="17">
        <f>(L38-K38)/K38</f>
        <v>3.2828003393456529E-3</v>
      </c>
      <c r="BG38" s="17">
        <f>(M38-L38)/L38</f>
        <v>4.4117647058823531E-4</v>
      </c>
      <c r="BH38" s="17">
        <f>(N38-M38)/M38</f>
        <v>8.3051594884609725E-3</v>
      </c>
      <c r="BI38" s="17">
        <f>(O38-N38)/N38</f>
        <v>7.7265106786208911E-3</v>
      </c>
      <c r="BJ38" s="17">
        <f>(P38-O38)/O38</f>
        <v>7.6672694394213379E-3</v>
      </c>
      <c r="BK38" s="17">
        <f>(Q38-P38)/P38</f>
        <v>1.0085421003517335E-2</v>
      </c>
      <c r="BL38" s="17">
        <f>(R38-Q38)/Q38</f>
        <v>1.5954233734854138E-2</v>
      </c>
      <c r="BM38" s="17">
        <f>(S38-R38)/R38</f>
        <v>1.2031337437045327E-2</v>
      </c>
      <c r="BN38" s="17">
        <f>(T38-S38)/S38</f>
        <v>1.0540503179430467E-2</v>
      </c>
      <c r="BO38" s="17">
        <f>(U38-T38)/T38</f>
        <v>5.5401662049861496E-3</v>
      </c>
      <c r="BP38" s="17">
        <f>(V38-U38)/U38</f>
        <v>2.2106587763153418E-3</v>
      </c>
      <c r="BQ38" s="17">
        <f>(W38-V38)/V38</f>
        <v>9.2303515678023619E-3</v>
      </c>
      <c r="BR38" s="20">
        <v>36</v>
      </c>
      <c r="BS38" s="17">
        <f>(W38-R38)/R38</f>
        <v>4.0151091214325682E-2</v>
      </c>
    </row>
    <row r="39" spans="1:71" x14ac:dyDescent="0.2">
      <c r="A39" s="20">
        <v>26730</v>
      </c>
      <c r="B39" s="20" t="s">
        <v>5</v>
      </c>
      <c r="C39">
        <v>29180</v>
      </c>
      <c r="D39">
        <v>29658</v>
      </c>
      <c r="E39">
        <v>29998</v>
      </c>
      <c r="F39">
        <v>30266</v>
      </c>
      <c r="G39">
        <v>30553</v>
      </c>
      <c r="H39">
        <v>30959</v>
      </c>
      <c r="I39">
        <v>31380</v>
      </c>
      <c r="J39">
        <v>31696</v>
      </c>
      <c r="K39">
        <v>32036</v>
      </c>
      <c r="L39">
        <v>32370</v>
      </c>
      <c r="M39">
        <v>32667</v>
      </c>
      <c r="N39">
        <v>33059</v>
      </c>
      <c r="O39">
        <v>33423</v>
      </c>
      <c r="P39">
        <v>33729</v>
      </c>
      <c r="Q39">
        <v>34005</v>
      </c>
      <c r="R39">
        <v>34242</v>
      </c>
      <c r="S39">
        <v>34501</v>
      </c>
      <c r="T39">
        <v>34791</v>
      </c>
      <c r="U39">
        <v>35060</v>
      </c>
      <c r="V39">
        <v>35358</v>
      </c>
      <c r="W39">
        <v>35419</v>
      </c>
      <c r="Y39" s="1" t="str">
        <f t="shared" si="0"/>
        <v>Warrnambool</v>
      </c>
      <c r="Z39" s="26">
        <f>D39-C39</f>
        <v>478</v>
      </c>
      <c r="AA39" s="26">
        <f>E39-D39</f>
        <v>340</v>
      </c>
      <c r="AB39" s="26">
        <f>F39-E39</f>
        <v>268</v>
      </c>
      <c r="AC39" s="26">
        <f>G39-F39</f>
        <v>287</v>
      </c>
      <c r="AD39" s="26">
        <f>H39-G39</f>
        <v>406</v>
      </c>
      <c r="AE39" s="26">
        <f>I39-H39</f>
        <v>421</v>
      </c>
      <c r="AF39" s="26">
        <f>J39-I39</f>
        <v>316</v>
      </c>
      <c r="AG39" s="26">
        <f>K39-J39</f>
        <v>340</v>
      </c>
      <c r="AH39" s="26">
        <f>L39-K39</f>
        <v>334</v>
      </c>
      <c r="AI39" s="26">
        <f>M39-L39</f>
        <v>297</v>
      </c>
      <c r="AJ39" s="26">
        <f>N39-M39</f>
        <v>392</v>
      </c>
      <c r="AK39" s="26">
        <f>O39-N39</f>
        <v>364</v>
      </c>
      <c r="AL39" s="26">
        <f>P39-O39</f>
        <v>306</v>
      </c>
      <c r="AM39" s="26">
        <f>Q39-P39</f>
        <v>276</v>
      </c>
      <c r="AN39" s="26">
        <f>R39-Q39</f>
        <v>237</v>
      </c>
      <c r="AO39" s="26">
        <f>S39-R39</f>
        <v>259</v>
      </c>
      <c r="AP39" s="26">
        <f>T39-S39</f>
        <v>290</v>
      </c>
      <c r="AQ39" s="26">
        <f>U39-T39</f>
        <v>269</v>
      </c>
      <c r="AR39" s="26">
        <f>V39-U39</f>
        <v>298</v>
      </c>
      <c r="AS39" s="26">
        <f>W39-V39</f>
        <v>61</v>
      </c>
      <c r="AT39" s="20">
        <v>34</v>
      </c>
      <c r="AU39" s="26">
        <f>W39-R39</f>
        <v>1177</v>
      </c>
      <c r="AW39" s="13" t="str">
        <f t="shared" si="1"/>
        <v>Warrnambool</v>
      </c>
      <c r="AX39" s="17">
        <f>(D39-C39)/C39</f>
        <v>1.6381082933516106E-2</v>
      </c>
      <c r="AY39" s="17">
        <f>(E39-D39)/D39</f>
        <v>1.1464023197788118E-2</v>
      </c>
      <c r="AZ39" s="17">
        <f>(F39-E39)/E39</f>
        <v>8.9339289285952396E-3</v>
      </c>
      <c r="BA39" s="17">
        <f>(G39-F39)/F39</f>
        <v>9.4825877221965237E-3</v>
      </c>
      <c r="BB39" s="17">
        <f>(H39-G39)/G39</f>
        <v>1.3288384119399078E-2</v>
      </c>
      <c r="BC39" s="17">
        <f>(I39-H39)/H39</f>
        <v>1.3598630446719856E-2</v>
      </c>
      <c r="BD39" s="17">
        <f>(J39-I39)/I39</f>
        <v>1.0070108349267049E-2</v>
      </c>
      <c r="BE39" s="17">
        <f>(K39-J39)/J39</f>
        <v>1.0726905603230691E-2</v>
      </c>
      <c r="BF39" s="17">
        <f>(L39-K39)/K39</f>
        <v>1.0425771007616432E-2</v>
      </c>
      <c r="BG39" s="17">
        <f>(M39-L39)/L39</f>
        <v>9.1751621872103797E-3</v>
      </c>
      <c r="BH39" s="17">
        <f>(N39-M39)/M39</f>
        <v>1.1999877552269875E-2</v>
      </c>
      <c r="BI39" s="17">
        <f>(O39-N39)/N39</f>
        <v>1.1010617381046009E-2</v>
      </c>
      <c r="BJ39" s="17">
        <f>(P39-O39)/O39</f>
        <v>9.1553720491876853E-3</v>
      </c>
      <c r="BK39" s="17">
        <f>(Q39-P39)/P39</f>
        <v>8.1828693409232416E-3</v>
      </c>
      <c r="BL39" s="17">
        <f>(R39-Q39)/Q39</f>
        <v>6.9695632995147774E-3</v>
      </c>
      <c r="BM39" s="17">
        <f>(S39-R39)/R39</f>
        <v>7.5638105250861514E-3</v>
      </c>
      <c r="BN39" s="17">
        <f>(T39-S39)/S39</f>
        <v>8.4055534622184871E-3</v>
      </c>
      <c r="BO39" s="17">
        <f>(U39-T39)/T39</f>
        <v>7.7318846828202696E-3</v>
      </c>
      <c r="BP39" s="17">
        <f>(V39-U39)/U39</f>
        <v>8.4997147746719917E-3</v>
      </c>
      <c r="BQ39" s="17">
        <f>(W39-V39)/V39</f>
        <v>1.7252107019627807E-3</v>
      </c>
      <c r="BR39" s="20">
        <v>37</v>
      </c>
      <c r="BS39" s="17">
        <f>(W39-R39)/R39</f>
        <v>3.4372992231762163E-2</v>
      </c>
    </row>
    <row r="40" spans="1:71" x14ac:dyDescent="0.2">
      <c r="A40" s="20">
        <v>25490</v>
      </c>
      <c r="B40" s="20" t="s">
        <v>58</v>
      </c>
      <c r="C40">
        <v>15525</v>
      </c>
      <c r="D40">
        <v>15578</v>
      </c>
      <c r="E40">
        <v>15605</v>
      </c>
      <c r="F40">
        <v>15597</v>
      </c>
      <c r="G40">
        <v>15635</v>
      </c>
      <c r="H40">
        <v>15708</v>
      </c>
      <c r="I40">
        <v>15744</v>
      </c>
      <c r="J40">
        <v>15848</v>
      </c>
      <c r="K40">
        <v>15976</v>
      </c>
      <c r="L40">
        <v>16082</v>
      </c>
      <c r="M40">
        <v>16167</v>
      </c>
      <c r="N40">
        <v>16304</v>
      </c>
      <c r="O40">
        <v>16431</v>
      </c>
      <c r="P40">
        <v>16512</v>
      </c>
      <c r="Q40">
        <v>16591</v>
      </c>
      <c r="R40">
        <v>16737</v>
      </c>
      <c r="S40">
        <v>16771</v>
      </c>
      <c r="T40">
        <v>16882</v>
      </c>
      <c r="U40">
        <v>16977</v>
      </c>
      <c r="V40">
        <v>17064</v>
      </c>
      <c r="W40">
        <v>17291</v>
      </c>
      <c r="Y40" s="1" t="str">
        <f t="shared" si="0"/>
        <v>Moyne</v>
      </c>
      <c r="Z40" s="26">
        <f>D40-C40</f>
        <v>53</v>
      </c>
      <c r="AA40" s="26">
        <f>E40-D40</f>
        <v>27</v>
      </c>
      <c r="AB40" s="26">
        <f>F40-E40</f>
        <v>-8</v>
      </c>
      <c r="AC40" s="26">
        <f>G40-F40</f>
        <v>38</v>
      </c>
      <c r="AD40" s="26">
        <f>H40-G40</f>
        <v>73</v>
      </c>
      <c r="AE40" s="26">
        <f>I40-H40</f>
        <v>36</v>
      </c>
      <c r="AF40" s="26">
        <f>J40-I40</f>
        <v>104</v>
      </c>
      <c r="AG40" s="26">
        <f>K40-J40</f>
        <v>128</v>
      </c>
      <c r="AH40" s="26">
        <f>L40-K40</f>
        <v>106</v>
      </c>
      <c r="AI40" s="26">
        <f>M40-L40</f>
        <v>85</v>
      </c>
      <c r="AJ40" s="26">
        <f>N40-M40</f>
        <v>137</v>
      </c>
      <c r="AK40" s="26">
        <f>O40-N40</f>
        <v>127</v>
      </c>
      <c r="AL40" s="26">
        <f>P40-O40</f>
        <v>81</v>
      </c>
      <c r="AM40" s="26">
        <f>Q40-P40</f>
        <v>79</v>
      </c>
      <c r="AN40" s="26">
        <f>R40-Q40</f>
        <v>146</v>
      </c>
      <c r="AO40" s="26">
        <f>S40-R40</f>
        <v>34</v>
      </c>
      <c r="AP40" s="26">
        <f>T40-S40</f>
        <v>111</v>
      </c>
      <c r="AQ40" s="26">
        <f>U40-T40</f>
        <v>95</v>
      </c>
      <c r="AR40" s="26">
        <f>V40-U40</f>
        <v>87</v>
      </c>
      <c r="AS40" s="26">
        <f>W40-V40</f>
        <v>227</v>
      </c>
      <c r="AT40" s="20">
        <v>46</v>
      </c>
      <c r="AU40" s="26">
        <f>W40-R40</f>
        <v>554</v>
      </c>
      <c r="AW40" s="13" t="str">
        <f t="shared" si="1"/>
        <v>Moyne</v>
      </c>
      <c r="AX40" s="17">
        <f>(D40-C40)/C40</f>
        <v>3.4138486312399355E-3</v>
      </c>
      <c r="AY40" s="17">
        <f>(E40-D40)/D40</f>
        <v>1.73321350622673E-3</v>
      </c>
      <c r="AZ40" s="17">
        <f>(F40-E40)/E40</f>
        <v>-5.1265619993591798E-4</v>
      </c>
      <c r="BA40" s="17">
        <f>(G40-F40)/F40</f>
        <v>2.4363659678143233E-3</v>
      </c>
      <c r="BB40" s="17">
        <f>(H40-G40)/G40</f>
        <v>4.6690118324272467E-3</v>
      </c>
      <c r="BC40" s="17">
        <f>(I40-H40)/H40</f>
        <v>2.2918258212375861E-3</v>
      </c>
      <c r="BD40" s="17">
        <f>(J40-I40)/I40</f>
        <v>6.6056910569105695E-3</v>
      </c>
      <c r="BE40" s="17">
        <f>(K40-J40)/J40</f>
        <v>8.0767289247854618E-3</v>
      </c>
      <c r="BF40" s="17">
        <f>(L40-K40)/K40</f>
        <v>6.6349524286429644E-3</v>
      </c>
      <c r="BG40" s="17">
        <f>(M40-L40)/L40</f>
        <v>5.2854122621564482E-3</v>
      </c>
      <c r="BH40" s="17">
        <f>(N40-M40)/M40</f>
        <v>8.474052081400384E-3</v>
      </c>
      <c r="BI40" s="17">
        <f>(O40-N40)/N40</f>
        <v>7.7894995093228652E-3</v>
      </c>
      <c r="BJ40" s="17">
        <f>(P40-O40)/O40</f>
        <v>4.9297060434544456E-3</v>
      </c>
      <c r="BK40" s="17">
        <f>(Q40-P40)/P40</f>
        <v>4.7843992248062014E-3</v>
      </c>
      <c r="BL40" s="17">
        <f>(R40-Q40)/Q40</f>
        <v>8.7999517810861318E-3</v>
      </c>
      <c r="BM40" s="17">
        <f>(S40-R40)/R40</f>
        <v>2.0314273764712914E-3</v>
      </c>
      <c r="BN40" s="17">
        <f>(T40-S40)/S40</f>
        <v>6.6185677657861789E-3</v>
      </c>
      <c r="BO40" s="17">
        <f>(U40-T40)/T40</f>
        <v>5.6272953441535364E-3</v>
      </c>
      <c r="BP40" s="17">
        <f>(V40-U40)/U40</f>
        <v>5.1245803145432058E-3</v>
      </c>
      <c r="BQ40" s="17">
        <f>(W40-V40)/V40</f>
        <v>1.3302859821847163E-2</v>
      </c>
      <c r="BR40" s="20">
        <v>38</v>
      </c>
      <c r="BS40" s="17">
        <f>(W40-R40)/R40</f>
        <v>3.3100316663679276E-2</v>
      </c>
    </row>
    <row r="41" spans="1:71" x14ac:dyDescent="0.2">
      <c r="A41" s="20">
        <v>23810</v>
      </c>
      <c r="B41" s="20" t="s">
        <v>46</v>
      </c>
      <c r="C41">
        <v>69573</v>
      </c>
      <c r="D41">
        <v>69575</v>
      </c>
      <c r="E41">
        <v>69633</v>
      </c>
      <c r="F41">
        <v>69754</v>
      </c>
      <c r="G41">
        <v>69939</v>
      </c>
      <c r="H41">
        <v>70536</v>
      </c>
      <c r="I41">
        <v>71045</v>
      </c>
      <c r="J41">
        <v>71702</v>
      </c>
      <c r="K41">
        <v>72306</v>
      </c>
      <c r="L41">
        <v>73082</v>
      </c>
      <c r="M41">
        <v>73788</v>
      </c>
      <c r="N41">
        <v>74004</v>
      </c>
      <c r="O41">
        <v>74124</v>
      </c>
      <c r="P41">
        <v>74134</v>
      </c>
      <c r="Q41">
        <v>74266</v>
      </c>
      <c r="R41">
        <v>74622</v>
      </c>
      <c r="S41">
        <v>75048</v>
      </c>
      <c r="T41">
        <v>75513</v>
      </c>
      <c r="U41">
        <v>76026</v>
      </c>
      <c r="V41">
        <v>76584</v>
      </c>
      <c r="W41">
        <v>77086</v>
      </c>
      <c r="Y41" s="1" t="str">
        <f t="shared" si="0"/>
        <v>Latrobe (Vic.)</v>
      </c>
      <c r="Z41" s="26">
        <f>D41-C41</f>
        <v>2</v>
      </c>
      <c r="AA41" s="26">
        <f>E41-D41</f>
        <v>58</v>
      </c>
      <c r="AB41" s="26">
        <f>F41-E41</f>
        <v>121</v>
      </c>
      <c r="AC41" s="26">
        <f>G41-F41</f>
        <v>185</v>
      </c>
      <c r="AD41" s="26">
        <f>H41-G41</f>
        <v>597</v>
      </c>
      <c r="AE41" s="26">
        <f>I41-H41</f>
        <v>509</v>
      </c>
      <c r="AF41" s="26">
        <f>J41-I41</f>
        <v>657</v>
      </c>
      <c r="AG41" s="26">
        <f>K41-J41</f>
        <v>604</v>
      </c>
      <c r="AH41" s="26">
        <f>L41-K41</f>
        <v>776</v>
      </c>
      <c r="AI41" s="26">
        <f>M41-L41</f>
        <v>706</v>
      </c>
      <c r="AJ41" s="26">
        <f>N41-M41</f>
        <v>216</v>
      </c>
      <c r="AK41" s="26">
        <f>O41-N41</f>
        <v>120</v>
      </c>
      <c r="AL41" s="26">
        <f>P41-O41</f>
        <v>10</v>
      </c>
      <c r="AM41" s="26">
        <f>Q41-P41</f>
        <v>132</v>
      </c>
      <c r="AN41" s="26">
        <f>R41-Q41</f>
        <v>356</v>
      </c>
      <c r="AO41" s="26">
        <f>S41-R41</f>
        <v>426</v>
      </c>
      <c r="AP41" s="26">
        <f>T41-S41</f>
        <v>465</v>
      </c>
      <c r="AQ41" s="26">
        <f>U41-T41</f>
        <v>513</v>
      </c>
      <c r="AR41" s="26">
        <f>V41-U41</f>
        <v>558</v>
      </c>
      <c r="AS41" s="26">
        <f>W41-V41</f>
        <v>502</v>
      </c>
      <c r="AT41" s="20">
        <v>23</v>
      </c>
      <c r="AU41" s="26">
        <f>W41-R41</f>
        <v>2464</v>
      </c>
      <c r="AW41" s="13" t="str">
        <f t="shared" si="1"/>
        <v>Latrobe (Vic.)</v>
      </c>
      <c r="AX41" s="17">
        <f>(D41-C41)/C41</f>
        <v>2.8746783953545196E-5</v>
      </c>
      <c r="AY41" s="17">
        <f>(E41-D41)/D41</f>
        <v>8.3363277039166371E-4</v>
      </c>
      <c r="AZ41" s="17">
        <f>(F41-E41)/E41</f>
        <v>1.7376818462510591E-3</v>
      </c>
      <c r="BA41" s="17">
        <f>(G41-F41)/F41</f>
        <v>2.6521776528944576E-3</v>
      </c>
      <c r="BB41" s="17">
        <f>(H41-G41)/G41</f>
        <v>8.5360099515291894E-3</v>
      </c>
      <c r="BC41" s="17">
        <f>(I41-H41)/H41</f>
        <v>7.2161733015765001E-3</v>
      </c>
      <c r="BD41" s="17">
        <f>(J41-I41)/I41</f>
        <v>9.2476599338447464E-3</v>
      </c>
      <c r="BE41" s="17">
        <f>(K41-J41)/J41</f>
        <v>8.4237538701849319E-3</v>
      </c>
      <c r="BF41" s="17">
        <f>(L41-K41)/K41</f>
        <v>1.0732166071971897E-2</v>
      </c>
      <c r="BG41" s="17">
        <f>(M41-L41)/L41</f>
        <v>9.6603814892860067E-3</v>
      </c>
      <c r="BH41" s="17">
        <f>(N41-M41)/M41</f>
        <v>2.9273052528866481E-3</v>
      </c>
      <c r="BI41" s="17">
        <f>(O41-N41)/N41</f>
        <v>1.6215339711366952E-3</v>
      </c>
      <c r="BJ41" s="17">
        <f>(P41-O41)/O41</f>
        <v>1.3490907128595327E-4</v>
      </c>
      <c r="BK41" s="17">
        <f>(Q41-P41)/P41</f>
        <v>1.78055952734238E-3</v>
      </c>
      <c r="BL41" s="17">
        <f>(R41-Q41)/Q41</f>
        <v>4.793579834648426E-3</v>
      </c>
      <c r="BM41" s="17">
        <f>(S41-R41)/R41</f>
        <v>5.7087722119482194E-3</v>
      </c>
      <c r="BN41" s="17">
        <f>(T41-S41)/S41</f>
        <v>6.1960345378957466E-3</v>
      </c>
      <c r="BO41" s="17">
        <f>(U41-T41)/T41</f>
        <v>6.7935322394819435E-3</v>
      </c>
      <c r="BP41" s="17">
        <f>(V41-U41)/U41</f>
        <v>7.3395943493015543E-3</v>
      </c>
      <c r="BQ41" s="17">
        <f>(W41-V41)/V41</f>
        <v>6.5548939726313591E-3</v>
      </c>
      <c r="BR41" s="20">
        <v>39</v>
      </c>
      <c r="BS41" s="17">
        <f>(W41-R41)/R41</f>
        <v>3.301975288788829E-2</v>
      </c>
    </row>
    <row r="42" spans="1:71" x14ac:dyDescent="0.2">
      <c r="A42" s="20">
        <v>21010</v>
      </c>
      <c r="B42" s="20" t="s">
        <v>22</v>
      </c>
      <c r="C42">
        <v>13886</v>
      </c>
      <c r="D42">
        <v>13897</v>
      </c>
      <c r="E42">
        <v>13878</v>
      </c>
      <c r="F42">
        <v>13846</v>
      </c>
      <c r="G42">
        <v>13829</v>
      </c>
      <c r="H42">
        <v>13807</v>
      </c>
      <c r="I42">
        <v>13802</v>
      </c>
      <c r="J42">
        <v>13792</v>
      </c>
      <c r="K42">
        <v>13796</v>
      </c>
      <c r="L42">
        <v>13838</v>
      </c>
      <c r="M42">
        <v>13818</v>
      </c>
      <c r="N42">
        <v>13849</v>
      </c>
      <c r="O42">
        <v>13878</v>
      </c>
      <c r="P42">
        <v>13898</v>
      </c>
      <c r="Q42">
        <v>13923</v>
      </c>
      <c r="R42">
        <v>13982</v>
      </c>
      <c r="S42">
        <v>14041</v>
      </c>
      <c r="T42">
        <v>14145</v>
      </c>
      <c r="U42">
        <v>14219</v>
      </c>
      <c r="V42">
        <v>14358</v>
      </c>
      <c r="W42">
        <v>14431</v>
      </c>
      <c r="Y42" s="1" t="str">
        <f t="shared" si="0"/>
        <v>Benalla</v>
      </c>
      <c r="Z42" s="26">
        <f>D42-C42</f>
        <v>11</v>
      </c>
      <c r="AA42" s="26">
        <f>E42-D42</f>
        <v>-19</v>
      </c>
      <c r="AB42" s="26">
        <f>F42-E42</f>
        <v>-32</v>
      </c>
      <c r="AC42" s="26">
        <f>G42-F42</f>
        <v>-17</v>
      </c>
      <c r="AD42" s="26">
        <f>H42-G42</f>
        <v>-22</v>
      </c>
      <c r="AE42" s="26">
        <f>I42-H42</f>
        <v>-5</v>
      </c>
      <c r="AF42" s="26">
        <f>J42-I42</f>
        <v>-10</v>
      </c>
      <c r="AG42" s="26">
        <f>K42-J42</f>
        <v>4</v>
      </c>
      <c r="AH42" s="26">
        <f>L42-K42</f>
        <v>42</v>
      </c>
      <c r="AI42" s="26">
        <f>M42-L42</f>
        <v>-20</v>
      </c>
      <c r="AJ42" s="26">
        <f>N42-M42</f>
        <v>31</v>
      </c>
      <c r="AK42" s="26">
        <f>O42-N42</f>
        <v>29</v>
      </c>
      <c r="AL42" s="26">
        <f>P42-O42</f>
        <v>20</v>
      </c>
      <c r="AM42" s="26">
        <f>Q42-P42</f>
        <v>25</v>
      </c>
      <c r="AN42" s="26">
        <f>R42-Q42</f>
        <v>59</v>
      </c>
      <c r="AO42" s="26">
        <f>S42-R42</f>
        <v>59</v>
      </c>
      <c r="AP42" s="26">
        <f>T42-S42</f>
        <v>104</v>
      </c>
      <c r="AQ42" s="26">
        <f>U42-T42</f>
        <v>74</v>
      </c>
      <c r="AR42" s="26">
        <f>V42-U42</f>
        <v>139</v>
      </c>
      <c r="AS42" s="26">
        <f>W42-V42</f>
        <v>73</v>
      </c>
      <c r="AT42" s="20">
        <v>49</v>
      </c>
      <c r="AU42" s="26">
        <f>W42-R42</f>
        <v>449</v>
      </c>
      <c r="AW42" s="13" t="str">
        <f t="shared" si="1"/>
        <v>Benalla</v>
      </c>
      <c r="AX42" s="17">
        <f>(D42-C42)/C42</f>
        <v>7.921647702722166E-4</v>
      </c>
      <c r="AY42" s="17">
        <f>(E42-D42)/D42</f>
        <v>-1.3672015542922932E-3</v>
      </c>
      <c r="AZ42" s="17">
        <f>(F42-E42)/E42</f>
        <v>-2.3058077532785706E-3</v>
      </c>
      <c r="BA42" s="17">
        <f>(G42-F42)/F42</f>
        <v>-1.2277914199046655E-3</v>
      </c>
      <c r="BB42" s="17">
        <f>(H42-G42)/G42</f>
        <v>-1.590859787403283E-3</v>
      </c>
      <c r="BC42" s="17">
        <f>(I42-H42)/H42</f>
        <v>-3.6213514883754616E-4</v>
      </c>
      <c r="BD42" s="17">
        <f>(J42-I42)/I42</f>
        <v>-7.2453267642370671E-4</v>
      </c>
      <c r="BE42" s="17">
        <f>(K42-J42)/J42</f>
        <v>2.9002320185614848E-4</v>
      </c>
      <c r="BF42" s="17">
        <f>(L42-K42)/K42</f>
        <v>3.044360684256306E-3</v>
      </c>
      <c r="BG42" s="17">
        <f>(M42-L42)/L42</f>
        <v>-1.4452955629426219E-3</v>
      </c>
      <c r="BH42" s="17">
        <f>(N42-M42)/M42</f>
        <v>2.2434505717180489E-3</v>
      </c>
      <c r="BI42" s="17">
        <f>(O42-N42)/N42</f>
        <v>2.0940140082316414E-3</v>
      </c>
      <c r="BJ42" s="17">
        <f>(P42-O42)/O42</f>
        <v>1.4411298457991065E-3</v>
      </c>
      <c r="BK42" s="17">
        <f>(Q42-P42)/P42</f>
        <v>1.7988199740969924E-3</v>
      </c>
      <c r="BL42" s="17">
        <f>(R42-Q42)/Q42</f>
        <v>4.2375924728865902E-3</v>
      </c>
      <c r="BM42" s="17">
        <f>(S42-R42)/R42</f>
        <v>4.21971105707338E-3</v>
      </c>
      <c r="BN42" s="17">
        <f>(T42-S42)/S42</f>
        <v>7.4068798518624026E-3</v>
      </c>
      <c r="BO42" s="17">
        <f>(U42-T42)/T42</f>
        <v>5.2315305761753269E-3</v>
      </c>
      <c r="BP42" s="17">
        <f>(V42-U42)/U42</f>
        <v>9.7756522962233628E-3</v>
      </c>
      <c r="BQ42" s="17">
        <f>(W42-V42)/V42</f>
        <v>5.0842735757069234E-3</v>
      </c>
      <c r="BR42" s="20">
        <v>40</v>
      </c>
      <c r="BS42" s="17">
        <f>(W42-R42)/R42</f>
        <v>3.2112716349592334E-2</v>
      </c>
    </row>
    <row r="43" spans="1:71" x14ac:dyDescent="0.2">
      <c r="A43" s="20">
        <v>24900</v>
      </c>
      <c r="B43" s="20" t="s">
        <v>52</v>
      </c>
      <c r="C43">
        <v>26404</v>
      </c>
      <c r="D43">
        <v>26437</v>
      </c>
      <c r="E43">
        <v>26583</v>
      </c>
      <c r="F43">
        <v>26684</v>
      </c>
      <c r="G43">
        <v>26969</v>
      </c>
      <c r="H43">
        <v>27477</v>
      </c>
      <c r="I43">
        <v>27703</v>
      </c>
      <c r="J43">
        <v>27968</v>
      </c>
      <c r="K43">
        <v>28140</v>
      </c>
      <c r="L43">
        <v>28331</v>
      </c>
      <c r="M43">
        <v>28406</v>
      </c>
      <c r="N43">
        <v>28675</v>
      </c>
      <c r="O43">
        <v>28905</v>
      </c>
      <c r="P43">
        <v>29100</v>
      </c>
      <c r="Q43">
        <v>29288</v>
      </c>
      <c r="R43">
        <v>29486</v>
      </c>
      <c r="S43">
        <v>29699</v>
      </c>
      <c r="T43">
        <v>29881</v>
      </c>
      <c r="U43">
        <v>30059</v>
      </c>
      <c r="V43">
        <v>30244</v>
      </c>
      <c r="W43">
        <v>30351</v>
      </c>
      <c r="Y43" s="1" t="str">
        <f t="shared" si="0"/>
        <v>Moira</v>
      </c>
      <c r="Z43" s="26">
        <f>D43-C43</f>
        <v>33</v>
      </c>
      <c r="AA43" s="26">
        <f>E43-D43</f>
        <v>146</v>
      </c>
      <c r="AB43" s="26">
        <f>F43-E43</f>
        <v>101</v>
      </c>
      <c r="AC43" s="26">
        <f>G43-F43</f>
        <v>285</v>
      </c>
      <c r="AD43" s="26">
        <f>H43-G43</f>
        <v>508</v>
      </c>
      <c r="AE43" s="26">
        <f>I43-H43</f>
        <v>226</v>
      </c>
      <c r="AF43" s="26">
        <f>J43-I43</f>
        <v>265</v>
      </c>
      <c r="AG43" s="26">
        <f>K43-J43</f>
        <v>172</v>
      </c>
      <c r="AH43" s="26">
        <f>L43-K43</f>
        <v>191</v>
      </c>
      <c r="AI43" s="26">
        <f>M43-L43</f>
        <v>75</v>
      </c>
      <c r="AJ43" s="26">
        <f>N43-M43</f>
        <v>269</v>
      </c>
      <c r="AK43" s="26">
        <f>O43-N43</f>
        <v>230</v>
      </c>
      <c r="AL43" s="26">
        <f>P43-O43</f>
        <v>195</v>
      </c>
      <c r="AM43" s="26">
        <f>Q43-P43</f>
        <v>188</v>
      </c>
      <c r="AN43" s="26">
        <f>R43-Q43</f>
        <v>198</v>
      </c>
      <c r="AO43" s="26">
        <f>S43-R43</f>
        <v>213</v>
      </c>
      <c r="AP43" s="26">
        <f>T43-S43</f>
        <v>182</v>
      </c>
      <c r="AQ43" s="26">
        <f>U43-T43</f>
        <v>178</v>
      </c>
      <c r="AR43" s="26">
        <f>V43-U43</f>
        <v>185</v>
      </c>
      <c r="AS43" s="26">
        <f>W43-V43</f>
        <v>107</v>
      </c>
      <c r="AT43" s="20">
        <v>43</v>
      </c>
      <c r="AU43" s="26">
        <f>W43-R43</f>
        <v>865</v>
      </c>
      <c r="AW43" s="13" t="str">
        <f t="shared" si="1"/>
        <v>Moira</v>
      </c>
      <c r="AX43" s="17">
        <f>(D43-C43)/C43</f>
        <v>1.2498106347523102E-3</v>
      </c>
      <c r="AY43" s="17">
        <f>(E43-D43)/D43</f>
        <v>5.5225630744789502E-3</v>
      </c>
      <c r="AZ43" s="17">
        <f>(F43-E43)/E43</f>
        <v>3.7994206823910017E-3</v>
      </c>
      <c r="BA43" s="17">
        <f>(G43-F43)/F43</f>
        <v>1.0680557637535603E-2</v>
      </c>
      <c r="BB43" s="17">
        <f>(H43-G43)/G43</f>
        <v>1.8836441840631837E-2</v>
      </c>
      <c r="BC43" s="17">
        <f>(I43-H43)/H43</f>
        <v>8.2250609600756988E-3</v>
      </c>
      <c r="BD43" s="17">
        <f>(J43-I43)/I43</f>
        <v>9.5657510016965673E-3</v>
      </c>
      <c r="BE43" s="17">
        <f>(K43-J43)/J43</f>
        <v>6.1498855835240276E-3</v>
      </c>
      <c r="BF43" s="17">
        <f>(L43-K43)/K43</f>
        <v>6.7874911158493246E-3</v>
      </c>
      <c r="BG43" s="17">
        <f>(M43-L43)/L43</f>
        <v>2.6472768345628464E-3</v>
      </c>
      <c r="BH43" s="17">
        <f>(N43-M43)/M43</f>
        <v>9.4698303175385478E-3</v>
      </c>
      <c r="BI43" s="17">
        <f>(O43-N43)/N43</f>
        <v>8.0209241499564089E-3</v>
      </c>
      <c r="BJ43" s="17">
        <f>(P43-O43)/O43</f>
        <v>6.7462376751427086E-3</v>
      </c>
      <c r="BK43" s="17">
        <f>(Q43-P43)/P43</f>
        <v>6.4604810996563575E-3</v>
      </c>
      <c r="BL43" s="17">
        <f>(R43-Q43)/Q43</f>
        <v>6.7604479650368752E-3</v>
      </c>
      <c r="BM43" s="17">
        <f>(S43-R43)/R43</f>
        <v>7.2237672115580279E-3</v>
      </c>
      <c r="BN43" s="17">
        <f>(T43-S43)/S43</f>
        <v>6.1281524630458937E-3</v>
      </c>
      <c r="BO43" s="17">
        <f>(U43-T43)/T43</f>
        <v>5.9569626183862655E-3</v>
      </c>
      <c r="BP43" s="17">
        <f>(V43-U43)/U43</f>
        <v>6.154562693369706E-3</v>
      </c>
      <c r="BQ43" s="17">
        <f>(W43-V43)/V43</f>
        <v>3.5378918132522152E-3</v>
      </c>
      <c r="BR43" s="20">
        <v>41</v>
      </c>
      <c r="BS43" s="17">
        <f>(W43-R43)/R43</f>
        <v>2.933595604693753E-2</v>
      </c>
    </row>
    <row r="44" spans="1:71" x14ac:dyDescent="0.2">
      <c r="A44" s="20">
        <v>25810</v>
      </c>
      <c r="B44" s="20" t="s">
        <v>61</v>
      </c>
      <c r="C44">
        <v>12857</v>
      </c>
      <c r="D44">
        <v>12793</v>
      </c>
      <c r="E44">
        <v>12616</v>
      </c>
      <c r="F44">
        <v>12460</v>
      </c>
      <c r="G44">
        <v>12285</v>
      </c>
      <c r="H44">
        <v>12095</v>
      </c>
      <c r="I44">
        <v>12095</v>
      </c>
      <c r="J44">
        <v>12087</v>
      </c>
      <c r="K44">
        <v>12117</v>
      </c>
      <c r="L44">
        <v>12113</v>
      </c>
      <c r="M44">
        <v>12054</v>
      </c>
      <c r="N44">
        <v>11970</v>
      </c>
      <c r="O44">
        <v>11880</v>
      </c>
      <c r="P44">
        <v>11777</v>
      </c>
      <c r="Q44">
        <v>11644</v>
      </c>
      <c r="R44">
        <v>11570</v>
      </c>
      <c r="S44">
        <v>11586</v>
      </c>
      <c r="T44">
        <v>11624</v>
      </c>
      <c r="U44">
        <v>11696</v>
      </c>
      <c r="V44">
        <v>11787</v>
      </c>
      <c r="W44">
        <v>11885</v>
      </c>
      <c r="Y44" s="1" t="str">
        <f t="shared" si="0"/>
        <v>Northern Grampians</v>
      </c>
      <c r="Z44" s="26">
        <f>D44-C44</f>
        <v>-64</v>
      </c>
      <c r="AA44" s="26">
        <f>E44-D44</f>
        <v>-177</v>
      </c>
      <c r="AB44" s="26">
        <f>F44-E44</f>
        <v>-156</v>
      </c>
      <c r="AC44" s="26">
        <f>G44-F44</f>
        <v>-175</v>
      </c>
      <c r="AD44" s="26">
        <f>H44-G44</f>
        <v>-190</v>
      </c>
      <c r="AE44" s="26">
        <f>I44-H44</f>
        <v>0</v>
      </c>
      <c r="AF44" s="26">
        <f>J44-I44</f>
        <v>-8</v>
      </c>
      <c r="AG44" s="26">
        <f>K44-J44</f>
        <v>30</v>
      </c>
      <c r="AH44" s="26">
        <f>L44-K44</f>
        <v>-4</v>
      </c>
      <c r="AI44" s="26">
        <f>M44-L44</f>
        <v>-59</v>
      </c>
      <c r="AJ44" s="26">
        <f>N44-M44</f>
        <v>-84</v>
      </c>
      <c r="AK44" s="26">
        <f>O44-N44</f>
        <v>-90</v>
      </c>
      <c r="AL44" s="26">
        <f>P44-O44</f>
        <v>-103</v>
      </c>
      <c r="AM44" s="26">
        <f>Q44-P44</f>
        <v>-133</v>
      </c>
      <c r="AN44" s="26">
        <f>R44-Q44</f>
        <v>-74</v>
      </c>
      <c r="AO44" s="26">
        <f>S44-R44</f>
        <v>16</v>
      </c>
      <c r="AP44" s="26">
        <f>T44-S44</f>
        <v>38</v>
      </c>
      <c r="AQ44" s="26">
        <f>U44-T44</f>
        <v>72</v>
      </c>
      <c r="AR44" s="26">
        <f>V44-U44</f>
        <v>91</v>
      </c>
      <c r="AS44" s="26">
        <f>W44-V44</f>
        <v>98</v>
      </c>
      <c r="AT44" s="20">
        <v>52</v>
      </c>
      <c r="AU44" s="26">
        <f>W44-R44</f>
        <v>315</v>
      </c>
      <c r="AW44" s="13" t="str">
        <f t="shared" si="1"/>
        <v>Northern Grampians</v>
      </c>
      <c r="AX44" s="17">
        <f>(D44-C44)/C44</f>
        <v>-4.9778330870343E-3</v>
      </c>
      <c r="AY44" s="17">
        <f>(E44-D44)/D44</f>
        <v>-1.3835691393730946E-2</v>
      </c>
      <c r="AZ44" s="17">
        <f>(F44-E44)/E44</f>
        <v>-1.2365250475586557E-2</v>
      </c>
      <c r="BA44" s="17">
        <f>(G44-F44)/F44</f>
        <v>-1.4044943820224719E-2</v>
      </c>
      <c r="BB44" s="17">
        <f>(H44-G44)/G44</f>
        <v>-1.5466015466015465E-2</v>
      </c>
      <c r="BC44" s="17">
        <f>(I44-H44)/H44</f>
        <v>0</v>
      </c>
      <c r="BD44" s="17">
        <f>(J44-I44)/I44</f>
        <v>-6.6143034311699051E-4</v>
      </c>
      <c r="BE44" s="17">
        <f>(K44-J44)/J44</f>
        <v>2.482005460412013E-3</v>
      </c>
      <c r="BF44" s="17">
        <f>(L44-K44)/K44</f>
        <v>-3.3011471486341505E-4</v>
      </c>
      <c r="BG44" s="17">
        <f>(M44-L44)/L44</f>
        <v>-4.8707999669776276E-3</v>
      </c>
      <c r="BH44" s="17">
        <f>(N44-M44)/M44</f>
        <v>-6.9686411149825784E-3</v>
      </c>
      <c r="BI44" s="17">
        <f>(O44-N44)/N44</f>
        <v>-7.5187969924812026E-3</v>
      </c>
      <c r="BJ44" s="17">
        <f>(P44-O44)/O44</f>
        <v>-8.6700336700336698E-3</v>
      </c>
      <c r="BK44" s="17">
        <f>(Q44-P44)/P44</f>
        <v>-1.1293198607455208E-2</v>
      </c>
      <c r="BL44" s="17">
        <f>(R44-Q44)/Q44</f>
        <v>-6.355204397114394E-3</v>
      </c>
      <c r="BM44" s="17">
        <f>(S44-R44)/R44</f>
        <v>1.3828867761452031E-3</v>
      </c>
      <c r="BN44" s="17">
        <f>(T44-S44)/S44</f>
        <v>3.2798204729846368E-3</v>
      </c>
      <c r="BO44" s="17">
        <f>(U44-T44)/T44</f>
        <v>6.1940812112869928E-3</v>
      </c>
      <c r="BP44" s="17">
        <f>(V44-U44)/U44</f>
        <v>7.7804377564979479E-3</v>
      </c>
      <c r="BQ44" s="17">
        <f>(W44-V44)/V44</f>
        <v>8.3142445066598791E-3</v>
      </c>
      <c r="BR44" s="20">
        <v>42</v>
      </c>
      <c r="BS44" s="17">
        <f>(W44-R44)/R44</f>
        <v>2.7225583405358685E-2</v>
      </c>
    </row>
    <row r="45" spans="1:71" x14ac:dyDescent="0.2">
      <c r="A45" s="20">
        <v>24210</v>
      </c>
      <c r="B45" s="20" t="s">
        <v>49</v>
      </c>
      <c r="C45">
        <v>113194</v>
      </c>
      <c r="D45">
        <v>113422</v>
      </c>
      <c r="E45">
        <v>113434</v>
      </c>
      <c r="F45">
        <v>113308</v>
      </c>
      <c r="G45">
        <v>113432</v>
      </c>
      <c r="H45">
        <v>113914</v>
      </c>
      <c r="I45">
        <v>114771</v>
      </c>
      <c r="J45">
        <v>115539</v>
      </c>
      <c r="K45">
        <v>116372</v>
      </c>
      <c r="L45">
        <v>116656</v>
      </c>
      <c r="M45">
        <v>116750</v>
      </c>
      <c r="N45">
        <v>117440</v>
      </c>
      <c r="O45">
        <v>118357</v>
      </c>
      <c r="P45">
        <v>119437</v>
      </c>
      <c r="Q45">
        <v>120785</v>
      </c>
      <c r="R45">
        <v>122570</v>
      </c>
      <c r="S45">
        <v>124071</v>
      </c>
      <c r="T45">
        <v>124996</v>
      </c>
      <c r="U45">
        <v>126748</v>
      </c>
      <c r="V45">
        <v>127817</v>
      </c>
      <c r="W45">
        <v>125827</v>
      </c>
      <c r="Y45" s="1" t="str">
        <f t="shared" si="0"/>
        <v>Manningham</v>
      </c>
      <c r="Z45" s="26">
        <f>D45-C45</f>
        <v>228</v>
      </c>
      <c r="AA45" s="26">
        <f>E45-D45</f>
        <v>12</v>
      </c>
      <c r="AB45" s="26">
        <f>F45-E45</f>
        <v>-126</v>
      </c>
      <c r="AC45" s="26">
        <f>G45-F45</f>
        <v>124</v>
      </c>
      <c r="AD45" s="26">
        <f>H45-G45</f>
        <v>482</v>
      </c>
      <c r="AE45" s="26">
        <f>I45-H45</f>
        <v>857</v>
      </c>
      <c r="AF45" s="26">
        <f>J45-I45</f>
        <v>768</v>
      </c>
      <c r="AG45" s="26">
        <f>K45-J45</f>
        <v>833</v>
      </c>
      <c r="AH45" s="26">
        <f>L45-K45</f>
        <v>284</v>
      </c>
      <c r="AI45" s="26">
        <f>M45-L45</f>
        <v>94</v>
      </c>
      <c r="AJ45" s="26">
        <f>N45-M45</f>
        <v>690</v>
      </c>
      <c r="AK45" s="26">
        <f>O45-N45</f>
        <v>917</v>
      </c>
      <c r="AL45" s="26">
        <f>P45-O45</f>
        <v>1080</v>
      </c>
      <c r="AM45" s="26">
        <f>Q45-P45</f>
        <v>1348</v>
      </c>
      <c r="AN45" s="26">
        <f>R45-Q45</f>
        <v>1785</v>
      </c>
      <c r="AO45" s="26">
        <f>S45-R45</f>
        <v>1501</v>
      </c>
      <c r="AP45" s="26">
        <f>T45-S45</f>
        <v>925</v>
      </c>
      <c r="AQ45" s="26">
        <f>U45-T45</f>
        <v>1752</v>
      </c>
      <c r="AR45" s="26">
        <f>V45-U45</f>
        <v>1069</v>
      </c>
      <c r="AS45" s="26">
        <f>W45-V45</f>
        <v>-1990</v>
      </c>
      <c r="AT45" s="20">
        <v>19</v>
      </c>
      <c r="AU45" s="26">
        <f>W45-R45</f>
        <v>3257</v>
      </c>
      <c r="AW45" s="13" t="str">
        <f t="shared" si="1"/>
        <v>Manningham</v>
      </c>
      <c r="AX45" s="17">
        <f>(D45-C45)/C45</f>
        <v>2.0142410375108221E-3</v>
      </c>
      <c r="AY45" s="17">
        <f>(E45-D45)/D45</f>
        <v>1.0579958032833136E-4</v>
      </c>
      <c r="AZ45" s="17">
        <f>(F45-E45)/E45</f>
        <v>-1.1107780735934553E-3</v>
      </c>
      <c r="BA45" s="17">
        <f>(G45-F45)/F45</f>
        <v>1.0943622692131181E-3</v>
      </c>
      <c r="BB45" s="17">
        <f>(H45-G45)/G45</f>
        <v>4.2492418365187952E-3</v>
      </c>
      <c r="BC45" s="17">
        <f>(I45-H45)/H45</f>
        <v>7.5232192706778797E-3</v>
      </c>
      <c r="BD45" s="17">
        <f>(J45-I45)/I45</f>
        <v>6.6915858535692811E-3</v>
      </c>
      <c r="BE45" s="17">
        <f>(K45-J45)/J45</f>
        <v>7.2096867724318198E-3</v>
      </c>
      <c r="BF45" s="17">
        <f>(L45-K45)/K45</f>
        <v>2.4404495926855256E-3</v>
      </c>
      <c r="BG45" s="17">
        <f>(M45-L45)/L45</f>
        <v>8.0578795775613772E-4</v>
      </c>
      <c r="BH45" s="17">
        <f>(N45-M45)/M45</f>
        <v>5.9100642398286938E-3</v>
      </c>
      <c r="BI45" s="17">
        <f>(O45-N45)/N45</f>
        <v>7.808242506811989E-3</v>
      </c>
      <c r="BJ45" s="17">
        <f>(P45-O45)/O45</f>
        <v>9.1249355762650294E-3</v>
      </c>
      <c r="BK45" s="17">
        <f>(Q45-P45)/P45</f>
        <v>1.1286284819612013E-2</v>
      </c>
      <c r="BL45" s="17">
        <f>(R45-Q45)/Q45</f>
        <v>1.4778325123152709E-2</v>
      </c>
      <c r="BM45" s="17">
        <f>(S45-R45)/R45</f>
        <v>1.2246063473933262E-2</v>
      </c>
      <c r="BN45" s="17">
        <f>(T45-S45)/S45</f>
        <v>7.4554085966906042E-3</v>
      </c>
      <c r="BO45" s="17">
        <f>(U45-T45)/T45</f>
        <v>1.4016448526352844E-2</v>
      </c>
      <c r="BP45" s="17">
        <f>(V45-U45)/U45</f>
        <v>8.4340581310947699E-3</v>
      </c>
      <c r="BQ45" s="17">
        <f>(W45-V45)/V45</f>
        <v>-1.5569133996260278E-2</v>
      </c>
      <c r="BR45" s="20">
        <v>43</v>
      </c>
      <c r="BS45" s="17">
        <f>(W45-R45)/R45</f>
        <v>2.657257077588317E-2</v>
      </c>
    </row>
    <row r="46" spans="1:71" x14ac:dyDescent="0.2">
      <c r="A46" s="20">
        <v>21370</v>
      </c>
      <c r="B46" s="20" t="s">
        <v>26</v>
      </c>
      <c r="C46">
        <v>36011</v>
      </c>
      <c r="D46">
        <v>36247</v>
      </c>
      <c r="E46">
        <v>36457</v>
      </c>
      <c r="F46">
        <v>36549</v>
      </c>
      <c r="G46">
        <v>36779</v>
      </c>
      <c r="H46">
        <v>36969</v>
      </c>
      <c r="I46">
        <v>37020</v>
      </c>
      <c r="J46">
        <v>37017</v>
      </c>
      <c r="K46">
        <v>37021</v>
      </c>
      <c r="L46">
        <v>36973</v>
      </c>
      <c r="M46">
        <v>36855</v>
      </c>
      <c r="N46">
        <v>37041</v>
      </c>
      <c r="O46">
        <v>37213</v>
      </c>
      <c r="P46">
        <v>37338</v>
      </c>
      <c r="Q46">
        <v>37429</v>
      </c>
      <c r="R46">
        <v>37595</v>
      </c>
      <c r="S46">
        <v>37780</v>
      </c>
      <c r="T46">
        <v>37913</v>
      </c>
      <c r="U46">
        <v>38084</v>
      </c>
      <c r="V46">
        <v>38317</v>
      </c>
      <c r="W46">
        <v>38545</v>
      </c>
      <c r="Y46" s="1" t="str">
        <f t="shared" si="0"/>
        <v>Campaspe</v>
      </c>
      <c r="Z46" s="26">
        <f>D46-C46</f>
        <v>236</v>
      </c>
      <c r="AA46" s="26">
        <f>E46-D46</f>
        <v>210</v>
      </c>
      <c r="AB46" s="26">
        <f>F46-E46</f>
        <v>92</v>
      </c>
      <c r="AC46" s="26">
        <f>G46-F46</f>
        <v>230</v>
      </c>
      <c r="AD46" s="26">
        <f>H46-G46</f>
        <v>190</v>
      </c>
      <c r="AE46" s="26">
        <f>I46-H46</f>
        <v>51</v>
      </c>
      <c r="AF46" s="26">
        <f>J46-I46</f>
        <v>-3</v>
      </c>
      <c r="AG46" s="26">
        <f>K46-J46</f>
        <v>4</v>
      </c>
      <c r="AH46" s="26">
        <f>L46-K46</f>
        <v>-48</v>
      </c>
      <c r="AI46" s="26">
        <f>M46-L46</f>
        <v>-118</v>
      </c>
      <c r="AJ46" s="26">
        <f>N46-M46</f>
        <v>186</v>
      </c>
      <c r="AK46" s="26">
        <f>O46-N46</f>
        <v>172</v>
      </c>
      <c r="AL46" s="26">
        <f>P46-O46</f>
        <v>125</v>
      </c>
      <c r="AM46" s="26">
        <f>Q46-P46</f>
        <v>91</v>
      </c>
      <c r="AN46" s="26">
        <f>R46-Q46</f>
        <v>166</v>
      </c>
      <c r="AO46" s="26">
        <f>S46-R46</f>
        <v>185</v>
      </c>
      <c r="AP46" s="26">
        <f>T46-S46</f>
        <v>133</v>
      </c>
      <c r="AQ46" s="26">
        <f>U46-T46</f>
        <v>171</v>
      </c>
      <c r="AR46" s="26">
        <f>V46-U46</f>
        <v>233</v>
      </c>
      <c r="AS46" s="26">
        <f>W46-V46</f>
        <v>228</v>
      </c>
      <c r="AT46" s="20">
        <v>41</v>
      </c>
      <c r="AU46" s="26">
        <f>W46-R46</f>
        <v>950</v>
      </c>
      <c r="AW46" s="13" t="str">
        <f t="shared" si="1"/>
        <v>Campaspe</v>
      </c>
      <c r="AX46" s="17">
        <f>(D46-C46)/C46</f>
        <v>6.5535530810030265E-3</v>
      </c>
      <c r="AY46" s="17">
        <f>(E46-D46)/D46</f>
        <v>5.7935829172069409E-3</v>
      </c>
      <c r="AZ46" s="17">
        <f>(F46-E46)/E46</f>
        <v>2.5235208601914584E-3</v>
      </c>
      <c r="BA46" s="17">
        <f>(G46-F46)/F46</f>
        <v>6.2929218309666479E-3</v>
      </c>
      <c r="BB46" s="17">
        <f>(H46-G46)/G46</f>
        <v>5.1659914625193726E-3</v>
      </c>
      <c r="BC46" s="17">
        <f>(I46-H46)/H46</f>
        <v>1.3795342043333603E-3</v>
      </c>
      <c r="BD46" s="17">
        <f>(J46-I46)/I46</f>
        <v>-8.1037277147487838E-5</v>
      </c>
      <c r="BE46" s="17">
        <f>(K46-J46)/J46</f>
        <v>1.0805845962665802E-4</v>
      </c>
      <c r="BF46" s="17">
        <f>(L46-K46)/K46</f>
        <v>-1.2965614110910025E-3</v>
      </c>
      <c r="BG46" s="17">
        <f>(M46-L46)/L46</f>
        <v>-3.1915181348551648E-3</v>
      </c>
      <c r="BH46" s="17">
        <f>(N46-M46)/M46</f>
        <v>5.0468050468050465E-3</v>
      </c>
      <c r="BI46" s="17">
        <f>(O46-N46)/N46</f>
        <v>4.6435031451634674E-3</v>
      </c>
      <c r="BJ46" s="17">
        <f>(P46-O46)/O46</f>
        <v>3.3590411952812188E-3</v>
      </c>
      <c r="BK46" s="17">
        <f>(Q46-P46)/P46</f>
        <v>2.4371953505811774E-3</v>
      </c>
      <c r="BL46" s="17">
        <f>(R46-Q46)/Q46</f>
        <v>4.4350637206444204E-3</v>
      </c>
      <c r="BM46" s="17">
        <f>(S46-R46)/R46</f>
        <v>4.9208671365873124E-3</v>
      </c>
      <c r="BN46" s="17">
        <f>(T46-S46)/S46</f>
        <v>3.5203811540497616E-3</v>
      </c>
      <c r="BO46" s="17">
        <f>(U46-T46)/T46</f>
        <v>4.5103262733099461E-3</v>
      </c>
      <c r="BP46" s="17">
        <f>(V46-U46)/U46</f>
        <v>6.118054826173721E-3</v>
      </c>
      <c r="BQ46" s="17">
        <f>(W46-V46)/V46</f>
        <v>5.9503614583605192E-3</v>
      </c>
      <c r="BR46" s="20">
        <v>44</v>
      </c>
      <c r="BS46" s="17">
        <f>(W46-R46)/R46</f>
        <v>2.5269317728421333E-2</v>
      </c>
    </row>
    <row r="47" spans="1:71" x14ac:dyDescent="0.2">
      <c r="A47" s="20">
        <v>23190</v>
      </c>
      <c r="B47" s="20" t="s">
        <v>1</v>
      </c>
      <c r="C47">
        <v>18305</v>
      </c>
      <c r="D47">
        <v>18326</v>
      </c>
      <c r="E47">
        <v>18340</v>
      </c>
      <c r="F47">
        <v>18413</v>
      </c>
      <c r="G47">
        <v>18584</v>
      </c>
      <c r="H47">
        <v>18770</v>
      </c>
      <c r="I47">
        <v>18917</v>
      </c>
      <c r="J47">
        <v>19060</v>
      </c>
      <c r="K47">
        <v>19243</v>
      </c>
      <c r="L47">
        <v>19390</v>
      </c>
      <c r="M47">
        <v>19523</v>
      </c>
      <c r="N47">
        <v>19608</v>
      </c>
      <c r="O47">
        <v>19694</v>
      </c>
      <c r="P47">
        <v>19748</v>
      </c>
      <c r="Q47">
        <v>19792</v>
      </c>
      <c r="R47">
        <v>19884</v>
      </c>
      <c r="S47">
        <v>19967</v>
      </c>
      <c r="T47">
        <v>20045</v>
      </c>
      <c r="U47">
        <v>20176</v>
      </c>
      <c r="V47">
        <v>20351</v>
      </c>
      <c r="W47">
        <v>20369</v>
      </c>
      <c r="Y47" s="1" t="str">
        <f t="shared" si="0"/>
        <v>Horsham</v>
      </c>
      <c r="Z47" s="26">
        <f>D47-C47</f>
        <v>21</v>
      </c>
      <c r="AA47" s="26">
        <f>E47-D47</f>
        <v>14</v>
      </c>
      <c r="AB47" s="26">
        <f>F47-E47</f>
        <v>73</v>
      </c>
      <c r="AC47" s="26">
        <f>G47-F47</f>
        <v>171</v>
      </c>
      <c r="AD47" s="26">
        <f>H47-G47</f>
        <v>186</v>
      </c>
      <c r="AE47" s="26">
        <f>I47-H47</f>
        <v>147</v>
      </c>
      <c r="AF47" s="26">
        <f>J47-I47</f>
        <v>143</v>
      </c>
      <c r="AG47" s="26">
        <f>K47-J47</f>
        <v>183</v>
      </c>
      <c r="AH47" s="26">
        <f>L47-K47</f>
        <v>147</v>
      </c>
      <c r="AI47" s="26">
        <f>M47-L47</f>
        <v>133</v>
      </c>
      <c r="AJ47" s="26">
        <f>N47-M47</f>
        <v>85</v>
      </c>
      <c r="AK47" s="26">
        <f>O47-N47</f>
        <v>86</v>
      </c>
      <c r="AL47" s="26">
        <f>P47-O47</f>
        <v>54</v>
      </c>
      <c r="AM47" s="26">
        <f>Q47-P47</f>
        <v>44</v>
      </c>
      <c r="AN47" s="26">
        <f>R47-Q47</f>
        <v>92</v>
      </c>
      <c r="AO47" s="26">
        <f>S47-R47</f>
        <v>83</v>
      </c>
      <c r="AP47" s="26">
        <f>T47-S47</f>
        <v>78</v>
      </c>
      <c r="AQ47" s="26">
        <f>U47-T47</f>
        <v>131</v>
      </c>
      <c r="AR47" s="26">
        <f>V47-U47</f>
        <v>175</v>
      </c>
      <c r="AS47" s="26">
        <f>W47-V47</f>
        <v>18</v>
      </c>
      <c r="AT47" s="20">
        <v>48</v>
      </c>
      <c r="AU47" s="26">
        <f>W47-R47</f>
        <v>485</v>
      </c>
      <c r="AW47" s="13" t="str">
        <f t="shared" si="1"/>
        <v>Horsham</v>
      </c>
      <c r="AX47" s="17">
        <f>(D47-C47)/C47</f>
        <v>1.1472275334608031E-3</v>
      </c>
      <c r="AY47" s="17">
        <f>(E47-D47)/D47</f>
        <v>7.6394194041252863E-4</v>
      </c>
      <c r="AZ47" s="17">
        <f>(F47-E47)/E47</f>
        <v>3.9803707742639043E-3</v>
      </c>
      <c r="BA47" s="17">
        <f>(G47-F47)/F47</f>
        <v>9.2869168522239729E-3</v>
      </c>
      <c r="BB47" s="17">
        <f>(H47-G47)/G47</f>
        <v>1.0008609556607834E-2</v>
      </c>
      <c r="BC47" s="17">
        <f>(I47-H47)/H47</f>
        <v>7.8316462440063926E-3</v>
      </c>
      <c r="BD47" s="17">
        <f>(J47-I47)/I47</f>
        <v>7.5593381614420894E-3</v>
      </c>
      <c r="BE47" s="17">
        <f>(K47-J47)/J47</f>
        <v>9.6012591815320038E-3</v>
      </c>
      <c r="BF47" s="17">
        <f>(L47-K47)/K47</f>
        <v>7.6391415060021823E-3</v>
      </c>
      <c r="BG47" s="17">
        <f>(M47-L47)/L47</f>
        <v>6.8592057761732855E-3</v>
      </c>
      <c r="BH47" s="17">
        <f>(N47-M47)/M47</f>
        <v>4.3538390616196278E-3</v>
      </c>
      <c r="BI47" s="17">
        <f>(O47-N47)/N47</f>
        <v>4.3859649122807015E-3</v>
      </c>
      <c r="BJ47" s="17">
        <f>(P47-O47)/O47</f>
        <v>2.7419518635117294E-3</v>
      </c>
      <c r="BK47" s="17">
        <f>(Q47-P47)/P47</f>
        <v>2.2280737289852139E-3</v>
      </c>
      <c r="BL47" s="17">
        <f>(R47-Q47)/Q47</f>
        <v>4.6483427647534357E-3</v>
      </c>
      <c r="BM47" s="17">
        <f>(S47-R47)/R47</f>
        <v>4.1742104204385436E-3</v>
      </c>
      <c r="BN47" s="17">
        <f>(T47-S47)/S47</f>
        <v>3.9064456352982417E-3</v>
      </c>
      <c r="BO47" s="17">
        <f>(U47-T47)/T47</f>
        <v>6.5352955849338991E-3</v>
      </c>
      <c r="BP47" s="17">
        <f>(V47-U47)/U47</f>
        <v>8.6736716891356071E-3</v>
      </c>
      <c r="BQ47" s="17">
        <f>(W47-V47)/V47</f>
        <v>8.8447742125694073E-4</v>
      </c>
      <c r="BR47" s="20">
        <v>45</v>
      </c>
      <c r="BS47" s="17">
        <f>(W47-R47)/R47</f>
        <v>2.4391470529068596E-2</v>
      </c>
    </row>
    <row r="48" spans="1:71" x14ac:dyDescent="0.2">
      <c r="A48" s="20">
        <v>26610</v>
      </c>
      <c r="B48" s="20" t="s">
        <v>7</v>
      </c>
      <c r="C48">
        <v>21025</v>
      </c>
      <c r="D48">
        <v>21065</v>
      </c>
      <c r="E48">
        <v>21064</v>
      </c>
      <c r="F48">
        <v>21009</v>
      </c>
      <c r="G48">
        <v>20977</v>
      </c>
      <c r="H48">
        <v>20950</v>
      </c>
      <c r="I48">
        <v>20972</v>
      </c>
      <c r="J48">
        <v>20976</v>
      </c>
      <c r="K48">
        <v>21043</v>
      </c>
      <c r="L48">
        <v>20982</v>
      </c>
      <c r="M48">
        <v>20865</v>
      </c>
      <c r="N48">
        <v>20971</v>
      </c>
      <c r="O48">
        <v>21003</v>
      </c>
      <c r="P48">
        <v>20940</v>
      </c>
      <c r="Q48">
        <v>20893</v>
      </c>
      <c r="R48">
        <v>20896</v>
      </c>
      <c r="S48">
        <v>21059</v>
      </c>
      <c r="T48">
        <v>21224</v>
      </c>
      <c r="U48">
        <v>21387</v>
      </c>
      <c r="V48">
        <v>21472</v>
      </c>
      <c r="W48">
        <v>21383</v>
      </c>
      <c r="Y48" s="1" t="str">
        <f t="shared" si="0"/>
        <v>Swan Hill</v>
      </c>
      <c r="Z48" s="26">
        <f>D48-C48</f>
        <v>40</v>
      </c>
      <c r="AA48" s="26">
        <f>E48-D48</f>
        <v>-1</v>
      </c>
      <c r="AB48" s="26">
        <f>F48-E48</f>
        <v>-55</v>
      </c>
      <c r="AC48" s="26">
        <f>G48-F48</f>
        <v>-32</v>
      </c>
      <c r="AD48" s="26">
        <f>H48-G48</f>
        <v>-27</v>
      </c>
      <c r="AE48" s="26">
        <f>I48-H48</f>
        <v>22</v>
      </c>
      <c r="AF48" s="26">
        <f>J48-I48</f>
        <v>4</v>
      </c>
      <c r="AG48" s="26">
        <f>K48-J48</f>
        <v>67</v>
      </c>
      <c r="AH48" s="26">
        <f>L48-K48</f>
        <v>-61</v>
      </c>
      <c r="AI48" s="26">
        <f>M48-L48</f>
        <v>-117</v>
      </c>
      <c r="AJ48" s="26">
        <f>N48-M48</f>
        <v>106</v>
      </c>
      <c r="AK48" s="26">
        <f>O48-N48</f>
        <v>32</v>
      </c>
      <c r="AL48" s="26">
        <f>P48-O48</f>
        <v>-63</v>
      </c>
      <c r="AM48" s="26">
        <f>Q48-P48</f>
        <v>-47</v>
      </c>
      <c r="AN48" s="26">
        <f>R48-Q48</f>
        <v>3</v>
      </c>
      <c r="AO48" s="26">
        <f>S48-R48</f>
        <v>163</v>
      </c>
      <c r="AP48" s="26">
        <f>T48-S48</f>
        <v>165</v>
      </c>
      <c r="AQ48" s="26">
        <f>U48-T48</f>
        <v>163</v>
      </c>
      <c r="AR48" s="26">
        <f>V48-U48</f>
        <v>85</v>
      </c>
      <c r="AS48" s="26">
        <f>W48-V48</f>
        <v>-89</v>
      </c>
      <c r="AT48" s="20">
        <v>47</v>
      </c>
      <c r="AU48" s="26">
        <f>W48-R48</f>
        <v>487</v>
      </c>
      <c r="AW48" s="13" t="str">
        <f t="shared" si="1"/>
        <v>Swan Hill</v>
      </c>
      <c r="AX48" s="17">
        <f>(D48-C48)/C48</f>
        <v>1.9024970273483948E-3</v>
      </c>
      <c r="AY48" s="17">
        <f>(E48-D48)/D48</f>
        <v>-4.7472110135295512E-5</v>
      </c>
      <c r="AZ48" s="17">
        <f>(F48-E48)/E48</f>
        <v>-2.6110900113938472E-3</v>
      </c>
      <c r="BA48" s="17">
        <f>(G48-F48)/F48</f>
        <v>-1.5231567423485172E-3</v>
      </c>
      <c r="BB48" s="17">
        <f>(H48-G48)/G48</f>
        <v>-1.2871239929446536E-3</v>
      </c>
      <c r="BC48" s="17">
        <f>(I48-H48)/H48</f>
        <v>1.0501193317422435E-3</v>
      </c>
      <c r="BD48" s="17">
        <f>(J48-I48)/I48</f>
        <v>1.9073049780659929E-4</v>
      </c>
      <c r="BE48" s="17">
        <f>(K48-J48)/J48</f>
        <v>3.1941266209000764E-3</v>
      </c>
      <c r="BF48" s="17">
        <f>(L48-K48)/K48</f>
        <v>-2.8988262129924442E-3</v>
      </c>
      <c r="BG48" s="17">
        <f>(M48-L48)/L48</f>
        <v>-5.5762081784386614E-3</v>
      </c>
      <c r="BH48" s="17">
        <f>(N48-M48)/M48</f>
        <v>5.0802779774742389E-3</v>
      </c>
      <c r="BI48" s="17">
        <f>(O48-N48)/N48</f>
        <v>1.5259167421677554E-3</v>
      </c>
      <c r="BJ48" s="17">
        <f>(P48-O48)/O48</f>
        <v>-2.9995714897871734E-3</v>
      </c>
      <c r="BK48" s="17">
        <f>(Q48-P48)/P48</f>
        <v>-2.2445081184336198E-3</v>
      </c>
      <c r="BL48" s="17">
        <f>(R48-Q48)/Q48</f>
        <v>1.4358876178624419E-4</v>
      </c>
      <c r="BM48" s="17">
        <f>(S48-R48)/R48</f>
        <v>7.8005359877488514E-3</v>
      </c>
      <c r="BN48" s="17">
        <f>(T48-S48)/S48</f>
        <v>7.8351298732133538E-3</v>
      </c>
      <c r="BO48" s="17">
        <f>(U48-T48)/T48</f>
        <v>7.679984922728986E-3</v>
      </c>
      <c r="BP48" s="17">
        <f>(V48-U48)/U48</f>
        <v>3.9743769579651186E-3</v>
      </c>
      <c r="BQ48" s="17">
        <f>(W48-V48)/V48</f>
        <v>-4.1449329359165427E-3</v>
      </c>
      <c r="BR48" s="20">
        <v>46</v>
      </c>
      <c r="BS48" s="17">
        <f>(W48-R48)/R48</f>
        <v>2.3305895865237364E-2</v>
      </c>
    </row>
    <row r="49" spans="1:71" x14ac:dyDescent="0.2">
      <c r="A49" s="20">
        <v>26670</v>
      </c>
      <c r="B49" s="20" t="s">
        <v>70</v>
      </c>
      <c r="C49">
        <v>6216</v>
      </c>
      <c r="D49">
        <v>6196</v>
      </c>
      <c r="E49">
        <v>6148</v>
      </c>
      <c r="F49">
        <v>6138</v>
      </c>
      <c r="G49">
        <v>6105</v>
      </c>
      <c r="H49">
        <v>6097</v>
      </c>
      <c r="I49">
        <v>6060</v>
      </c>
      <c r="J49">
        <v>6048</v>
      </c>
      <c r="K49">
        <v>6050</v>
      </c>
      <c r="L49">
        <v>6004</v>
      </c>
      <c r="M49">
        <v>5918</v>
      </c>
      <c r="N49">
        <v>5940</v>
      </c>
      <c r="O49">
        <v>5961</v>
      </c>
      <c r="P49">
        <v>5982</v>
      </c>
      <c r="Q49">
        <v>6005</v>
      </c>
      <c r="R49">
        <v>6046</v>
      </c>
      <c r="S49">
        <v>6060</v>
      </c>
      <c r="T49">
        <v>6094</v>
      </c>
      <c r="U49">
        <v>6134</v>
      </c>
      <c r="V49">
        <v>6160</v>
      </c>
      <c r="W49">
        <v>6183</v>
      </c>
      <c r="Y49" s="1" t="str">
        <f t="shared" si="0"/>
        <v>Towong</v>
      </c>
      <c r="Z49" s="26">
        <f>D49-C49</f>
        <v>-20</v>
      </c>
      <c r="AA49" s="26">
        <f>E49-D49</f>
        <v>-48</v>
      </c>
      <c r="AB49" s="26">
        <f>F49-E49</f>
        <v>-10</v>
      </c>
      <c r="AC49" s="26">
        <f>G49-F49</f>
        <v>-33</v>
      </c>
      <c r="AD49" s="26">
        <f>H49-G49</f>
        <v>-8</v>
      </c>
      <c r="AE49" s="26">
        <f>I49-H49</f>
        <v>-37</v>
      </c>
      <c r="AF49" s="26">
        <f>J49-I49</f>
        <v>-12</v>
      </c>
      <c r="AG49" s="26">
        <f>K49-J49</f>
        <v>2</v>
      </c>
      <c r="AH49" s="26">
        <f>L49-K49</f>
        <v>-46</v>
      </c>
      <c r="AI49" s="26">
        <f>M49-L49</f>
        <v>-86</v>
      </c>
      <c r="AJ49" s="26">
        <f>N49-M49</f>
        <v>22</v>
      </c>
      <c r="AK49" s="26">
        <f>O49-N49</f>
        <v>21</v>
      </c>
      <c r="AL49" s="26">
        <f>P49-O49</f>
        <v>21</v>
      </c>
      <c r="AM49" s="26">
        <f>Q49-P49</f>
        <v>23</v>
      </c>
      <c r="AN49" s="26">
        <f>R49-Q49</f>
        <v>41</v>
      </c>
      <c r="AO49" s="26">
        <f>S49-R49</f>
        <v>14</v>
      </c>
      <c r="AP49" s="26">
        <f>T49-S49</f>
        <v>34</v>
      </c>
      <c r="AQ49" s="26">
        <f>U49-T49</f>
        <v>40</v>
      </c>
      <c r="AR49" s="26">
        <f>V49-U49</f>
        <v>26</v>
      </c>
      <c r="AS49" s="26">
        <f>W49-V49</f>
        <v>23</v>
      </c>
      <c r="AT49" s="20">
        <v>58</v>
      </c>
      <c r="AU49" s="26">
        <f>W49-R49</f>
        <v>137</v>
      </c>
      <c r="AW49" s="13" t="str">
        <f t="shared" si="1"/>
        <v>Towong</v>
      </c>
      <c r="AX49" s="17">
        <f>(D49-C49)/C49</f>
        <v>-3.2175032175032173E-3</v>
      </c>
      <c r="AY49" s="17">
        <f>(E49-D49)/D49</f>
        <v>-7.7469335054874116E-3</v>
      </c>
      <c r="AZ49" s="17">
        <f>(F49-E49)/E49</f>
        <v>-1.6265452179570592E-3</v>
      </c>
      <c r="BA49" s="17">
        <f>(G49-F49)/F49</f>
        <v>-5.3763440860215058E-3</v>
      </c>
      <c r="BB49" s="17">
        <f>(H49-G49)/G49</f>
        <v>-1.3104013104013104E-3</v>
      </c>
      <c r="BC49" s="17">
        <f>(I49-H49)/H49</f>
        <v>-6.0685583073642772E-3</v>
      </c>
      <c r="BD49" s="17">
        <f>(J49-I49)/I49</f>
        <v>-1.9801980198019802E-3</v>
      </c>
      <c r="BE49" s="17">
        <f>(K49-J49)/J49</f>
        <v>3.3068783068783067E-4</v>
      </c>
      <c r="BF49" s="17">
        <f>(L49-K49)/K49</f>
        <v>-7.603305785123967E-3</v>
      </c>
      <c r="BG49" s="17">
        <f>(M49-L49)/L49</f>
        <v>-1.4323784143904063E-2</v>
      </c>
      <c r="BH49" s="17">
        <f>(N49-M49)/M49</f>
        <v>3.7174721189591076E-3</v>
      </c>
      <c r="BI49" s="17">
        <f>(O49-N49)/N49</f>
        <v>3.5353535353535356E-3</v>
      </c>
      <c r="BJ49" s="17">
        <f>(P49-O49)/O49</f>
        <v>3.5228988424760945E-3</v>
      </c>
      <c r="BK49" s="17">
        <f>(Q49-P49)/P49</f>
        <v>3.8448679371447677E-3</v>
      </c>
      <c r="BL49" s="17">
        <f>(R49-Q49)/Q49</f>
        <v>6.827643630308077E-3</v>
      </c>
      <c r="BM49" s="17">
        <f>(S49-R49)/R49</f>
        <v>2.3155805491233872E-3</v>
      </c>
      <c r="BN49" s="17">
        <f>(T49-S49)/S49</f>
        <v>5.6105610561056106E-3</v>
      </c>
      <c r="BO49" s="17">
        <f>(U49-T49)/T49</f>
        <v>6.5638332786347228E-3</v>
      </c>
      <c r="BP49" s="17">
        <f>(V49-U49)/U49</f>
        <v>4.2386697098141506E-3</v>
      </c>
      <c r="BQ49" s="17">
        <f>(W49-V49)/V49</f>
        <v>3.7337662337662337E-3</v>
      </c>
      <c r="BR49" s="20">
        <v>47</v>
      </c>
      <c r="BS49" s="17">
        <f>(W49-R49)/R49</f>
        <v>2.2659609659278861E-2</v>
      </c>
    </row>
    <row r="50" spans="1:71" x14ac:dyDescent="0.2">
      <c r="A50" s="20">
        <v>26260</v>
      </c>
      <c r="B50" s="20" t="s">
        <v>66</v>
      </c>
      <c r="C50">
        <v>16873</v>
      </c>
      <c r="D50">
        <v>16862</v>
      </c>
      <c r="E50">
        <v>16880</v>
      </c>
      <c r="F50">
        <v>16854</v>
      </c>
      <c r="G50">
        <v>16879</v>
      </c>
      <c r="H50">
        <v>16858</v>
      </c>
      <c r="I50">
        <v>16874</v>
      </c>
      <c r="J50">
        <v>16869</v>
      </c>
      <c r="K50">
        <v>16822</v>
      </c>
      <c r="L50">
        <v>16705</v>
      </c>
      <c r="M50">
        <v>16571</v>
      </c>
      <c r="N50">
        <v>16461</v>
      </c>
      <c r="O50">
        <v>16355</v>
      </c>
      <c r="P50">
        <v>16255</v>
      </c>
      <c r="Q50">
        <v>16162</v>
      </c>
      <c r="R50">
        <v>16123</v>
      </c>
      <c r="S50">
        <v>16199</v>
      </c>
      <c r="T50">
        <v>16276</v>
      </c>
      <c r="U50">
        <v>16360</v>
      </c>
      <c r="V50">
        <v>16479</v>
      </c>
      <c r="W50">
        <v>16488</v>
      </c>
      <c r="Y50" s="1" t="str">
        <f t="shared" si="0"/>
        <v>Southern Grampians</v>
      </c>
      <c r="Z50" s="26">
        <f>D50-C50</f>
        <v>-11</v>
      </c>
      <c r="AA50" s="26">
        <f>E50-D50</f>
        <v>18</v>
      </c>
      <c r="AB50" s="26">
        <f>F50-E50</f>
        <v>-26</v>
      </c>
      <c r="AC50" s="26">
        <f>G50-F50</f>
        <v>25</v>
      </c>
      <c r="AD50" s="26">
        <f>H50-G50</f>
        <v>-21</v>
      </c>
      <c r="AE50" s="26">
        <f>I50-H50</f>
        <v>16</v>
      </c>
      <c r="AF50" s="26">
        <f>J50-I50</f>
        <v>-5</v>
      </c>
      <c r="AG50" s="26">
        <f>K50-J50</f>
        <v>-47</v>
      </c>
      <c r="AH50" s="26">
        <f>L50-K50</f>
        <v>-117</v>
      </c>
      <c r="AI50" s="26">
        <f>M50-L50</f>
        <v>-134</v>
      </c>
      <c r="AJ50" s="26">
        <f>N50-M50</f>
        <v>-110</v>
      </c>
      <c r="AK50" s="26">
        <f>O50-N50</f>
        <v>-106</v>
      </c>
      <c r="AL50" s="26">
        <f>P50-O50</f>
        <v>-100</v>
      </c>
      <c r="AM50" s="26">
        <f>Q50-P50</f>
        <v>-93</v>
      </c>
      <c r="AN50" s="26">
        <f>R50-Q50</f>
        <v>-39</v>
      </c>
      <c r="AO50" s="26">
        <f>S50-R50</f>
        <v>76</v>
      </c>
      <c r="AP50" s="26">
        <f>T50-S50</f>
        <v>77</v>
      </c>
      <c r="AQ50" s="26">
        <f>U50-T50</f>
        <v>84</v>
      </c>
      <c r="AR50" s="26">
        <f>V50-U50</f>
        <v>119</v>
      </c>
      <c r="AS50" s="26">
        <f>W50-V50</f>
        <v>9</v>
      </c>
      <c r="AT50" s="20">
        <v>51</v>
      </c>
      <c r="AU50" s="26">
        <f>W50-R50</f>
        <v>365</v>
      </c>
      <c r="AW50" s="13" t="str">
        <f t="shared" si="1"/>
        <v>Southern Grampians</v>
      </c>
      <c r="AX50" s="17">
        <f>(D50-C50)/C50</f>
        <v>-6.5192911752504003E-4</v>
      </c>
      <c r="AY50" s="17">
        <f>(E50-D50)/D50</f>
        <v>1.067489028584984E-3</v>
      </c>
      <c r="AZ50" s="17">
        <f>(F50-E50)/E50</f>
        <v>-1.5402843601895735E-3</v>
      </c>
      <c r="BA50" s="17">
        <f>(G50-F50)/F50</f>
        <v>1.4833274000237333E-3</v>
      </c>
      <c r="BB50" s="17">
        <f>(H50-G50)/G50</f>
        <v>-1.2441495349250547E-3</v>
      </c>
      <c r="BC50" s="17">
        <f>(I50-H50)/H50</f>
        <v>9.4910428283307628E-4</v>
      </c>
      <c r="BD50" s="17">
        <f>(J50-I50)/I50</f>
        <v>-2.9631385563588954E-4</v>
      </c>
      <c r="BE50" s="17">
        <f>(K50-J50)/J50</f>
        <v>-2.7861758254786886E-3</v>
      </c>
      <c r="BF50" s="17">
        <f>(L50-K50)/K50</f>
        <v>-6.955177743431221E-3</v>
      </c>
      <c r="BG50" s="17">
        <f>(M50-L50)/L50</f>
        <v>-8.0215504340017951E-3</v>
      </c>
      <c r="BH50" s="17">
        <f>(N50-M50)/M50</f>
        <v>-6.638102709552833E-3</v>
      </c>
      <c r="BI50" s="17">
        <f>(O50-N50)/N50</f>
        <v>-6.4394629730879045E-3</v>
      </c>
      <c r="BJ50" s="17">
        <f>(P50-O50)/O50</f>
        <v>-6.1143381228981964E-3</v>
      </c>
      <c r="BK50" s="17">
        <f>(Q50-P50)/P50</f>
        <v>-5.721316517994463E-3</v>
      </c>
      <c r="BL50" s="17">
        <f>(R50-Q50)/Q50</f>
        <v>-2.4130676896423711E-3</v>
      </c>
      <c r="BM50" s="17">
        <f>(S50-R50)/R50</f>
        <v>4.713762947342306E-3</v>
      </c>
      <c r="BN50" s="17">
        <f>(T50-S50)/S50</f>
        <v>4.753379838261621E-3</v>
      </c>
      <c r="BO50" s="17">
        <f>(U50-T50)/T50</f>
        <v>5.1609732120914227E-3</v>
      </c>
      <c r="BP50" s="17">
        <f>(V50-U50)/U50</f>
        <v>7.2738386308068463E-3</v>
      </c>
      <c r="BQ50" s="17">
        <f>(W50-V50)/V50</f>
        <v>5.461496450027307E-4</v>
      </c>
      <c r="BR50" s="20">
        <v>48</v>
      </c>
      <c r="BS50" s="17">
        <f>(W50-R50)/R50</f>
        <v>2.2638466786578181E-2</v>
      </c>
    </row>
    <row r="51" spans="1:71" x14ac:dyDescent="0.2">
      <c r="A51" s="20">
        <v>21670</v>
      </c>
      <c r="B51" s="20" t="s">
        <v>28</v>
      </c>
      <c r="C51">
        <v>12888</v>
      </c>
      <c r="D51">
        <v>12835</v>
      </c>
      <c r="E51">
        <v>12732</v>
      </c>
      <c r="F51">
        <v>12566</v>
      </c>
      <c r="G51">
        <v>12493</v>
      </c>
      <c r="H51">
        <v>12434</v>
      </c>
      <c r="I51">
        <v>12471</v>
      </c>
      <c r="J51">
        <v>12531</v>
      </c>
      <c r="K51">
        <v>12587</v>
      </c>
      <c r="L51">
        <v>12600</v>
      </c>
      <c r="M51">
        <v>12579</v>
      </c>
      <c r="N51">
        <v>12714</v>
      </c>
      <c r="O51">
        <v>12815</v>
      </c>
      <c r="P51">
        <v>12884</v>
      </c>
      <c r="Q51">
        <v>12950</v>
      </c>
      <c r="R51">
        <v>13087</v>
      </c>
      <c r="S51">
        <v>13193</v>
      </c>
      <c r="T51">
        <v>13317</v>
      </c>
      <c r="U51">
        <v>13333</v>
      </c>
      <c r="V51">
        <v>13282</v>
      </c>
      <c r="W51">
        <v>13382</v>
      </c>
      <c r="Y51" s="1" t="str">
        <f t="shared" si="0"/>
        <v>Central Goldfields</v>
      </c>
      <c r="Z51" s="26">
        <f>D51-C51</f>
        <v>-53</v>
      </c>
      <c r="AA51" s="26">
        <f>E51-D51</f>
        <v>-103</v>
      </c>
      <c r="AB51" s="26">
        <f>F51-E51</f>
        <v>-166</v>
      </c>
      <c r="AC51" s="26">
        <f>G51-F51</f>
        <v>-73</v>
      </c>
      <c r="AD51" s="26">
        <f>H51-G51</f>
        <v>-59</v>
      </c>
      <c r="AE51" s="26">
        <f>I51-H51</f>
        <v>37</v>
      </c>
      <c r="AF51" s="26">
        <f>J51-I51</f>
        <v>60</v>
      </c>
      <c r="AG51" s="26">
        <f>K51-J51</f>
        <v>56</v>
      </c>
      <c r="AH51" s="26">
        <f>L51-K51</f>
        <v>13</v>
      </c>
      <c r="AI51" s="26">
        <f>M51-L51</f>
        <v>-21</v>
      </c>
      <c r="AJ51" s="26">
        <f>N51-M51</f>
        <v>135</v>
      </c>
      <c r="AK51" s="26">
        <f>O51-N51</f>
        <v>101</v>
      </c>
      <c r="AL51" s="26">
        <f>P51-O51</f>
        <v>69</v>
      </c>
      <c r="AM51" s="26">
        <f>Q51-P51</f>
        <v>66</v>
      </c>
      <c r="AN51" s="26">
        <f>R51-Q51</f>
        <v>137</v>
      </c>
      <c r="AO51" s="26">
        <f>S51-R51</f>
        <v>106</v>
      </c>
      <c r="AP51" s="26">
        <f>T51-S51</f>
        <v>124</v>
      </c>
      <c r="AQ51" s="26">
        <f>U51-T51</f>
        <v>16</v>
      </c>
      <c r="AR51" s="26">
        <f>V51-U51</f>
        <v>-51</v>
      </c>
      <c r="AS51" s="26">
        <f>W51-V51</f>
        <v>100</v>
      </c>
      <c r="AT51" s="20">
        <v>56</v>
      </c>
      <c r="AU51" s="26">
        <f>W51-R51</f>
        <v>295</v>
      </c>
      <c r="AW51" s="13" t="str">
        <f t="shared" si="1"/>
        <v>Central Goldfields</v>
      </c>
      <c r="AX51" s="17">
        <f>(D51-C51)/C51</f>
        <v>-4.1123525760397269E-3</v>
      </c>
      <c r="AY51" s="17">
        <f>(E51-D51)/D51</f>
        <v>-8.0249318270354496E-3</v>
      </c>
      <c r="AZ51" s="17">
        <f>(F51-E51)/E51</f>
        <v>-1.3038014451775055E-2</v>
      </c>
      <c r="BA51" s="17">
        <f>(G51-F51)/F51</f>
        <v>-5.8093267547349994E-3</v>
      </c>
      <c r="BB51" s="17">
        <f>(H51-G51)/G51</f>
        <v>-4.7226446810213719E-3</v>
      </c>
      <c r="BC51" s="17">
        <f>(I51-H51)/H51</f>
        <v>2.9757117580826767E-3</v>
      </c>
      <c r="BD51" s="17">
        <f>(J51-I51)/I51</f>
        <v>4.8111618955977865E-3</v>
      </c>
      <c r="BE51" s="17">
        <f>(K51-J51)/J51</f>
        <v>4.4689170856276432E-3</v>
      </c>
      <c r="BF51" s="17">
        <f>(L51-K51)/K51</f>
        <v>1.0328116310479067E-3</v>
      </c>
      <c r="BG51" s="17">
        <f>(M51-L51)/L51</f>
        <v>-1.6666666666666668E-3</v>
      </c>
      <c r="BH51" s="17">
        <f>(N51-M51)/M51</f>
        <v>1.0732172668733603E-2</v>
      </c>
      <c r="BI51" s="17">
        <f>(O51-N51)/N51</f>
        <v>7.9439987415447534E-3</v>
      </c>
      <c r="BJ51" s="17">
        <f>(P51-O51)/O51</f>
        <v>5.3843152555598907E-3</v>
      </c>
      <c r="BK51" s="17">
        <f>(Q51-P51)/P51</f>
        <v>5.1226327227569075E-3</v>
      </c>
      <c r="BL51" s="17">
        <f>(R51-Q51)/Q51</f>
        <v>1.0579150579150579E-2</v>
      </c>
      <c r="BM51" s="17">
        <f>(S51-R51)/R51</f>
        <v>8.0996408649805143E-3</v>
      </c>
      <c r="BN51" s="17">
        <f>(T51-S51)/S51</f>
        <v>9.3989236716440529E-3</v>
      </c>
      <c r="BO51" s="17">
        <f>(U51-T51)/T51</f>
        <v>1.2014718029586242E-3</v>
      </c>
      <c r="BP51" s="17">
        <f>(V51-U51)/U51</f>
        <v>-3.8250956273906847E-3</v>
      </c>
      <c r="BQ51" s="17">
        <f>(W51-V51)/V51</f>
        <v>7.5289865984038548E-3</v>
      </c>
      <c r="BR51" s="20">
        <v>49</v>
      </c>
      <c r="BS51" s="17">
        <f>(W51-R51)/R51</f>
        <v>2.2541453350653318E-2</v>
      </c>
    </row>
    <row r="52" spans="1:71" x14ac:dyDescent="0.2">
      <c r="A52" s="20">
        <v>23940</v>
      </c>
      <c r="B52" s="20" t="s">
        <v>47</v>
      </c>
      <c r="C52">
        <v>8473</v>
      </c>
      <c r="D52">
        <v>8390</v>
      </c>
      <c r="E52">
        <v>8284</v>
      </c>
      <c r="F52">
        <v>8125</v>
      </c>
      <c r="G52">
        <v>8012</v>
      </c>
      <c r="H52">
        <v>7922</v>
      </c>
      <c r="I52">
        <v>7883</v>
      </c>
      <c r="J52">
        <v>7812</v>
      </c>
      <c r="K52">
        <v>7741</v>
      </c>
      <c r="L52">
        <v>7653</v>
      </c>
      <c r="M52">
        <v>7546</v>
      </c>
      <c r="N52">
        <v>7529</v>
      </c>
      <c r="O52">
        <v>7518</v>
      </c>
      <c r="P52">
        <v>7513</v>
      </c>
      <c r="Q52">
        <v>7531</v>
      </c>
      <c r="R52">
        <v>7558</v>
      </c>
      <c r="S52">
        <v>7565</v>
      </c>
      <c r="T52">
        <v>7595</v>
      </c>
      <c r="U52">
        <v>7620</v>
      </c>
      <c r="V52">
        <v>7644</v>
      </c>
      <c r="W52">
        <v>7700</v>
      </c>
      <c r="Y52" s="1" t="str">
        <f t="shared" si="0"/>
        <v>Loddon</v>
      </c>
      <c r="Z52" s="26">
        <f>D52-C52</f>
        <v>-83</v>
      </c>
      <c r="AA52" s="26">
        <f>E52-D52</f>
        <v>-106</v>
      </c>
      <c r="AB52" s="26">
        <f>F52-E52</f>
        <v>-159</v>
      </c>
      <c r="AC52" s="26">
        <f>G52-F52</f>
        <v>-113</v>
      </c>
      <c r="AD52" s="26">
        <f>H52-G52</f>
        <v>-90</v>
      </c>
      <c r="AE52" s="26">
        <f>I52-H52</f>
        <v>-39</v>
      </c>
      <c r="AF52" s="26">
        <f>J52-I52</f>
        <v>-71</v>
      </c>
      <c r="AG52" s="26">
        <f>K52-J52</f>
        <v>-71</v>
      </c>
      <c r="AH52" s="26">
        <f>L52-K52</f>
        <v>-88</v>
      </c>
      <c r="AI52" s="26">
        <f>M52-L52</f>
        <v>-107</v>
      </c>
      <c r="AJ52" s="26">
        <f>N52-M52</f>
        <v>-17</v>
      </c>
      <c r="AK52" s="26">
        <f>O52-N52</f>
        <v>-11</v>
      </c>
      <c r="AL52" s="26">
        <f>P52-O52</f>
        <v>-5</v>
      </c>
      <c r="AM52" s="26">
        <f>Q52-P52</f>
        <v>18</v>
      </c>
      <c r="AN52" s="26">
        <f>R52-Q52</f>
        <v>27</v>
      </c>
      <c r="AO52" s="26">
        <f>S52-R52</f>
        <v>7</v>
      </c>
      <c r="AP52" s="26">
        <f>T52-S52</f>
        <v>30</v>
      </c>
      <c r="AQ52" s="26">
        <f>U52-T52</f>
        <v>25</v>
      </c>
      <c r="AR52" s="26">
        <f>V52-U52</f>
        <v>24</v>
      </c>
      <c r="AS52" s="26">
        <f>W52-V52</f>
        <v>56</v>
      </c>
      <c r="AT52" s="20">
        <v>57</v>
      </c>
      <c r="AU52" s="26">
        <f>W52-R52</f>
        <v>142</v>
      </c>
      <c r="AW52" s="13" t="str">
        <f t="shared" si="1"/>
        <v>Loddon</v>
      </c>
      <c r="AX52" s="17">
        <f>(D52-C52)/C52</f>
        <v>-9.7958220228962587E-3</v>
      </c>
      <c r="AY52" s="17">
        <f>(E52-D52)/D52</f>
        <v>-1.263408820023838E-2</v>
      </c>
      <c r="AZ52" s="17">
        <f>(F52-E52)/E52</f>
        <v>-1.9193626267503622E-2</v>
      </c>
      <c r="BA52" s="17">
        <f>(G52-F52)/F52</f>
        <v>-1.3907692307692308E-2</v>
      </c>
      <c r="BB52" s="17">
        <f>(H52-G52)/G52</f>
        <v>-1.1233150274588119E-2</v>
      </c>
      <c r="BC52" s="17">
        <f>(I52-H52)/H52</f>
        <v>-4.9229992426155014E-3</v>
      </c>
      <c r="BD52" s="17">
        <f>(J52-I52)/I52</f>
        <v>-9.0067233286819735E-3</v>
      </c>
      <c r="BE52" s="17">
        <f>(K52-J52)/J52</f>
        <v>-9.0885816692268303E-3</v>
      </c>
      <c r="BF52" s="17">
        <f>(L52-K52)/K52</f>
        <v>-1.1368040304870172E-2</v>
      </c>
      <c r="BG52" s="17">
        <f>(M52-L52)/L52</f>
        <v>-1.3981445184894813E-2</v>
      </c>
      <c r="BH52" s="17">
        <f>(N52-M52)/M52</f>
        <v>-2.2528491916247017E-3</v>
      </c>
      <c r="BI52" s="17">
        <f>(O52-N52)/N52</f>
        <v>-1.461017399389029E-3</v>
      </c>
      <c r="BJ52" s="17">
        <f>(P52-O52)/O52</f>
        <v>-6.6507049747273209E-4</v>
      </c>
      <c r="BK52" s="17">
        <f>(Q52-P52)/P52</f>
        <v>2.3958471981898044E-3</v>
      </c>
      <c r="BL52" s="17">
        <f>(R52-Q52)/Q52</f>
        <v>3.5851812508299031E-3</v>
      </c>
      <c r="BM52" s="17">
        <f>(S52-R52)/R52</f>
        <v>9.2617094469436357E-4</v>
      </c>
      <c r="BN52" s="17">
        <f>(T52-S52)/S52</f>
        <v>3.9656311962987445E-3</v>
      </c>
      <c r="BO52" s="17">
        <f>(U52-T52)/T52</f>
        <v>3.2916392363396972E-3</v>
      </c>
      <c r="BP52" s="17">
        <f>(V52-U52)/U52</f>
        <v>3.1496062992125984E-3</v>
      </c>
      <c r="BQ52" s="17">
        <f>(W52-V52)/V52</f>
        <v>7.326007326007326E-3</v>
      </c>
      <c r="BR52" s="20">
        <v>50</v>
      </c>
      <c r="BS52" s="17">
        <f>(W52-R52)/R52</f>
        <v>1.8788039163799949E-2</v>
      </c>
    </row>
    <row r="53" spans="1:71" x14ac:dyDescent="0.2">
      <c r="A53" s="20">
        <v>22410</v>
      </c>
      <c r="B53" s="20" t="s">
        <v>35</v>
      </c>
      <c r="C53">
        <v>20083</v>
      </c>
      <c r="D53">
        <v>20065</v>
      </c>
      <c r="E53">
        <v>20039</v>
      </c>
      <c r="F53">
        <v>20033</v>
      </c>
      <c r="G53">
        <v>20051</v>
      </c>
      <c r="H53">
        <v>20077</v>
      </c>
      <c r="I53">
        <v>20035</v>
      </c>
      <c r="J53">
        <v>20020</v>
      </c>
      <c r="K53">
        <v>19995</v>
      </c>
      <c r="L53">
        <v>19949</v>
      </c>
      <c r="M53">
        <v>19848</v>
      </c>
      <c r="N53">
        <v>19825</v>
      </c>
      <c r="O53">
        <v>19797</v>
      </c>
      <c r="P53">
        <v>19755</v>
      </c>
      <c r="Q53">
        <v>19722</v>
      </c>
      <c r="R53">
        <v>19759</v>
      </c>
      <c r="S53">
        <v>19793</v>
      </c>
      <c r="T53">
        <v>19877</v>
      </c>
      <c r="U53">
        <v>19970</v>
      </c>
      <c r="V53">
        <v>20026</v>
      </c>
      <c r="W53">
        <v>20056</v>
      </c>
      <c r="Y53" s="1" t="str">
        <f t="shared" si="0"/>
        <v>Glenelg</v>
      </c>
      <c r="Z53" s="26">
        <f>D53-C53</f>
        <v>-18</v>
      </c>
      <c r="AA53" s="26">
        <f>E53-D53</f>
        <v>-26</v>
      </c>
      <c r="AB53" s="26">
        <f>F53-E53</f>
        <v>-6</v>
      </c>
      <c r="AC53" s="26">
        <f>G53-F53</f>
        <v>18</v>
      </c>
      <c r="AD53" s="26">
        <f>H53-G53</f>
        <v>26</v>
      </c>
      <c r="AE53" s="26">
        <f>I53-H53</f>
        <v>-42</v>
      </c>
      <c r="AF53" s="26">
        <f>J53-I53</f>
        <v>-15</v>
      </c>
      <c r="AG53" s="26">
        <f>K53-J53</f>
        <v>-25</v>
      </c>
      <c r="AH53" s="26">
        <f>L53-K53</f>
        <v>-46</v>
      </c>
      <c r="AI53" s="26">
        <f>M53-L53</f>
        <v>-101</v>
      </c>
      <c r="AJ53" s="26">
        <f>N53-M53</f>
        <v>-23</v>
      </c>
      <c r="AK53" s="26">
        <f>O53-N53</f>
        <v>-28</v>
      </c>
      <c r="AL53" s="26">
        <f>P53-O53</f>
        <v>-42</v>
      </c>
      <c r="AM53" s="26">
        <f>Q53-P53</f>
        <v>-33</v>
      </c>
      <c r="AN53" s="26">
        <f>R53-Q53</f>
        <v>37</v>
      </c>
      <c r="AO53" s="26">
        <f>S53-R53</f>
        <v>34</v>
      </c>
      <c r="AP53" s="26">
        <f>T53-S53</f>
        <v>84</v>
      </c>
      <c r="AQ53" s="26">
        <f>U53-T53</f>
        <v>93</v>
      </c>
      <c r="AR53" s="26">
        <f>V53-U53</f>
        <v>56</v>
      </c>
      <c r="AS53" s="26">
        <f>W53-V53</f>
        <v>30</v>
      </c>
      <c r="AT53" s="20">
        <v>55</v>
      </c>
      <c r="AU53" s="26">
        <f>W53-R53</f>
        <v>297</v>
      </c>
      <c r="AW53" s="13" t="str">
        <f t="shared" si="1"/>
        <v>Glenelg</v>
      </c>
      <c r="AX53" s="17">
        <f>(D53-C53)/C53</f>
        <v>-8.962804361898123E-4</v>
      </c>
      <c r="AY53" s="17">
        <f>(E53-D53)/D53</f>
        <v>-1.295788686768004E-3</v>
      </c>
      <c r="AZ53" s="17">
        <f>(F53-E53)/E53</f>
        <v>-2.9941613852986677E-4</v>
      </c>
      <c r="BA53" s="17">
        <f>(G53-F53)/F53</f>
        <v>8.9851744621374731E-4</v>
      </c>
      <c r="BB53" s="17">
        <f>(H53-G53)/G53</f>
        <v>1.29669343174904E-3</v>
      </c>
      <c r="BC53" s="17">
        <f>(I53-H53)/H53</f>
        <v>-2.0919460078697018E-3</v>
      </c>
      <c r="BD53" s="17">
        <f>(J53-I53)/I53</f>
        <v>-7.4868979286249059E-4</v>
      </c>
      <c r="BE53" s="17">
        <f>(K53-J53)/J53</f>
        <v>-1.2487512487512488E-3</v>
      </c>
      <c r="BF53" s="17">
        <f>(L53-K53)/K53</f>
        <v>-2.3005751437859463E-3</v>
      </c>
      <c r="BG53" s="17">
        <f>(M53-L53)/L53</f>
        <v>-5.0629104215750165E-3</v>
      </c>
      <c r="BH53" s="17">
        <f>(N53-M53)/M53</f>
        <v>-1.158806932688432E-3</v>
      </c>
      <c r="BI53" s="17">
        <f>(O53-N53)/N53</f>
        <v>-1.4123581336696091E-3</v>
      </c>
      <c r="BJ53" s="17">
        <f>(P53-O53)/O53</f>
        <v>-2.1215335656917713E-3</v>
      </c>
      <c r="BK53" s="17">
        <f>(Q53-P53)/P53</f>
        <v>-1.6704631738800305E-3</v>
      </c>
      <c r="BL53" s="17">
        <f>(R53-Q53)/Q53</f>
        <v>1.8760774769293175E-3</v>
      </c>
      <c r="BM53" s="17">
        <f>(S53-R53)/R53</f>
        <v>1.7207348550027834E-3</v>
      </c>
      <c r="BN53" s="17">
        <f>(T53-S53)/S53</f>
        <v>4.243924619815086E-3</v>
      </c>
      <c r="BO53" s="17">
        <f>(U53-T53)/T53</f>
        <v>4.6787744629471252E-3</v>
      </c>
      <c r="BP53" s="17">
        <f>(V53-U53)/U53</f>
        <v>2.8042063094641961E-3</v>
      </c>
      <c r="BQ53" s="17">
        <f>(W53-V53)/V53</f>
        <v>1.4980525317087785E-3</v>
      </c>
      <c r="BR53" s="20">
        <v>51</v>
      </c>
      <c r="BS53" s="17">
        <f>(W53-R53)/R53</f>
        <v>1.503112505693608E-2</v>
      </c>
    </row>
    <row r="54" spans="1:71" x14ac:dyDescent="0.2">
      <c r="A54" s="20">
        <v>22310</v>
      </c>
      <c r="B54" s="20" t="s">
        <v>34</v>
      </c>
      <c r="C54">
        <v>122346</v>
      </c>
      <c r="D54">
        <v>123197</v>
      </c>
      <c r="E54">
        <v>123816</v>
      </c>
      <c r="F54">
        <v>125037</v>
      </c>
      <c r="G54">
        <v>126485</v>
      </c>
      <c r="H54">
        <v>128474</v>
      </c>
      <c r="I54">
        <v>130524</v>
      </c>
      <c r="J54">
        <v>132900</v>
      </c>
      <c r="K54">
        <v>135414</v>
      </c>
      <c r="L54">
        <v>136515</v>
      </c>
      <c r="M54">
        <v>137152</v>
      </c>
      <c r="N54">
        <v>139116</v>
      </c>
      <c r="O54">
        <v>141260</v>
      </c>
      <c r="P54">
        <v>143694</v>
      </c>
      <c r="Q54">
        <v>145924</v>
      </c>
      <c r="R54">
        <v>148583</v>
      </c>
      <c r="S54">
        <v>150645</v>
      </c>
      <c r="T54">
        <v>152291</v>
      </c>
      <c r="U54">
        <v>153808</v>
      </c>
      <c r="V54">
        <v>154482</v>
      </c>
      <c r="W54">
        <v>150685</v>
      </c>
      <c r="Y54" s="1" t="str">
        <f t="shared" si="0"/>
        <v>Glen Eira</v>
      </c>
      <c r="Z54" s="26">
        <f>D54-C54</f>
        <v>851</v>
      </c>
      <c r="AA54" s="26">
        <f>E54-D54</f>
        <v>619</v>
      </c>
      <c r="AB54" s="26">
        <f>F54-E54</f>
        <v>1221</v>
      </c>
      <c r="AC54" s="26">
        <f>G54-F54</f>
        <v>1448</v>
      </c>
      <c r="AD54" s="26">
        <f>H54-G54</f>
        <v>1989</v>
      </c>
      <c r="AE54" s="26">
        <f>I54-H54</f>
        <v>2050</v>
      </c>
      <c r="AF54" s="26">
        <f>J54-I54</f>
        <v>2376</v>
      </c>
      <c r="AG54" s="26">
        <f>K54-J54</f>
        <v>2514</v>
      </c>
      <c r="AH54" s="26">
        <f>L54-K54</f>
        <v>1101</v>
      </c>
      <c r="AI54" s="26">
        <f>M54-L54</f>
        <v>637</v>
      </c>
      <c r="AJ54" s="26">
        <f>N54-M54</f>
        <v>1964</v>
      </c>
      <c r="AK54" s="26">
        <f>O54-N54</f>
        <v>2144</v>
      </c>
      <c r="AL54" s="26">
        <f>P54-O54</f>
        <v>2434</v>
      </c>
      <c r="AM54" s="26">
        <f>Q54-P54</f>
        <v>2230</v>
      </c>
      <c r="AN54" s="26">
        <f>R54-Q54</f>
        <v>2659</v>
      </c>
      <c r="AO54" s="26">
        <f>S54-R54</f>
        <v>2062</v>
      </c>
      <c r="AP54" s="26">
        <f>T54-S54</f>
        <v>1646</v>
      </c>
      <c r="AQ54" s="26">
        <f>U54-T54</f>
        <v>1517</v>
      </c>
      <c r="AR54" s="26">
        <f>V54-U54</f>
        <v>674</v>
      </c>
      <c r="AS54" s="26">
        <f>W54-V54</f>
        <v>-3797</v>
      </c>
      <c r="AT54" s="20">
        <v>26</v>
      </c>
      <c r="AU54" s="26">
        <f>W54-R54</f>
        <v>2102</v>
      </c>
      <c r="AW54" s="13" t="str">
        <f t="shared" si="1"/>
        <v>Glen Eira</v>
      </c>
      <c r="AX54" s="17">
        <f>(D54-C54)/C54</f>
        <v>6.9556830627891392E-3</v>
      </c>
      <c r="AY54" s="17">
        <f>(E54-D54)/D54</f>
        <v>5.0244729985308087E-3</v>
      </c>
      <c r="AZ54" s="17">
        <f>(F54-E54)/E54</f>
        <v>9.8614072494669514E-3</v>
      </c>
      <c r="BA54" s="17">
        <f>(G54-F54)/F54</f>
        <v>1.158057215064341E-2</v>
      </c>
      <c r="BB54" s="17">
        <f>(H54-G54)/G54</f>
        <v>1.5725184804522275E-2</v>
      </c>
      <c r="BC54" s="17">
        <f>(I54-H54)/H54</f>
        <v>1.5956535952799788E-2</v>
      </c>
      <c r="BD54" s="17">
        <f>(J54-I54)/I54</f>
        <v>1.8203548772639515E-2</v>
      </c>
      <c r="BE54" s="17">
        <f>(K54-J54)/J54</f>
        <v>1.891647855530474E-2</v>
      </c>
      <c r="BF54" s="17">
        <f>(L54-K54)/K54</f>
        <v>8.1306216491647838E-3</v>
      </c>
      <c r="BG54" s="17">
        <f>(M54-L54)/L54</f>
        <v>4.6661539025015563E-3</v>
      </c>
      <c r="BH54" s="17">
        <f>(N54-M54)/M54</f>
        <v>1.4319878674755017E-2</v>
      </c>
      <c r="BI54" s="17">
        <f>(O54-N54)/N54</f>
        <v>1.5411598953391415E-2</v>
      </c>
      <c r="BJ54" s="17">
        <f>(P54-O54)/O54</f>
        <v>1.7230638538864505E-2</v>
      </c>
      <c r="BK54" s="17">
        <f>(Q54-P54)/P54</f>
        <v>1.551908917560928E-2</v>
      </c>
      <c r="BL54" s="17">
        <f>(R54-Q54)/Q54</f>
        <v>1.8221814095008362E-2</v>
      </c>
      <c r="BM54" s="17">
        <f>(S54-R54)/R54</f>
        <v>1.3877765289434189E-2</v>
      </c>
      <c r="BN54" s="17">
        <f>(T54-S54)/S54</f>
        <v>1.0926350028212021E-2</v>
      </c>
      <c r="BO54" s="17">
        <f>(U54-T54)/T54</f>
        <v>9.9611927165755027E-3</v>
      </c>
      <c r="BP54" s="17">
        <f>(V54-U54)/U54</f>
        <v>4.3820867575158637E-3</v>
      </c>
      <c r="BQ54" s="17">
        <f>(W54-V54)/V54</f>
        <v>-2.4578915342887843E-2</v>
      </c>
      <c r="BR54" s="20">
        <v>52</v>
      </c>
      <c r="BS54" s="17">
        <f>(W54-R54)/R54</f>
        <v>1.4146975091363076E-2</v>
      </c>
    </row>
    <row r="55" spans="1:71" x14ac:dyDescent="0.2">
      <c r="A55" s="20">
        <v>27450</v>
      </c>
      <c r="B55" s="20" t="s">
        <v>78</v>
      </c>
      <c r="C55">
        <v>141674</v>
      </c>
      <c r="D55">
        <v>142449</v>
      </c>
      <c r="E55">
        <v>142928</v>
      </c>
      <c r="F55">
        <v>142827</v>
      </c>
      <c r="G55">
        <v>142928</v>
      </c>
      <c r="H55">
        <v>143393</v>
      </c>
      <c r="I55">
        <v>144485</v>
      </c>
      <c r="J55">
        <v>145884</v>
      </c>
      <c r="K55">
        <v>147663</v>
      </c>
      <c r="L55">
        <v>148473</v>
      </c>
      <c r="M55">
        <v>148901</v>
      </c>
      <c r="N55">
        <v>149864</v>
      </c>
      <c r="O55">
        <v>150902</v>
      </c>
      <c r="P55">
        <v>151968</v>
      </c>
      <c r="Q55">
        <v>153391</v>
      </c>
      <c r="R55">
        <v>155226</v>
      </c>
      <c r="S55">
        <v>156621</v>
      </c>
      <c r="T55">
        <v>157696</v>
      </c>
      <c r="U55">
        <v>158585</v>
      </c>
      <c r="V55">
        <v>158657</v>
      </c>
      <c r="W55">
        <v>157419</v>
      </c>
      <c r="Y55" s="1" t="str">
        <f t="shared" si="0"/>
        <v>Yarra Ranges</v>
      </c>
      <c r="Z55" s="26">
        <f>D55-C55</f>
        <v>775</v>
      </c>
      <c r="AA55" s="26">
        <f>E55-D55</f>
        <v>479</v>
      </c>
      <c r="AB55" s="26">
        <f>F55-E55</f>
        <v>-101</v>
      </c>
      <c r="AC55" s="26">
        <f>G55-F55</f>
        <v>101</v>
      </c>
      <c r="AD55" s="26">
        <f>H55-G55</f>
        <v>465</v>
      </c>
      <c r="AE55" s="26">
        <f>I55-H55</f>
        <v>1092</v>
      </c>
      <c r="AF55" s="26">
        <f>J55-I55</f>
        <v>1399</v>
      </c>
      <c r="AG55" s="26">
        <f>K55-J55</f>
        <v>1779</v>
      </c>
      <c r="AH55" s="26">
        <f>L55-K55</f>
        <v>810</v>
      </c>
      <c r="AI55" s="26">
        <f>M55-L55</f>
        <v>428</v>
      </c>
      <c r="AJ55" s="26">
        <f>N55-M55</f>
        <v>963</v>
      </c>
      <c r="AK55" s="26">
        <f>O55-N55</f>
        <v>1038</v>
      </c>
      <c r="AL55" s="26">
        <f>P55-O55</f>
        <v>1066</v>
      </c>
      <c r="AM55" s="26">
        <f>Q55-P55</f>
        <v>1423</v>
      </c>
      <c r="AN55" s="26">
        <f>R55-Q55</f>
        <v>1835</v>
      </c>
      <c r="AO55" s="26">
        <f>S55-R55</f>
        <v>1395</v>
      </c>
      <c r="AP55" s="26">
        <f>T55-S55</f>
        <v>1075</v>
      </c>
      <c r="AQ55" s="26">
        <f>U55-T55</f>
        <v>889</v>
      </c>
      <c r="AR55" s="26">
        <f>V55-U55</f>
        <v>72</v>
      </c>
      <c r="AS55" s="26">
        <f>W55-V55</f>
        <v>-1238</v>
      </c>
      <c r="AT55" s="20">
        <v>25</v>
      </c>
      <c r="AU55" s="26">
        <f>W55-R55</f>
        <v>2193</v>
      </c>
      <c r="AW55" s="13" t="str">
        <f t="shared" si="1"/>
        <v>Yarra Ranges</v>
      </c>
      <c r="AX55" s="17">
        <f>(D55-C55)/C55</f>
        <v>5.4703050665612599E-3</v>
      </c>
      <c r="AY55" s="17">
        <f>(E55-D55)/D55</f>
        <v>3.3626069681078844E-3</v>
      </c>
      <c r="AZ55" s="17">
        <f>(F55-E55)/E55</f>
        <v>-7.066495018470838E-4</v>
      </c>
      <c r="BA55" s="17">
        <f>(G55-F55)/F55</f>
        <v>7.0714920848298989E-4</v>
      </c>
      <c r="BB55" s="17">
        <f>(H55-G55)/G55</f>
        <v>3.2533863203850892E-3</v>
      </c>
      <c r="BC55" s="17">
        <f>(I55-H55)/H55</f>
        <v>7.6154345051711028E-3</v>
      </c>
      <c r="BD55" s="17">
        <f>(J55-I55)/I55</f>
        <v>9.6826660206941889E-3</v>
      </c>
      <c r="BE55" s="17">
        <f>(K55-J55)/J55</f>
        <v>1.2194620383318254E-2</v>
      </c>
      <c r="BF55" s="17">
        <f>(L55-K55)/K55</f>
        <v>5.485463521667581E-3</v>
      </c>
      <c r="BG55" s="17">
        <f>(M55-L55)/L55</f>
        <v>2.8826790056104478E-3</v>
      </c>
      <c r="BH55" s="17">
        <f>(N55-M55)/M55</f>
        <v>6.467384369480393E-3</v>
      </c>
      <c r="BI55" s="17">
        <f>(O55-N55)/N55</f>
        <v>6.9262798270431861E-3</v>
      </c>
      <c r="BJ55" s="17">
        <f>(P55-O55)/O55</f>
        <v>7.0641873533816646E-3</v>
      </c>
      <c r="BK55" s="17">
        <f>(Q55-P55)/P55</f>
        <v>9.3638134344072432E-3</v>
      </c>
      <c r="BL55" s="17">
        <f>(R55-Q55)/Q55</f>
        <v>1.1962892216622879E-2</v>
      </c>
      <c r="BM55" s="17">
        <f>(S55-R55)/R55</f>
        <v>8.9868965250666771E-3</v>
      </c>
      <c r="BN55" s="17">
        <f>(T55-S55)/S55</f>
        <v>6.8637028240146596E-3</v>
      </c>
      <c r="BO55" s="17">
        <f>(U55-T55)/T55</f>
        <v>5.637428977272727E-3</v>
      </c>
      <c r="BP55" s="17">
        <f>(V55-U55)/U55</f>
        <v>4.5401519689756281E-4</v>
      </c>
      <c r="BQ55" s="17">
        <f>(W55-V55)/V55</f>
        <v>-7.8029964010412397E-3</v>
      </c>
      <c r="BR55" s="20">
        <v>53</v>
      </c>
      <c r="BS55" s="17">
        <f>(W55-R55)/R55</f>
        <v>1.4127787870588691E-2</v>
      </c>
    </row>
    <row r="56" spans="1:71" x14ac:dyDescent="0.2">
      <c r="A56" s="20">
        <v>24410</v>
      </c>
      <c r="B56" s="20" t="s">
        <v>50</v>
      </c>
      <c r="C56">
        <v>99662</v>
      </c>
      <c r="D56">
        <v>99999</v>
      </c>
      <c r="E56">
        <v>100177</v>
      </c>
      <c r="F56">
        <v>100476</v>
      </c>
      <c r="G56">
        <v>101009</v>
      </c>
      <c r="H56">
        <v>101430</v>
      </c>
      <c r="I56">
        <v>102536</v>
      </c>
      <c r="J56">
        <v>104034</v>
      </c>
      <c r="K56">
        <v>106011</v>
      </c>
      <c r="L56">
        <v>106677</v>
      </c>
      <c r="M56">
        <v>107323</v>
      </c>
      <c r="N56">
        <v>108434</v>
      </c>
      <c r="O56">
        <v>109781</v>
      </c>
      <c r="P56">
        <v>111421</v>
      </c>
      <c r="Q56">
        <v>113023</v>
      </c>
      <c r="R56">
        <v>114800</v>
      </c>
      <c r="S56">
        <v>116172</v>
      </c>
      <c r="T56">
        <v>117034</v>
      </c>
      <c r="U56">
        <v>117850</v>
      </c>
      <c r="V56">
        <v>118135</v>
      </c>
      <c r="W56">
        <v>116080</v>
      </c>
      <c r="Y56" s="1" t="str">
        <f t="shared" si="0"/>
        <v>Maroondah</v>
      </c>
      <c r="Z56" s="26">
        <f>D56-C56</f>
        <v>337</v>
      </c>
      <c r="AA56" s="26">
        <f>E56-D56</f>
        <v>178</v>
      </c>
      <c r="AB56" s="26">
        <f>F56-E56</f>
        <v>299</v>
      </c>
      <c r="AC56" s="26">
        <f>G56-F56</f>
        <v>533</v>
      </c>
      <c r="AD56" s="26">
        <f>H56-G56</f>
        <v>421</v>
      </c>
      <c r="AE56" s="26">
        <f>I56-H56</f>
        <v>1106</v>
      </c>
      <c r="AF56" s="26">
        <f>J56-I56</f>
        <v>1498</v>
      </c>
      <c r="AG56" s="26">
        <f>K56-J56</f>
        <v>1977</v>
      </c>
      <c r="AH56" s="26">
        <f>L56-K56</f>
        <v>666</v>
      </c>
      <c r="AI56" s="26">
        <f>M56-L56</f>
        <v>646</v>
      </c>
      <c r="AJ56" s="26">
        <f>N56-M56</f>
        <v>1111</v>
      </c>
      <c r="AK56" s="26">
        <f>O56-N56</f>
        <v>1347</v>
      </c>
      <c r="AL56" s="26">
        <f>P56-O56</f>
        <v>1640</v>
      </c>
      <c r="AM56" s="26">
        <f>Q56-P56</f>
        <v>1602</v>
      </c>
      <c r="AN56" s="26">
        <f>R56-Q56</f>
        <v>1777</v>
      </c>
      <c r="AO56" s="26">
        <f>S56-R56</f>
        <v>1372</v>
      </c>
      <c r="AP56" s="26">
        <f>T56-S56</f>
        <v>862</v>
      </c>
      <c r="AQ56" s="26">
        <f>U56-T56</f>
        <v>816</v>
      </c>
      <c r="AR56" s="26">
        <f>V56-U56</f>
        <v>285</v>
      </c>
      <c r="AS56" s="26">
        <f>W56-V56</f>
        <v>-2055</v>
      </c>
      <c r="AT56" s="20">
        <v>31</v>
      </c>
      <c r="AU56" s="26">
        <f>W56-R56</f>
        <v>1280</v>
      </c>
      <c r="AW56" s="13" t="str">
        <f t="shared" si="1"/>
        <v>Maroondah</v>
      </c>
      <c r="AX56" s="17">
        <f>(D56-C56)/C56</f>
        <v>3.3814292308001043E-3</v>
      </c>
      <c r="AY56" s="17">
        <f>(E56-D56)/D56</f>
        <v>1.7800178001780018E-3</v>
      </c>
      <c r="AZ56" s="17">
        <f>(F56-E56)/E56</f>
        <v>2.9847170508200487E-3</v>
      </c>
      <c r="BA56" s="17">
        <f>(G56-F56)/F56</f>
        <v>5.304749392889844E-3</v>
      </c>
      <c r="BB56" s="17">
        <f>(H56-G56)/G56</f>
        <v>4.167945430605194E-3</v>
      </c>
      <c r="BC56" s="17">
        <f>(I56-H56)/H56</f>
        <v>1.0904071773636991E-2</v>
      </c>
      <c r="BD56" s="17">
        <f>(J56-I56)/I56</f>
        <v>1.4609503003823047E-2</v>
      </c>
      <c r="BE56" s="17">
        <f>(K56-J56)/J56</f>
        <v>1.9003402733721669E-2</v>
      </c>
      <c r="BF56" s="17">
        <f>(L56-K56)/K56</f>
        <v>6.2823669241871124E-3</v>
      </c>
      <c r="BG56" s="17">
        <f>(M56-L56)/L56</f>
        <v>6.0556633576122317E-3</v>
      </c>
      <c r="BH56" s="17">
        <f>(N56-M56)/M56</f>
        <v>1.0351928291233006E-2</v>
      </c>
      <c r="BI56" s="17">
        <f>(O56-N56)/N56</f>
        <v>1.2422302967703856E-2</v>
      </c>
      <c r="BJ56" s="17">
        <f>(P56-O56)/O56</f>
        <v>1.4938832767054409E-2</v>
      </c>
      <c r="BK56" s="17">
        <f>(Q56-P56)/P56</f>
        <v>1.4377900036797371E-2</v>
      </c>
      <c r="BL56" s="17">
        <f>(R56-Q56)/Q56</f>
        <v>1.5722463569361987E-2</v>
      </c>
      <c r="BM56" s="17">
        <f>(S56-R56)/R56</f>
        <v>1.1951219512195122E-2</v>
      </c>
      <c r="BN56" s="17">
        <f>(T56-S56)/S56</f>
        <v>7.4200323658024309E-3</v>
      </c>
      <c r="BO56" s="17">
        <f>(U56-T56)/T56</f>
        <v>6.9723328263581524E-3</v>
      </c>
      <c r="BP56" s="17">
        <f>(V56-U56)/U56</f>
        <v>2.4183283835383963E-3</v>
      </c>
      <c r="BQ56" s="17">
        <f>(W56-V56)/V56</f>
        <v>-1.7395352774368308E-2</v>
      </c>
      <c r="BR56" s="20">
        <v>54</v>
      </c>
      <c r="BS56" s="17">
        <f>(W56-R56)/R56</f>
        <v>1.1149825783972125E-2</v>
      </c>
    </row>
    <row r="57" spans="1:71" x14ac:dyDescent="0.2">
      <c r="A57" s="20">
        <v>26890</v>
      </c>
      <c r="B57" s="20" t="s">
        <v>72</v>
      </c>
      <c r="C57">
        <v>4808</v>
      </c>
      <c r="D57">
        <v>4749</v>
      </c>
      <c r="E57">
        <v>4707</v>
      </c>
      <c r="F57">
        <v>4636</v>
      </c>
      <c r="G57">
        <v>4583</v>
      </c>
      <c r="H57">
        <v>4539</v>
      </c>
      <c r="I57">
        <v>4488</v>
      </c>
      <c r="J57">
        <v>4452</v>
      </c>
      <c r="K57">
        <v>4427</v>
      </c>
      <c r="L57">
        <v>4373</v>
      </c>
      <c r="M57">
        <v>4287</v>
      </c>
      <c r="N57">
        <v>4214</v>
      </c>
      <c r="O57">
        <v>4124</v>
      </c>
      <c r="P57">
        <v>4038</v>
      </c>
      <c r="Q57">
        <v>3974</v>
      </c>
      <c r="R57">
        <v>3937</v>
      </c>
      <c r="S57">
        <v>3951</v>
      </c>
      <c r="T57">
        <v>3962</v>
      </c>
      <c r="U57">
        <v>3974</v>
      </c>
      <c r="V57">
        <v>3988</v>
      </c>
      <c r="W57">
        <v>3977</v>
      </c>
      <c r="Y57" s="1" t="str">
        <f t="shared" si="0"/>
        <v>West Wimmera</v>
      </c>
      <c r="Z57" s="26">
        <f>D57-C57</f>
        <v>-59</v>
      </c>
      <c r="AA57" s="26">
        <f>E57-D57</f>
        <v>-42</v>
      </c>
      <c r="AB57" s="26">
        <f>F57-E57</f>
        <v>-71</v>
      </c>
      <c r="AC57" s="26">
        <f>G57-F57</f>
        <v>-53</v>
      </c>
      <c r="AD57" s="26">
        <f>H57-G57</f>
        <v>-44</v>
      </c>
      <c r="AE57" s="26">
        <f>I57-H57</f>
        <v>-51</v>
      </c>
      <c r="AF57" s="26">
        <f>J57-I57</f>
        <v>-36</v>
      </c>
      <c r="AG57" s="26">
        <f>K57-J57</f>
        <v>-25</v>
      </c>
      <c r="AH57" s="26">
        <f>L57-K57</f>
        <v>-54</v>
      </c>
      <c r="AI57" s="26">
        <f>M57-L57</f>
        <v>-86</v>
      </c>
      <c r="AJ57" s="26">
        <f>N57-M57</f>
        <v>-73</v>
      </c>
      <c r="AK57" s="26">
        <f>O57-N57</f>
        <v>-90</v>
      </c>
      <c r="AL57" s="26">
        <f>P57-O57</f>
        <v>-86</v>
      </c>
      <c r="AM57" s="26">
        <f>Q57-P57</f>
        <v>-64</v>
      </c>
      <c r="AN57" s="26">
        <f>R57-Q57</f>
        <v>-37</v>
      </c>
      <c r="AO57" s="26">
        <f>S57-R57</f>
        <v>14</v>
      </c>
      <c r="AP57" s="26">
        <f>T57-S57</f>
        <v>11</v>
      </c>
      <c r="AQ57" s="26">
        <f>U57-T57</f>
        <v>12</v>
      </c>
      <c r="AR57" s="26">
        <f>V57-U57</f>
        <v>14</v>
      </c>
      <c r="AS57" s="26">
        <f>W57-V57</f>
        <v>-11</v>
      </c>
      <c r="AT57" s="20">
        <v>64</v>
      </c>
      <c r="AU57" s="26">
        <f>W57-R57</f>
        <v>40</v>
      </c>
      <c r="AW57" s="13" t="str">
        <f t="shared" si="1"/>
        <v>West Wimmera</v>
      </c>
      <c r="AX57" s="17">
        <f>(D57-C57)/C57</f>
        <v>-1.2271214642262895E-2</v>
      </c>
      <c r="AY57" s="17">
        <f>(E57-D57)/D57</f>
        <v>-8.843967150979154E-3</v>
      </c>
      <c r="AZ57" s="17">
        <f>(F57-E57)/E57</f>
        <v>-1.5083917569577226E-2</v>
      </c>
      <c r="BA57" s="17">
        <f>(G57-F57)/F57</f>
        <v>-1.1432269197584125E-2</v>
      </c>
      <c r="BB57" s="17">
        <f>(H57-G57)/G57</f>
        <v>-9.6006982325987349E-3</v>
      </c>
      <c r="BC57" s="17">
        <f>(I57-H57)/H57</f>
        <v>-1.1235955056179775E-2</v>
      </c>
      <c r="BD57" s="17">
        <f>(J57-I57)/I57</f>
        <v>-8.0213903743315516E-3</v>
      </c>
      <c r="BE57" s="17">
        <f>(K57-J57)/J57</f>
        <v>-5.6154537286612757E-3</v>
      </c>
      <c r="BF57" s="17">
        <f>(L57-K57)/K57</f>
        <v>-1.2197876665913711E-2</v>
      </c>
      <c r="BG57" s="17">
        <f>(M57-L57)/L57</f>
        <v>-1.9666133089412303E-2</v>
      </c>
      <c r="BH57" s="17">
        <f>(N57-M57)/M57</f>
        <v>-1.7028224865873572E-2</v>
      </c>
      <c r="BI57" s="17">
        <f>(O57-N57)/N57</f>
        <v>-2.1357380161366873E-2</v>
      </c>
      <c r="BJ57" s="17">
        <f>(P57-O57)/O57</f>
        <v>-2.0853540252182348E-2</v>
      </c>
      <c r="BK57" s="17">
        <f>(Q57-P57)/P57</f>
        <v>-1.58494304110946E-2</v>
      </c>
      <c r="BL57" s="17">
        <f>(R57-Q57)/Q57</f>
        <v>-9.3105183694011072E-3</v>
      </c>
      <c r="BM57" s="17">
        <f>(S57-R57)/R57</f>
        <v>3.5560071120142242E-3</v>
      </c>
      <c r="BN57" s="17">
        <f>(T57-S57)/S57</f>
        <v>2.7841052898000505E-3</v>
      </c>
      <c r="BO57" s="17">
        <f>(U57-T57)/T57</f>
        <v>3.0287733467945482E-3</v>
      </c>
      <c r="BP57" s="17">
        <f>(V57-U57)/U57</f>
        <v>3.5228988424760945E-3</v>
      </c>
      <c r="BQ57" s="17">
        <f>(W57-V57)/V57</f>
        <v>-2.7582748244734203E-3</v>
      </c>
      <c r="BR57" s="20">
        <v>55</v>
      </c>
      <c r="BS57" s="17">
        <f>(W57-R57)/R57</f>
        <v>1.016002032004064E-2</v>
      </c>
    </row>
    <row r="58" spans="1:71" x14ac:dyDescent="0.2">
      <c r="A58" s="20">
        <v>22170</v>
      </c>
      <c r="B58" s="20" t="s">
        <v>32</v>
      </c>
      <c r="C58">
        <v>113306</v>
      </c>
      <c r="D58">
        <v>114262</v>
      </c>
      <c r="E58">
        <v>115483</v>
      </c>
      <c r="F58">
        <v>117124</v>
      </c>
      <c r="G58">
        <v>118530</v>
      </c>
      <c r="H58">
        <v>120148</v>
      </c>
      <c r="I58">
        <v>122182</v>
      </c>
      <c r="J58">
        <v>124689</v>
      </c>
      <c r="K58">
        <v>127252</v>
      </c>
      <c r="L58">
        <v>129052</v>
      </c>
      <c r="M58">
        <v>130350</v>
      </c>
      <c r="N58">
        <v>132194</v>
      </c>
      <c r="O58">
        <v>134351</v>
      </c>
      <c r="P58">
        <v>136181</v>
      </c>
      <c r="Q58">
        <v>137790</v>
      </c>
      <c r="R58">
        <v>139502</v>
      </c>
      <c r="S58">
        <v>140534</v>
      </c>
      <c r="T58">
        <v>141416</v>
      </c>
      <c r="U58">
        <v>141819</v>
      </c>
      <c r="V58">
        <v>141984</v>
      </c>
      <c r="W58">
        <v>140809</v>
      </c>
      <c r="Y58" s="1" t="str">
        <f t="shared" si="0"/>
        <v>Frankston</v>
      </c>
      <c r="Z58" s="26">
        <f>D58-C58</f>
        <v>956</v>
      </c>
      <c r="AA58" s="26">
        <f>E58-D58</f>
        <v>1221</v>
      </c>
      <c r="AB58" s="26">
        <f>F58-E58</f>
        <v>1641</v>
      </c>
      <c r="AC58" s="26">
        <f>G58-F58</f>
        <v>1406</v>
      </c>
      <c r="AD58" s="26">
        <f>H58-G58</f>
        <v>1618</v>
      </c>
      <c r="AE58" s="26">
        <f>I58-H58</f>
        <v>2034</v>
      </c>
      <c r="AF58" s="26">
        <f>J58-I58</f>
        <v>2507</v>
      </c>
      <c r="AG58" s="26">
        <f>K58-J58</f>
        <v>2563</v>
      </c>
      <c r="AH58" s="26">
        <f>L58-K58</f>
        <v>1800</v>
      </c>
      <c r="AI58" s="26">
        <f>M58-L58</f>
        <v>1298</v>
      </c>
      <c r="AJ58" s="26">
        <f>N58-M58</f>
        <v>1844</v>
      </c>
      <c r="AK58" s="26">
        <f>O58-N58</f>
        <v>2157</v>
      </c>
      <c r="AL58" s="26">
        <f>P58-O58</f>
        <v>1830</v>
      </c>
      <c r="AM58" s="26">
        <f>Q58-P58</f>
        <v>1609</v>
      </c>
      <c r="AN58" s="26">
        <f>R58-Q58</f>
        <v>1712</v>
      </c>
      <c r="AO58" s="26">
        <f>S58-R58</f>
        <v>1032</v>
      </c>
      <c r="AP58" s="26">
        <f>T58-S58</f>
        <v>882</v>
      </c>
      <c r="AQ58" s="26">
        <f>U58-T58</f>
        <v>403</v>
      </c>
      <c r="AR58" s="26">
        <f>V58-U58</f>
        <v>165</v>
      </c>
      <c r="AS58" s="26">
        <f>W58-V58</f>
        <v>-1175</v>
      </c>
      <c r="AT58" s="20">
        <v>30</v>
      </c>
      <c r="AU58" s="26">
        <f>W58-R58</f>
        <v>1307</v>
      </c>
      <c r="AW58" s="13" t="str">
        <f t="shared" si="1"/>
        <v>Frankston</v>
      </c>
      <c r="AX58" s="17">
        <f>(D58-C58)/C58</f>
        <v>8.4373290028771641E-3</v>
      </c>
      <c r="AY58" s="17">
        <f>(E58-D58)/D58</f>
        <v>1.0685967338222682E-2</v>
      </c>
      <c r="AZ58" s="17">
        <f>(F58-E58)/E58</f>
        <v>1.4209883705826832E-2</v>
      </c>
      <c r="BA58" s="17">
        <f>(G58-F58)/F58</f>
        <v>1.2004371435401796E-2</v>
      </c>
      <c r="BB58" s="17">
        <f>(H58-G58)/G58</f>
        <v>1.3650552602716613E-2</v>
      </c>
      <c r="BC58" s="17">
        <f>(I58-H58)/H58</f>
        <v>1.6929120751073674E-2</v>
      </c>
      <c r="BD58" s="17">
        <f>(J58-I58)/I58</f>
        <v>2.0518570656888904E-2</v>
      </c>
      <c r="BE58" s="17">
        <f>(K58-J58)/J58</f>
        <v>2.0555141191283915E-2</v>
      </c>
      <c r="BF58" s="17">
        <f>(L58-K58)/K58</f>
        <v>1.414516078332757E-2</v>
      </c>
      <c r="BG58" s="17">
        <f>(M58-L58)/L58</f>
        <v>1.0057961131946812E-2</v>
      </c>
      <c r="BH58" s="17">
        <f>(N58-M58)/M58</f>
        <v>1.4146528576908323E-2</v>
      </c>
      <c r="BI58" s="17">
        <f>(O58-N58)/N58</f>
        <v>1.6316928151050729E-2</v>
      </c>
      <c r="BJ58" s="17">
        <f>(P58-O58)/O58</f>
        <v>1.3621037431801772E-2</v>
      </c>
      <c r="BK58" s="17">
        <f>(Q58-P58)/P58</f>
        <v>1.1815157767970569E-2</v>
      </c>
      <c r="BL58" s="17">
        <f>(R58-Q58)/Q58</f>
        <v>1.2424704260105958E-2</v>
      </c>
      <c r="BM58" s="17">
        <f>(S58-R58)/R58</f>
        <v>7.3977434015282933E-3</v>
      </c>
      <c r="BN58" s="17">
        <f>(T58-S58)/S58</f>
        <v>6.2760613090070728E-3</v>
      </c>
      <c r="BO58" s="17">
        <f>(U58-T58)/T58</f>
        <v>2.8497482604514339E-3</v>
      </c>
      <c r="BP58" s="17">
        <f>(V58-U58)/U58</f>
        <v>1.1634548262221564E-3</v>
      </c>
      <c r="BQ58" s="17">
        <f>(W58-V58)/V58</f>
        <v>-8.2755803470813613E-3</v>
      </c>
      <c r="BR58" s="20">
        <v>56</v>
      </c>
      <c r="BS58" s="17">
        <f>(W58-R58)/R58</f>
        <v>9.369041304067325E-3</v>
      </c>
    </row>
    <row r="59" spans="1:71" x14ac:dyDescent="0.2">
      <c r="A59" s="20">
        <v>26980</v>
      </c>
      <c r="B59" s="20" t="s">
        <v>73</v>
      </c>
      <c r="C59">
        <v>146178</v>
      </c>
      <c r="D59">
        <v>146110</v>
      </c>
      <c r="E59">
        <v>146036</v>
      </c>
      <c r="F59">
        <v>146453</v>
      </c>
      <c r="G59">
        <v>147344</v>
      </c>
      <c r="H59">
        <v>149017</v>
      </c>
      <c r="I59">
        <v>151180</v>
      </c>
      <c r="J59">
        <v>153487</v>
      </c>
      <c r="K59">
        <v>155959</v>
      </c>
      <c r="L59">
        <v>157058</v>
      </c>
      <c r="M59">
        <v>157538</v>
      </c>
      <c r="N59">
        <v>159661</v>
      </c>
      <c r="O59">
        <v>162081</v>
      </c>
      <c r="P59">
        <v>164320</v>
      </c>
      <c r="Q59">
        <v>166679</v>
      </c>
      <c r="R59">
        <v>169641</v>
      </c>
      <c r="S59">
        <v>172315</v>
      </c>
      <c r="T59">
        <v>174332</v>
      </c>
      <c r="U59">
        <v>175738</v>
      </c>
      <c r="V59">
        <v>176622</v>
      </c>
      <c r="W59">
        <v>171167</v>
      </c>
      <c r="Y59" s="1" t="str">
        <f t="shared" si="0"/>
        <v>Whitehorse</v>
      </c>
      <c r="Z59" s="26">
        <f>D59-C59</f>
        <v>-68</v>
      </c>
      <c r="AA59" s="26">
        <f>E59-D59</f>
        <v>-74</v>
      </c>
      <c r="AB59" s="26">
        <f>F59-E59</f>
        <v>417</v>
      </c>
      <c r="AC59" s="26">
        <f>G59-F59</f>
        <v>891</v>
      </c>
      <c r="AD59" s="26">
        <f>H59-G59</f>
        <v>1673</v>
      </c>
      <c r="AE59" s="26">
        <f>I59-H59</f>
        <v>2163</v>
      </c>
      <c r="AF59" s="26">
        <f>J59-I59</f>
        <v>2307</v>
      </c>
      <c r="AG59" s="26">
        <f>K59-J59</f>
        <v>2472</v>
      </c>
      <c r="AH59" s="26">
        <f>L59-K59</f>
        <v>1099</v>
      </c>
      <c r="AI59" s="26">
        <f>M59-L59</f>
        <v>480</v>
      </c>
      <c r="AJ59" s="26">
        <f>N59-M59</f>
        <v>2123</v>
      </c>
      <c r="AK59" s="26">
        <f>O59-N59</f>
        <v>2420</v>
      </c>
      <c r="AL59" s="26">
        <f>P59-O59</f>
        <v>2239</v>
      </c>
      <c r="AM59" s="26">
        <f>Q59-P59</f>
        <v>2359</v>
      </c>
      <c r="AN59" s="26">
        <f>R59-Q59</f>
        <v>2962</v>
      </c>
      <c r="AO59" s="26">
        <f>S59-R59</f>
        <v>2674</v>
      </c>
      <c r="AP59" s="26">
        <f>T59-S59</f>
        <v>2017</v>
      </c>
      <c r="AQ59" s="26">
        <f>U59-T59</f>
        <v>1406</v>
      </c>
      <c r="AR59" s="26">
        <f>V59-U59</f>
        <v>884</v>
      </c>
      <c r="AS59" s="26">
        <f>W59-V59</f>
        <v>-5455</v>
      </c>
      <c r="AT59" s="20">
        <v>28</v>
      </c>
      <c r="AU59" s="26">
        <f>W59-R59</f>
        <v>1526</v>
      </c>
      <c r="AW59" s="13" t="str">
        <f t="shared" si="1"/>
        <v>Whitehorse</v>
      </c>
      <c r="AX59" s="17">
        <f>(D59-C59)/C59</f>
        <v>-4.6518627974113751E-4</v>
      </c>
      <c r="AY59" s="17">
        <f>(E59-D59)/D59</f>
        <v>-5.0646772979262198E-4</v>
      </c>
      <c r="AZ59" s="17">
        <f>(F59-E59)/E59</f>
        <v>2.8554602974608999E-3</v>
      </c>
      <c r="BA59" s="17">
        <f>(G59-F59)/F59</f>
        <v>6.0838630823540655E-3</v>
      </c>
      <c r="BB59" s="17">
        <f>(H59-G59)/G59</f>
        <v>1.1354381583233793E-2</v>
      </c>
      <c r="BC59" s="17">
        <f>(I59-H59)/H59</f>
        <v>1.4515122435695256E-2</v>
      </c>
      <c r="BD59" s="17">
        <f>(J59-I59)/I59</f>
        <v>1.5259955020505358E-2</v>
      </c>
      <c r="BE59" s="17">
        <f>(K59-J59)/J59</f>
        <v>1.6105598519744344E-2</v>
      </c>
      <c r="BF59" s="17">
        <f>(L59-K59)/K59</f>
        <v>7.0467238184394616E-3</v>
      </c>
      <c r="BG59" s="17">
        <f>(M59-L59)/L59</f>
        <v>3.0561958002776044E-3</v>
      </c>
      <c r="BH59" s="17">
        <f>(N59-M59)/M59</f>
        <v>1.3476113699551854E-2</v>
      </c>
      <c r="BI59" s="17">
        <f>(O59-N59)/N59</f>
        <v>1.5157114135574749E-2</v>
      </c>
      <c r="BJ59" s="17">
        <f>(P59-O59)/O59</f>
        <v>1.3814080614013981E-2</v>
      </c>
      <c r="BK59" s="17">
        <f>(Q59-P59)/P59</f>
        <v>1.4356134371957157E-2</v>
      </c>
      <c r="BL59" s="17">
        <f>(R59-Q59)/Q59</f>
        <v>1.7770684969312271E-2</v>
      </c>
      <c r="BM59" s="17">
        <f>(S59-R59)/R59</f>
        <v>1.5762698875861379E-2</v>
      </c>
      <c r="BN59" s="17">
        <f>(T59-S59)/S59</f>
        <v>1.1705307140991788E-2</v>
      </c>
      <c r="BO59" s="17">
        <f>(U59-T59)/T59</f>
        <v>8.0650712433747111E-3</v>
      </c>
      <c r="BP59" s="17">
        <f>(V59-U59)/U59</f>
        <v>5.0302154343397553E-3</v>
      </c>
      <c r="BQ59" s="17">
        <f>(W59-V59)/V59</f>
        <v>-3.0885167193214887E-2</v>
      </c>
      <c r="BR59" s="20">
        <v>57</v>
      </c>
      <c r="BS59" s="17">
        <f>(W59-R59)/R59</f>
        <v>8.9954668977428806E-3</v>
      </c>
    </row>
    <row r="60" spans="1:71" x14ac:dyDescent="0.2">
      <c r="A60" s="20">
        <v>25250</v>
      </c>
      <c r="B60" s="20" t="s">
        <v>55</v>
      </c>
      <c r="C60">
        <v>135540</v>
      </c>
      <c r="D60">
        <v>136156</v>
      </c>
      <c r="E60">
        <v>136630</v>
      </c>
      <c r="F60">
        <v>137642</v>
      </c>
      <c r="G60">
        <v>138963</v>
      </c>
      <c r="H60">
        <v>140872</v>
      </c>
      <c r="I60">
        <v>143694</v>
      </c>
      <c r="J60">
        <v>146450</v>
      </c>
      <c r="K60">
        <v>150114</v>
      </c>
      <c r="L60">
        <v>152261</v>
      </c>
      <c r="M60">
        <v>154247</v>
      </c>
      <c r="N60">
        <v>156967</v>
      </c>
      <c r="O60">
        <v>160282</v>
      </c>
      <c r="P60">
        <v>164099</v>
      </c>
      <c r="Q60">
        <v>167870</v>
      </c>
      <c r="R60">
        <v>172294</v>
      </c>
      <c r="S60">
        <v>175039</v>
      </c>
      <c r="T60">
        <v>177561</v>
      </c>
      <c r="U60">
        <v>179170</v>
      </c>
      <c r="V60">
        <v>179815</v>
      </c>
      <c r="W60">
        <v>173541</v>
      </c>
      <c r="Y60" s="1" t="str">
        <f t="shared" si="0"/>
        <v>Moreland</v>
      </c>
      <c r="Z60" s="26">
        <f>D60-C60</f>
        <v>616</v>
      </c>
      <c r="AA60" s="26">
        <f>E60-D60</f>
        <v>474</v>
      </c>
      <c r="AB60" s="26">
        <f>F60-E60</f>
        <v>1012</v>
      </c>
      <c r="AC60" s="26">
        <f>G60-F60</f>
        <v>1321</v>
      </c>
      <c r="AD60" s="26">
        <f>H60-G60</f>
        <v>1909</v>
      </c>
      <c r="AE60" s="26">
        <f>I60-H60</f>
        <v>2822</v>
      </c>
      <c r="AF60" s="26">
        <f>J60-I60</f>
        <v>2756</v>
      </c>
      <c r="AG60" s="26">
        <f>K60-J60</f>
        <v>3664</v>
      </c>
      <c r="AH60" s="26">
        <f>L60-K60</f>
        <v>2147</v>
      </c>
      <c r="AI60" s="26">
        <f>M60-L60</f>
        <v>1986</v>
      </c>
      <c r="AJ60" s="26">
        <f>N60-M60</f>
        <v>2720</v>
      </c>
      <c r="AK60" s="26">
        <f>O60-N60</f>
        <v>3315</v>
      </c>
      <c r="AL60" s="26">
        <f>P60-O60</f>
        <v>3817</v>
      </c>
      <c r="AM60" s="26">
        <f>Q60-P60</f>
        <v>3771</v>
      </c>
      <c r="AN60" s="26">
        <f>R60-Q60</f>
        <v>4424</v>
      </c>
      <c r="AO60" s="26">
        <f>S60-R60</f>
        <v>2745</v>
      </c>
      <c r="AP60" s="26">
        <f>T60-S60</f>
        <v>2522</v>
      </c>
      <c r="AQ60" s="26">
        <f>U60-T60</f>
        <v>1609</v>
      </c>
      <c r="AR60" s="26">
        <f>V60-U60</f>
        <v>645</v>
      </c>
      <c r="AS60" s="26">
        <f>W60-V60</f>
        <v>-6274</v>
      </c>
      <c r="AT60" s="20">
        <v>33</v>
      </c>
      <c r="AU60" s="26">
        <f>W60-R60</f>
        <v>1247</v>
      </c>
      <c r="AW60" s="13" t="str">
        <f t="shared" si="1"/>
        <v>Moreland</v>
      </c>
      <c r="AX60" s="17">
        <f>(D60-C60)/C60</f>
        <v>4.5447838276523539E-3</v>
      </c>
      <c r="AY60" s="17">
        <f>(E60-D60)/D60</f>
        <v>3.4813008607773436E-3</v>
      </c>
      <c r="AZ60" s="17">
        <f>(F60-E60)/E60</f>
        <v>7.4068652565322402E-3</v>
      </c>
      <c r="BA60" s="17">
        <f>(G60-F60)/F60</f>
        <v>9.5973612705424222E-3</v>
      </c>
      <c r="BB60" s="17">
        <f>(H60-G60)/G60</f>
        <v>1.3737469686175457E-2</v>
      </c>
      <c r="BC60" s="17">
        <f>(I60-H60)/H60</f>
        <v>2.0032369810892157E-2</v>
      </c>
      <c r="BD60" s="17">
        <f>(J60-I60)/I60</f>
        <v>1.9179645635865102E-2</v>
      </c>
      <c r="BE60" s="17">
        <f>(K60-J60)/J60</f>
        <v>2.501877773984295E-2</v>
      </c>
      <c r="BF60" s="17">
        <f>(L60-K60)/K60</f>
        <v>1.4302463461102895E-2</v>
      </c>
      <c r="BG60" s="17">
        <f>(M60-L60)/L60</f>
        <v>1.3043392595608857E-2</v>
      </c>
      <c r="BH60" s="17">
        <f>(N60-M60)/M60</f>
        <v>1.7634054471075612E-2</v>
      </c>
      <c r="BI60" s="17">
        <f>(O60-N60)/N60</f>
        <v>2.111908872565571E-2</v>
      </c>
      <c r="BJ60" s="17">
        <f>(P60-O60)/O60</f>
        <v>2.3814277336194956E-2</v>
      </c>
      <c r="BK60" s="17">
        <f>(Q60-P60)/P60</f>
        <v>2.2980030347534111E-2</v>
      </c>
      <c r="BL60" s="17">
        <f>(R60-Q60)/Q60</f>
        <v>2.6353726097575504E-2</v>
      </c>
      <c r="BM60" s="17">
        <f>(S60-R60)/R60</f>
        <v>1.5932069601959441E-2</v>
      </c>
      <c r="BN60" s="17">
        <f>(T60-S60)/S60</f>
        <v>1.440821759722119E-2</v>
      </c>
      <c r="BO60" s="17">
        <f>(U60-T60)/T60</f>
        <v>9.0616745794403052E-3</v>
      </c>
      <c r="BP60" s="17">
        <f>(V60-U60)/U60</f>
        <v>3.5999330245018698E-3</v>
      </c>
      <c r="BQ60" s="17">
        <f>(W60-V60)/V60</f>
        <v>-3.4891416177738228E-2</v>
      </c>
      <c r="BR60" s="20">
        <v>58</v>
      </c>
      <c r="BS60" s="17">
        <f>(W60-R60)/R60</f>
        <v>7.2376287044238338E-3</v>
      </c>
    </row>
    <row r="61" spans="1:71" x14ac:dyDescent="0.2">
      <c r="A61" s="20">
        <v>20260</v>
      </c>
      <c r="B61" s="20" t="s">
        <v>17</v>
      </c>
      <c r="C61">
        <v>11544</v>
      </c>
      <c r="D61">
        <v>11566</v>
      </c>
      <c r="E61">
        <v>11536</v>
      </c>
      <c r="F61">
        <v>11510</v>
      </c>
      <c r="G61">
        <v>11452</v>
      </c>
      <c r="H61">
        <v>11422</v>
      </c>
      <c r="I61">
        <v>11363</v>
      </c>
      <c r="J61">
        <v>11344</v>
      </c>
      <c r="K61">
        <v>11332</v>
      </c>
      <c r="L61">
        <v>11337</v>
      </c>
      <c r="M61">
        <v>11326</v>
      </c>
      <c r="N61">
        <v>11400</v>
      </c>
      <c r="O61">
        <v>11490</v>
      </c>
      <c r="P61">
        <v>11560</v>
      </c>
      <c r="Q61">
        <v>11644</v>
      </c>
      <c r="R61">
        <v>11745</v>
      </c>
      <c r="S61">
        <v>11790</v>
      </c>
      <c r="T61">
        <v>11792</v>
      </c>
      <c r="U61">
        <v>11822</v>
      </c>
      <c r="V61">
        <v>11896</v>
      </c>
      <c r="W61">
        <v>11821</v>
      </c>
      <c r="Y61" s="1" t="str">
        <f t="shared" si="0"/>
        <v>Ararat</v>
      </c>
      <c r="Z61" s="26">
        <f>D61-C61</f>
        <v>22</v>
      </c>
      <c r="AA61" s="26">
        <f>E61-D61</f>
        <v>-30</v>
      </c>
      <c r="AB61" s="26">
        <f>F61-E61</f>
        <v>-26</v>
      </c>
      <c r="AC61" s="26">
        <f>G61-F61</f>
        <v>-58</v>
      </c>
      <c r="AD61" s="26">
        <f>H61-G61</f>
        <v>-30</v>
      </c>
      <c r="AE61" s="26">
        <f>I61-H61</f>
        <v>-59</v>
      </c>
      <c r="AF61" s="26">
        <f>J61-I61</f>
        <v>-19</v>
      </c>
      <c r="AG61" s="26">
        <f>K61-J61</f>
        <v>-12</v>
      </c>
      <c r="AH61" s="26">
        <f>L61-K61</f>
        <v>5</v>
      </c>
      <c r="AI61" s="26">
        <f>M61-L61</f>
        <v>-11</v>
      </c>
      <c r="AJ61" s="26">
        <f>N61-M61</f>
        <v>74</v>
      </c>
      <c r="AK61" s="26">
        <f>O61-N61</f>
        <v>90</v>
      </c>
      <c r="AL61" s="26">
        <f>P61-O61</f>
        <v>70</v>
      </c>
      <c r="AM61" s="26">
        <f>Q61-P61</f>
        <v>84</v>
      </c>
      <c r="AN61" s="26">
        <f>R61-Q61</f>
        <v>101</v>
      </c>
      <c r="AO61" s="26">
        <f>S61-R61</f>
        <v>45</v>
      </c>
      <c r="AP61" s="26">
        <f>T61-S61</f>
        <v>2</v>
      </c>
      <c r="AQ61" s="26">
        <f>U61-T61</f>
        <v>30</v>
      </c>
      <c r="AR61" s="26">
        <f>V61-U61</f>
        <v>74</v>
      </c>
      <c r="AS61" s="26">
        <f>W61-V61</f>
        <v>-75</v>
      </c>
      <c r="AT61" s="20">
        <v>61</v>
      </c>
      <c r="AU61" s="26">
        <f>W61-R61</f>
        <v>76</v>
      </c>
      <c r="AW61" s="13" t="str">
        <f t="shared" si="1"/>
        <v>Ararat</v>
      </c>
      <c r="AX61" s="17">
        <f>(D61-C61)/C61</f>
        <v>1.9057519057519058E-3</v>
      </c>
      <c r="AY61" s="17">
        <f>(E61-D61)/D61</f>
        <v>-2.5938094414663668E-3</v>
      </c>
      <c r="AZ61" s="17">
        <f>(F61-E61)/E61</f>
        <v>-2.2538141470180304E-3</v>
      </c>
      <c r="BA61" s="17">
        <f>(G61-F61)/F61</f>
        <v>-5.0390964378801044E-3</v>
      </c>
      <c r="BB61" s="17">
        <f>(H61-G61)/G61</f>
        <v>-2.6196297589940621E-3</v>
      </c>
      <c r="BC61" s="17">
        <f>(I61-H61)/H61</f>
        <v>-5.1654701453335665E-3</v>
      </c>
      <c r="BD61" s="17">
        <f>(J61-I61)/I61</f>
        <v>-1.6720936372436857E-3</v>
      </c>
      <c r="BE61" s="17">
        <f>(K61-J61)/J61</f>
        <v>-1.0578279266572638E-3</v>
      </c>
      <c r="BF61" s="17">
        <f>(L61-K61)/K61</f>
        <v>4.4122837980938934E-4</v>
      </c>
      <c r="BG61" s="17">
        <f>(M61-L61)/L61</f>
        <v>-9.7027432301314285E-4</v>
      </c>
      <c r="BH61" s="17">
        <f>(N61-M61)/M61</f>
        <v>6.5336394137383014E-3</v>
      </c>
      <c r="BI61" s="17">
        <f>(O61-N61)/N61</f>
        <v>7.8947368421052634E-3</v>
      </c>
      <c r="BJ61" s="17">
        <f>(P61-O61)/O61</f>
        <v>6.0922541340295913E-3</v>
      </c>
      <c r="BK61" s="17">
        <f>(Q61-P61)/P61</f>
        <v>7.2664359861591699E-3</v>
      </c>
      <c r="BL61" s="17">
        <f>(R61-Q61)/Q61</f>
        <v>8.6739951906561318E-3</v>
      </c>
      <c r="BM61" s="17">
        <f>(S61-R61)/R61</f>
        <v>3.8314176245210726E-3</v>
      </c>
      <c r="BN61" s="17">
        <f>(T61-S61)/S61</f>
        <v>1.6963528413910093E-4</v>
      </c>
      <c r="BO61" s="17">
        <f>(U61-T61)/T61</f>
        <v>2.5440976933514248E-3</v>
      </c>
      <c r="BP61" s="17">
        <f>(V61-U61)/U61</f>
        <v>6.2595161563187276E-3</v>
      </c>
      <c r="BQ61" s="17">
        <f>(W61-V61)/V61</f>
        <v>-6.3046402151983863E-3</v>
      </c>
      <c r="BR61" s="20">
        <v>59</v>
      </c>
      <c r="BS61" s="17">
        <f>(W61-R61)/R61</f>
        <v>6.4708386547467009E-3</v>
      </c>
    </row>
    <row r="62" spans="1:71" x14ac:dyDescent="0.2">
      <c r="A62" s="20">
        <v>22250</v>
      </c>
      <c r="B62" s="20" t="s">
        <v>33</v>
      </c>
      <c r="C62">
        <v>11873</v>
      </c>
      <c r="D62">
        <v>11783</v>
      </c>
      <c r="E62">
        <v>11661</v>
      </c>
      <c r="F62">
        <v>11540</v>
      </c>
      <c r="G62">
        <v>11455</v>
      </c>
      <c r="H62">
        <v>11413</v>
      </c>
      <c r="I62">
        <v>11207</v>
      </c>
      <c r="J62">
        <v>11052</v>
      </c>
      <c r="K62">
        <v>10923</v>
      </c>
      <c r="L62">
        <v>10692</v>
      </c>
      <c r="M62">
        <v>10453</v>
      </c>
      <c r="N62">
        <v>10498</v>
      </c>
      <c r="O62">
        <v>10526</v>
      </c>
      <c r="P62">
        <v>10534</v>
      </c>
      <c r="Q62">
        <v>10536</v>
      </c>
      <c r="R62">
        <v>10567</v>
      </c>
      <c r="S62">
        <v>10597</v>
      </c>
      <c r="T62">
        <v>10592</v>
      </c>
      <c r="U62">
        <v>10549</v>
      </c>
      <c r="V62">
        <v>10558</v>
      </c>
      <c r="W62">
        <v>10612</v>
      </c>
      <c r="Y62" s="1" t="str">
        <f t="shared" si="0"/>
        <v>Gannawarra</v>
      </c>
      <c r="Z62" s="26">
        <f>D62-C62</f>
        <v>-90</v>
      </c>
      <c r="AA62" s="26">
        <f>E62-D62</f>
        <v>-122</v>
      </c>
      <c r="AB62" s="26">
        <f>F62-E62</f>
        <v>-121</v>
      </c>
      <c r="AC62" s="26">
        <f>G62-F62</f>
        <v>-85</v>
      </c>
      <c r="AD62" s="26">
        <f>H62-G62</f>
        <v>-42</v>
      </c>
      <c r="AE62" s="26">
        <f>I62-H62</f>
        <v>-206</v>
      </c>
      <c r="AF62" s="26">
        <f>J62-I62</f>
        <v>-155</v>
      </c>
      <c r="AG62" s="26">
        <f>K62-J62</f>
        <v>-129</v>
      </c>
      <c r="AH62" s="26">
        <f>L62-K62</f>
        <v>-231</v>
      </c>
      <c r="AI62" s="26">
        <f>M62-L62</f>
        <v>-239</v>
      </c>
      <c r="AJ62" s="26">
        <f>N62-M62</f>
        <v>45</v>
      </c>
      <c r="AK62" s="26">
        <f>O62-N62</f>
        <v>28</v>
      </c>
      <c r="AL62" s="26">
        <f>P62-O62</f>
        <v>8</v>
      </c>
      <c r="AM62" s="26">
        <f>Q62-P62</f>
        <v>2</v>
      </c>
      <c r="AN62" s="26">
        <f>R62-Q62</f>
        <v>31</v>
      </c>
      <c r="AO62" s="26">
        <f>S62-R62</f>
        <v>30</v>
      </c>
      <c r="AP62" s="26">
        <f>T62-S62</f>
        <v>-5</v>
      </c>
      <c r="AQ62" s="26">
        <f>U62-T62</f>
        <v>-43</v>
      </c>
      <c r="AR62" s="26">
        <f>V62-U62</f>
        <v>9</v>
      </c>
      <c r="AS62" s="26">
        <f>W62-V62</f>
        <v>54</v>
      </c>
      <c r="AT62" s="20">
        <v>63</v>
      </c>
      <c r="AU62" s="26">
        <f>W62-R62</f>
        <v>45</v>
      </c>
      <c r="AW62" s="13" t="str">
        <f t="shared" si="1"/>
        <v>Gannawarra</v>
      </c>
      <c r="AX62" s="17">
        <f>(D62-C62)/C62</f>
        <v>-7.5802240377326711E-3</v>
      </c>
      <c r="AY62" s="17">
        <f>(E62-D62)/D62</f>
        <v>-1.0353899685988288E-2</v>
      </c>
      <c r="AZ62" s="17">
        <f>(F62-E62)/E62</f>
        <v>-1.0376468570448504E-2</v>
      </c>
      <c r="BA62" s="17">
        <f>(G62-F62)/F62</f>
        <v>-7.3656845753899483E-3</v>
      </c>
      <c r="BB62" s="17">
        <f>(H62-G62)/G62</f>
        <v>-3.6665211697948495E-3</v>
      </c>
      <c r="BC62" s="17">
        <f>(I62-H62)/H62</f>
        <v>-1.8049592569876458E-2</v>
      </c>
      <c r="BD62" s="17">
        <f>(J62-I62)/I62</f>
        <v>-1.3830641563308646E-2</v>
      </c>
      <c r="BE62" s="17">
        <f>(K62-J62)/J62</f>
        <v>-1.1672095548317047E-2</v>
      </c>
      <c r="BF62" s="17">
        <f>(L62-K62)/K62</f>
        <v>-2.1148036253776436E-2</v>
      </c>
      <c r="BG62" s="17">
        <f>(M62-L62)/L62</f>
        <v>-2.235316124205013E-2</v>
      </c>
      <c r="BH62" s="17">
        <f>(N62-M62)/M62</f>
        <v>4.3049842150578782E-3</v>
      </c>
      <c r="BI62" s="17">
        <f>(O62-N62)/N62</f>
        <v>2.6671746999428463E-3</v>
      </c>
      <c r="BJ62" s="17">
        <f>(P62-O62)/O62</f>
        <v>7.6002280068402056E-4</v>
      </c>
      <c r="BK62" s="17">
        <f>(Q62-P62)/P62</f>
        <v>1.8986140117714068E-4</v>
      </c>
      <c r="BL62" s="17">
        <f>(R62-Q62)/Q62</f>
        <v>2.9422930903568716E-3</v>
      </c>
      <c r="BM62" s="17">
        <f>(S62-R62)/R62</f>
        <v>2.8390271600264977E-3</v>
      </c>
      <c r="BN62" s="17">
        <f>(T62-S62)/S62</f>
        <v>-4.7183165046711331E-4</v>
      </c>
      <c r="BO62" s="17">
        <f>(U62-T62)/T62</f>
        <v>-4.0596676737160121E-3</v>
      </c>
      <c r="BP62" s="17">
        <f>(V62-U62)/U62</f>
        <v>8.5316143710304296E-4</v>
      </c>
      <c r="BQ62" s="17">
        <f>(W62-V62)/V62</f>
        <v>5.1146050388331124E-3</v>
      </c>
      <c r="BR62" s="20">
        <v>60</v>
      </c>
      <c r="BS62" s="17">
        <f>(W62-R62)/R62</f>
        <v>4.2585407400397464E-3</v>
      </c>
    </row>
    <row r="63" spans="1:71" x14ac:dyDescent="0.2">
      <c r="A63" s="20">
        <v>23430</v>
      </c>
      <c r="B63" s="20" t="s">
        <v>44</v>
      </c>
      <c r="C63">
        <v>133063</v>
      </c>
      <c r="D63">
        <v>134216</v>
      </c>
      <c r="E63">
        <v>135191</v>
      </c>
      <c r="F63">
        <v>136121</v>
      </c>
      <c r="G63">
        <v>137091</v>
      </c>
      <c r="H63">
        <v>138390</v>
      </c>
      <c r="I63">
        <v>140487</v>
      </c>
      <c r="J63">
        <v>142817</v>
      </c>
      <c r="K63">
        <v>146050</v>
      </c>
      <c r="L63">
        <v>147407</v>
      </c>
      <c r="M63">
        <v>148304</v>
      </c>
      <c r="N63">
        <v>150435</v>
      </c>
      <c r="O63">
        <v>152336</v>
      </c>
      <c r="P63">
        <v>154210</v>
      </c>
      <c r="Q63">
        <v>156244</v>
      </c>
      <c r="R63">
        <v>158941</v>
      </c>
      <c r="S63">
        <v>160069</v>
      </c>
      <c r="T63">
        <v>161562</v>
      </c>
      <c r="U63">
        <v>163023</v>
      </c>
      <c r="V63">
        <v>162982</v>
      </c>
      <c r="W63">
        <v>159567</v>
      </c>
      <c r="Y63" s="1" t="str">
        <f t="shared" si="0"/>
        <v>Kingston (Vic.)</v>
      </c>
      <c r="Z63" s="26">
        <f>D63-C63</f>
        <v>1153</v>
      </c>
      <c r="AA63" s="26">
        <f>E63-D63</f>
        <v>975</v>
      </c>
      <c r="AB63" s="26">
        <f>F63-E63</f>
        <v>930</v>
      </c>
      <c r="AC63" s="26">
        <f>G63-F63</f>
        <v>970</v>
      </c>
      <c r="AD63" s="26">
        <f>H63-G63</f>
        <v>1299</v>
      </c>
      <c r="AE63" s="26">
        <f>I63-H63</f>
        <v>2097</v>
      </c>
      <c r="AF63" s="26">
        <f>J63-I63</f>
        <v>2330</v>
      </c>
      <c r="AG63" s="26">
        <f>K63-J63</f>
        <v>3233</v>
      </c>
      <c r="AH63" s="26">
        <f>L63-K63</f>
        <v>1357</v>
      </c>
      <c r="AI63" s="26">
        <f>M63-L63</f>
        <v>897</v>
      </c>
      <c r="AJ63" s="26">
        <f>N63-M63</f>
        <v>2131</v>
      </c>
      <c r="AK63" s="26">
        <f>O63-N63</f>
        <v>1901</v>
      </c>
      <c r="AL63" s="26">
        <f>P63-O63</f>
        <v>1874</v>
      </c>
      <c r="AM63" s="26">
        <f>Q63-P63</f>
        <v>2034</v>
      </c>
      <c r="AN63" s="26">
        <f>R63-Q63</f>
        <v>2697</v>
      </c>
      <c r="AO63" s="26">
        <f>S63-R63</f>
        <v>1128</v>
      </c>
      <c r="AP63" s="26">
        <f>T63-S63</f>
        <v>1493</v>
      </c>
      <c r="AQ63" s="26">
        <f>U63-T63</f>
        <v>1461</v>
      </c>
      <c r="AR63" s="26">
        <f>V63-U63</f>
        <v>-41</v>
      </c>
      <c r="AS63" s="26">
        <f>W63-V63</f>
        <v>-3415</v>
      </c>
      <c r="AT63" s="20">
        <v>44</v>
      </c>
      <c r="AU63" s="26">
        <f>W63-R63</f>
        <v>626</v>
      </c>
      <c r="AW63" s="13" t="str">
        <f t="shared" si="1"/>
        <v>Kingston (Vic.)</v>
      </c>
      <c r="AX63" s="17">
        <f>(D63-C63)/C63</f>
        <v>8.66506842623419E-3</v>
      </c>
      <c r="AY63" s="17">
        <f>(E63-D63)/D63</f>
        <v>7.2644096083924418E-3</v>
      </c>
      <c r="AZ63" s="17">
        <f>(F63-E63)/E63</f>
        <v>6.8791561568447603E-3</v>
      </c>
      <c r="BA63" s="17">
        <f>(G63-F63)/F63</f>
        <v>7.1260128855944347E-3</v>
      </c>
      <c r="BB63" s="17">
        <f>(H63-G63)/G63</f>
        <v>9.4754579075212817E-3</v>
      </c>
      <c r="BC63" s="17">
        <f>(I63-H63)/H63</f>
        <v>1.5152828961630175E-2</v>
      </c>
      <c r="BD63" s="17">
        <f>(J63-I63)/I63</f>
        <v>1.658516446361585E-2</v>
      </c>
      <c r="BE63" s="17">
        <f>(K63-J63)/J63</f>
        <v>2.2637361098468669E-2</v>
      </c>
      <c r="BF63" s="17">
        <f>(L63-K63)/K63</f>
        <v>9.2913385826771649E-3</v>
      </c>
      <c r="BG63" s="17">
        <f>(M63-L63)/L63</f>
        <v>6.0851926977687626E-3</v>
      </c>
      <c r="BH63" s="17">
        <f>(N63-M63)/M63</f>
        <v>1.4369133671377711E-2</v>
      </c>
      <c r="BI63" s="17">
        <f>(O63-N63)/N63</f>
        <v>1.2636686941203842E-2</v>
      </c>
      <c r="BJ63" s="17">
        <f>(P63-O63)/O63</f>
        <v>1.2301754017435143E-2</v>
      </c>
      <c r="BK63" s="17">
        <f>(Q63-P63)/P63</f>
        <v>1.3189806108553272E-2</v>
      </c>
      <c r="BL63" s="17">
        <f>(R63-Q63)/Q63</f>
        <v>1.7261462840173061E-2</v>
      </c>
      <c r="BM63" s="17">
        <f>(S63-R63)/R63</f>
        <v>7.0969730906436978E-3</v>
      </c>
      <c r="BN63" s="17">
        <f>(T63-S63)/S63</f>
        <v>9.3272276330832321E-3</v>
      </c>
      <c r="BO63" s="17">
        <f>(U63-T63)/T63</f>
        <v>9.0429680246592644E-3</v>
      </c>
      <c r="BP63" s="17">
        <f>(V63-U63)/U63</f>
        <v>-2.5149825484747549E-4</v>
      </c>
      <c r="BQ63" s="17">
        <f>(W63-V63)/V63</f>
        <v>-2.0953234099471106E-2</v>
      </c>
      <c r="BR63" s="20">
        <v>61</v>
      </c>
      <c r="BS63" s="17">
        <f>(W63-R63)/R63</f>
        <v>3.9385683995948181E-3</v>
      </c>
    </row>
    <row r="64" spans="1:71" x14ac:dyDescent="0.2">
      <c r="A64" s="20">
        <v>24970</v>
      </c>
      <c r="B64" s="20" t="s">
        <v>13</v>
      </c>
      <c r="C64">
        <v>162135</v>
      </c>
      <c r="D64">
        <v>162430</v>
      </c>
      <c r="E64">
        <v>162824</v>
      </c>
      <c r="F64">
        <v>163495</v>
      </c>
      <c r="G64">
        <v>164949</v>
      </c>
      <c r="H64">
        <v>167010</v>
      </c>
      <c r="I64">
        <v>169145</v>
      </c>
      <c r="J64">
        <v>171321</v>
      </c>
      <c r="K64">
        <v>174398</v>
      </c>
      <c r="L64">
        <v>175731</v>
      </c>
      <c r="M64">
        <v>177345</v>
      </c>
      <c r="N64">
        <v>180312</v>
      </c>
      <c r="O64">
        <v>183255</v>
      </c>
      <c r="P64">
        <v>186150</v>
      </c>
      <c r="Q64">
        <v>189174</v>
      </c>
      <c r="R64">
        <v>192625</v>
      </c>
      <c r="S64">
        <v>195610</v>
      </c>
      <c r="T64">
        <v>197922</v>
      </c>
      <c r="U64">
        <v>199656</v>
      </c>
      <c r="V64">
        <v>200642</v>
      </c>
      <c r="W64">
        <v>193051</v>
      </c>
      <c r="Y64" s="1" t="str">
        <f t="shared" si="0"/>
        <v>Monash</v>
      </c>
      <c r="Z64" s="26">
        <f>D64-C64</f>
        <v>295</v>
      </c>
      <c r="AA64" s="26">
        <f>E64-D64</f>
        <v>394</v>
      </c>
      <c r="AB64" s="26">
        <f>F64-E64</f>
        <v>671</v>
      </c>
      <c r="AC64" s="26">
        <f>G64-F64</f>
        <v>1454</v>
      </c>
      <c r="AD64" s="26">
        <f>H64-G64</f>
        <v>2061</v>
      </c>
      <c r="AE64" s="26">
        <f>I64-H64</f>
        <v>2135</v>
      </c>
      <c r="AF64" s="26">
        <f>J64-I64</f>
        <v>2176</v>
      </c>
      <c r="AG64" s="26">
        <f>K64-J64</f>
        <v>3077</v>
      </c>
      <c r="AH64" s="26">
        <f>L64-K64</f>
        <v>1333</v>
      </c>
      <c r="AI64" s="26">
        <f>M64-L64</f>
        <v>1614</v>
      </c>
      <c r="AJ64" s="26">
        <f>N64-M64</f>
        <v>2967</v>
      </c>
      <c r="AK64" s="26">
        <f>O64-N64</f>
        <v>2943</v>
      </c>
      <c r="AL64" s="26">
        <f>P64-O64</f>
        <v>2895</v>
      </c>
      <c r="AM64" s="26">
        <f>Q64-P64</f>
        <v>3024</v>
      </c>
      <c r="AN64" s="26">
        <f>R64-Q64</f>
        <v>3451</v>
      </c>
      <c r="AO64" s="26">
        <f>S64-R64</f>
        <v>2985</v>
      </c>
      <c r="AP64" s="26">
        <f>T64-S64</f>
        <v>2312</v>
      </c>
      <c r="AQ64" s="26">
        <f>U64-T64</f>
        <v>1734</v>
      </c>
      <c r="AR64" s="26">
        <f>V64-U64</f>
        <v>986</v>
      </c>
      <c r="AS64" s="26">
        <f>W64-V64</f>
        <v>-7591</v>
      </c>
      <c r="AT64" s="20">
        <v>50</v>
      </c>
      <c r="AU64" s="26">
        <f>W64-R64</f>
        <v>426</v>
      </c>
      <c r="AW64" s="13" t="str">
        <f t="shared" si="1"/>
        <v>Monash</v>
      </c>
      <c r="AX64" s="17">
        <f>(D64-C64)/C64</f>
        <v>1.8194714281308786E-3</v>
      </c>
      <c r="AY64" s="17">
        <f>(E64-D64)/D64</f>
        <v>2.425660284430216E-3</v>
      </c>
      <c r="AZ64" s="17">
        <f>(F64-E64)/E64</f>
        <v>4.121014101115315E-3</v>
      </c>
      <c r="BA64" s="17">
        <f>(G64-F64)/F64</f>
        <v>8.8932383253310498E-3</v>
      </c>
      <c r="BB64" s="17">
        <f>(H64-G64)/G64</f>
        <v>1.2494771111070694E-2</v>
      </c>
      <c r="BC64" s="17">
        <f>(I64-H64)/H64</f>
        <v>1.2783665648763548E-2</v>
      </c>
      <c r="BD64" s="17">
        <f>(J64-I64)/I64</f>
        <v>1.2864701882999792E-2</v>
      </c>
      <c r="BE64" s="17">
        <f>(K64-J64)/J64</f>
        <v>1.7960436840784258E-2</v>
      </c>
      <c r="BF64" s="17">
        <f>(L64-K64)/K64</f>
        <v>7.643436277938967E-3</v>
      </c>
      <c r="BG64" s="17">
        <f>(M64-L64)/L64</f>
        <v>9.184492206838861E-3</v>
      </c>
      <c r="BH64" s="17">
        <f>(N64-M64)/M64</f>
        <v>1.6730102342890976E-2</v>
      </c>
      <c r="BI64" s="17">
        <f>(O64-N64)/N64</f>
        <v>1.6321709037668043E-2</v>
      </c>
      <c r="BJ64" s="17">
        <f>(P64-O64)/O64</f>
        <v>1.5797658999754442E-2</v>
      </c>
      <c r="BK64" s="17">
        <f>(Q64-P64)/P64</f>
        <v>1.6244963738920225E-2</v>
      </c>
      <c r="BL64" s="17">
        <f>(R64-Q64)/Q64</f>
        <v>1.8242464609301491E-2</v>
      </c>
      <c r="BM64" s="17">
        <f>(S64-R64)/R64</f>
        <v>1.5496430889033096E-2</v>
      </c>
      <c r="BN64" s="17">
        <f>(T64-S64)/S64</f>
        <v>1.1819436634118909E-2</v>
      </c>
      <c r="BO64" s="17">
        <f>(U64-T64)/T64</f>
        <v>8.761027071270501E-3</v>
      </c>
      <c r="BP64" s="17">
        <f>(V64-U64)/U64</f>
        <v>4.9384942100412707E-3</v>
      </c>
      <c r="BQ64" s="17">
        <f>(W64-V64)/V64</f>
        <v>-3.7833554290726767E-2</v>
      </c>
      <c r="BR64" s="20">
        <v>62</v>
      </c>
      <c r="BS64" s="17">
        <f>(W64-R64)/R64</f>
        <v>2.2115509409474368E-3</v>
      </c>
    </row>
    <row r="65" spans="1:71" x14ac:dyDescent="0.2">
      <c r="A65" s="20">
        <v>23670</v>
      </c>
      <c r="B65" s="20" t="s">
        <v>45</v>
      </c>
      <c r="C65">
        <v>146525</v>
      </c>
      <c r="D65">
        <v>147952</v>
      </c>
      <c r="E65">
        <v>149038</v>
      </c>
      <c r="F65">
        <v>149068</v>
      </c>
      <c r="G65">
        <v>149362</v>
      </c>
      <c r="H65">
        <v>150275</v>
      </c>
      <c r="I65">
        <v>151343</v>
      </c>
      <c r="J65">
        <v>152538</v>
      </c>
      <c r="K65">
        <v>154122</v>
      </c>
      <c r="L65">
        <v>154643</v>
      </c>
      <c r="M65">
        <v>154625</v>
      </c>
      <c r="N65">
        <v>155406</v>
      </c>
      <c r="O65">
        <v>156347</v>
      </c>
      <c r="P65">
        <v>157434</v>
      </c>
      <c r="Q65">
        <v>158700</v>
      </c>
      <c r="R65">
        <v>160353</v>
      </c>
      <c r="S65">
        <v>161453</v>
      </c>
      <c r="T65">
        <v>162339</v>
      </c>
      <c r="U65">
        <v>163143</v>
      </c>
      <c r="V65">
        <v>163021</v>
      </c>
      <c r="W65">
        <v>160484</v>
      </c>
      <c r="Y65" s="1" t="str">
        <f t="shared" si="0"/>
        <v>Knox</v>
      </c>
      <c r="Z65" s="26">
        <f>D65-C65</f>
        <v>1427</v>
      </c>
      <c r="AA65" s="26">
        <f>E65-D65</f>
        <v>1086</v>
      </c>
      <c r="AB65" s="26">
        <f>F65-E65</f>
        <v>30</v>
      </c>
      <c r="AC65" s="26">
        <f>G65-F65</f>
        <v>294</v>
      </c>
      <c r="AD65" s="26">
        <f>H65-G65</f>
        <v>913</v>
      </c>
      <c r="AE65" s="26">
        <f>I65-H65</f>
        <v>1068</v>
      </c>
      <c r="AF65" s="26">
        <f>J65-I65</f>
        <v>1195</v>
      </c>
      <c r="AG65" s="26">
        <f>K65-J65</f>
        <v>1584</v>
      </c>
      <c r="AH65" s="26">
        <f>L65-K65</f>
        <v>521</v>
      </c>
      <c r="AI65" s="26">
        <f>M65-L65</f>
        <v>-18</v>
      </c>
      <c r="AJ65" s="26">
        <f>N65-M65</f>
        <v>781</v>
      </c>
      <c r="AK65" s="26">
        <f>O65-N65</f>
        <v>941</v>
      </c>
      <c r="AL65" s="26">
        <f>P65-O65</f>
        <v>1087</v>
      </c>
      <c r="AM65" s="26">
        <f>Q65-P65</f>
        <v>1266</v>
      </c>
      <c r="AN65" s="26">
        <f>R65-Q65</f>
        <v>1653</v>
      </c>
      <c r="AO65" s="26">
        <f>S65-R65</f>
        <v>1100</v>
      </c>
      <c r="AP65" s="26">
        <f>T65-S65</f>
        <v>886</v>
      </c>
      <c r="AQ65" s="26">
        <f>U65-T65</f>
        <v>804</v>
      </c>
      <c r="AR65" s="26">
        <f>V65-U65</f>
        <v>-122</v>
      </c>
      <c r="AS65" s="26">
        <f>W65-V65</f>
        <v>-2537</v>
      </c>
      <c r="AT65" s="20">
        <v>59</v>
      </c>
      <c r="AU65" s="26">
        <f>W65-R65</f>
        <v>131</v>
      </c>
      <c r="AW65" s="13" t="str">
        <f t="shared" si="1"/>
        <v>Knox</v>
      </c>
      <c r="AX65" s="17">
        <f>(D65-C65)/C65</f>
        <v>9.738952397201843E-3</v>
      </c>
      <c r="AY65" s="17">
        <f>(E65-D65)/D65</f>
        <v>7.3402184492267764E-3</v>
      </c>
      <c r="AZ65" s="17">
        <f>(F65-E65)/E65</f>
        <v>2.0129094593325191E-4</v>
      </c>
      <c r="BA65" s="17">
        <f>(G65-F65)/F65</f>
        <v>1.9722542732175919E-3</v>
      </c>
      <c r="BB65" s="17">
        <f>(H65-G65)/G65</f>
        <v>6.1126658721763231E-3</v>
      </c>
      <c r="BC65" s="17">
        <f>(I65-H65)/H65</f>
        <v>7.1069705539843616E-3</v>
      </c>
      <c r="BD65" s="17">
        <f>(J65-I65)/I65</f>
        <v>7.8959714027077559E-3</v>
      </c>
      <c r="BE65" s="17">
        <f>(K65-J65)/J65</f>
        <v>1.0384297683200252E-2</v>
      </c>
      <c r="BF65" s="17">
        <f>(L65-K65)/K65</f>
        <v>3.3804388731005306E-3</v>
      </c>
      <c r="BG65" s="17">
        <f>(M65-L65)/L65</f>
        <v>-1.1639712111120451E-4</v>
      </c>
      <c r="BH65" s="17">
        <f>(N65-M65)/M65</f>
        <v>5.0509296685529509E-3</v>
      </c>
      <c r="BI65" s="17">
        <f>(O65-N65)/N65</f>
        <v>6.0551072674156726E-3</v>
      </c>
      <c r="BJ65" s="17">
        <f>(P65-O65)/O65</f>
        <v>6.9524838979961243E-3</v>
      </c>
      <c r="BK65" s="17">
        <f>(Q65-P65)/P65</f>
        <v>8.0414649948549865E-3</v>
      </c>
      <c r="BL65" s="17">
        <f>(R65-Q65)/Q65</f>
        <v>1.0415879017013232E-2</v>
      </c>
      <c r="BM65" s="17">
        <f>(S65-R65)/R65</f>
        <v>6.8598654219129045E-3</v>
      </c>
      <c r="BN65" s="17">
        <f>(T65-S65)/S65</f>
        <v>5.4876651409388492E-3</v>
      </c>
      <c r="BO65" s="17">
        <f>(U65-T65)/T65</f>
        <v>4.9525991905826697E-3</v>
      </c>
      <c r="BP65" s="17">
        <f>(V65-U65)/U65</f>
        <v>-7.47810203318561E-4</v>
      </c>
      <c r="BQ65" s="17">
        <f>(W65-V65)/V65</f>
        <v>-1.5562412204562602E-2</v>
      </c>
      <c r="BR65" s="20">
        <v>63</v>
      </c>
      <c r="BS65" s="17">
        <f>(W65-R65)/R65</f>
        <v>8.1694760933690043E-4</v>
      </c>
    </row>
    <row r="66" spans="1:71" x14ac:dyDescent="0.2">
      <c r="A66" s="20">
        <v>25060</v>
      </c>
      <c r="B66" s="20" t="s">
        <v>53</v>
      </c>
      <c r="C66">
        <v>104793</v>
      </c>
      <c r="D66">
        <v>104856</v>
      </c>
      <c r="E66">
        <v>104629</v>
      </c>
      <c r="F66">
        <v>104632</v>
      </c>
      <c r="G66">
        <v>105059</v>
      </c>
      <c r="H66">
        <v>105717</v>
      </c>
      <c r="I66">
        <v>106716</v>
      </c>
      <c r="J66">
        <v>108417</v>
      </c>
      <c r="K66">
        <v>110367</v>
      </c>
      <c r="L66">
        <v>111363</v>
      </c>
      <c r="M66">
        <v>112180</v>
      </c>
      <c r="N66">
        <v>113673</v>
      </c>
      <c r="O66">
        <v>115464</v>
      </c>
      <c r="P66">
        <v>117763</v>
      </c>
      <c r="Q66">
        <v>120231</v>
      </c>
      <c r="R66">
        <v>122871</v>
      </c>
      <c r="S66">
        <v>124266</v>
      </c>
      <c r="T66">
        <v>125396</v>
      </c>
      <c r="U66">
        <v>126287</v>
      </c>
      <c r="V66">
        <v>126624</v>
      </c>
      <c r="W66">
        <v>122965</v>
      </c>
      <c r="Y66" s="1" t="str">
        <f t="shared" si="0"/>
        <v>Moonee Valley</v>
      </c>
      <c r="Z66" s="26">
        <f>D66-C66</f>
        <v>63</v>
      </c>
      <c r="AA66" s="26">
        <f>E66-D66</f>
        <v>-227</v>
      </c>
      <c r="AB66" s="26">
        <f>F66-E66</f>
        <v>3</v>
      </c>
      <c r="AC66" s="26">
        <f>G66-F66</f>
        <v>427</v>
      </c>
      <c r="AD66" s="26">
        <f>H66-G66</f>
        <v>658</v>
      </c>
      <c r="AE66" s="26">
        <f>I66-H66</f>
        <v>999</v>
      </c>
      <c r="AF66" s="26">
        <f>J66-I66</f>
        <v>1701</v>
      </c>
      <c r="AG66" s="26">
        <f>K66-J66</f>
        <v>1950</v>
      </c>
      <c r="AH66" s="26">
        <f>L66-K66</f>
        <v>996</v>
      </c>
      <c r="AI66" s="26">
        <f>M66-L66</f>
        <v>817</v>
      </c>
      <c r="AJ66" s="26">
        <f>N66-M66</f>
        <v>1493</v>
      </c>
      <c r="AK66" s="26">
        <f>O66-N66</f>
        <v>1791</v>
      </c>
      <c r="AL66" s="26">
        <f>P66-O66</f>
        <v>2299</v>
      </c>
      <c r="AM66" s="26">
        <f>Q66-P66</f>
        <v>2468</v>
      </c>
      <c r="AN66" s="26">
        <f>R66-Q66</f>
        <v>2640</v>
      </c>
      <c r="AO66" s="26">
        <f>S66-R66</f>
        <v>1395</v>
      </c>
      <c r="AP66" s="26">
        <f>T66-S66</f>
        <v>1130</v>
      </c>
      <c r="AQ66" s="26">
        <f>U66-T66</f>
        <v>891</v>
      </c>
      <c r="AR66" s="26">
        <f>V66-U66</f>
        <v>337</v>
      </c>
      <c r="AS66" s="26">
        <f>W66-V66</f>
        <v>-3659</v>
      </c>
      <c r="AT66" s="20">
        <v>60</v>
      </c>
      <c r="AU66" s="26">
        <f>W66-R66</f>
        <v>94</v>
      </c>
      <c r="AW66" s="13" t="str">
        <f t="shared" si="1"/>
        <v>Moonee Valley</v>
      </c>
      <c r="AX66" s="17">
        <f>(D66-C66)/C66</f>
        <v>6.0118519366751601E-4</v>
      </c>
      <c r="AY66" s="17">
        <f>(E66-D66)/D66</f>
        <v>-2.164873731593805E-3</v>
      </c>
      <c r="AZ66" s="17">
        <f>(F66-E66)/E66</f>
        <v>2.8672738915597013E-5</v>
      </c>
      <c r="BA66" s="17">
        <f>(G66-F66)/F66</f>
        <v>4.0809694930805107E-3</v>
      </c>
      <c r="BB66" s="17">
        <f>(H66-G66)/G66</f>
        <v>6.2631473743325183E-3</v>
      </c>
      <c r="BC66" s="17">
        <f>(I66-H66)/H66</f>
        <v>9.4497573710945262E-3</v>
      </c>
      <c r="BD66" s="17">
        <f>(J66-I66)/I66</f>
        <v>1.593950297987181E-2</v>
      </c>
      <c r="BE66" s="17">
        <f>(K66-J66)/J66</f>
        <v>1.7986109189518248E-2</v>
      </c>
      <c r="BF66" s="17">
        <f>(L66-K66)/K66</f>
        <v>9.0244366522601871E-3</v>
      </c>
      <c r="BG66" s="17">
        <f>(M66-L66)/L66</f>
        <v>7.3363684527176891E-3</v>
      </c>
      <c r="BH66" s="17">
        <f>(N66-M66)/M66</f>
        <v>1.3308967730433233E-2</v>
      </c>
      <c r="BI66" s="17">
        <f>(O66-N66)/N66</f>
        <v>1.5755720355757303E-2</v>
      </c>
      <c r="BJ66" s="17">
        <f>(P66-O66)/O66</f>
        <v>1.99109679207372E-2</v>
      </c>
      <c r="BK66" s="17">
        <f>(Q66-P66)/P66</f>
        <v>2.0957346534989766E-2</v>
      </c>
      <c r="BL66" s="17">
        <f>(R66-Q66)/Q66</f>
        <v>2.1957731367118299E-2</v>
      </c>
      <c r="BM66" s="17">
        <f>(S66-R66)/R66</f>
        <v>1.1353370608198843E-2</v>
      </c>
      <c r="BN66" s="17">
        <f>(T66-S66)/S66</f>
        <v>9.0933964238005573E-3</v>
      </c>
      <c r="BO66" s="17">
        <f>(U66-T66)/T66</f>
        <v>7.1054898082873455E-3</v>
      </c>
      <c r="BP66" s="17">
        <f>(V66-U66)/U66</f>
        <v>2.6685248679594892E-3</v>
      </c>
      <c r="BQ66" s="17">
        <f>(W66-V66)/V66</f>
        <v>-2.8896575688653021E-2</v>
      </c>
      <c r="BR66" s="20">
        <v>64</v>
      </c>
      <c r="BS66" s="17">
        <f>(W66-R66)/R66</f>
        <v>7.6502999080336283E-4</v>
      </c>
    </row>
    <row r="67" spans="1:71" x14ac:dyDescent="0.2">
      <c r="A67" s="20">
        <v>22670</v>
      </c>
      <c r="B67" s="20" t="s">
        <v>38</v>
      </c>
      <c r="C67">
        <v>127724</v>
      </c>
      <c r="D67">
        <v>127336</v>
      </c>
      <c r="E67">
        <v>127060</v>
      </c>
      <c r="F67">
        <v>127293</v>
      </c>
      <c r="G67">
        <v>128054</v>
      </c>
      <c r="H67">
        <v>130068</v>
      </c>
      <c r="I67">
        <v>132860</v>
      </c>
      <c r="J67">
        <v>135884</v>
      </c>
      <c r="K67">
        <v>138740</v>
      </c>
      <c r="L67">
        <v>140212</v>
      </c>
      <c r="M67">
        <v>142167</v>
      </c>
      <c r="N67">
        <v>145116</v>
      </c>
      <c r="O67">
        <v>148502</v>
      </c>
      <c r="P67">
        <v>152135</v>
      </c>
      <c r="Q67">
        <v>156061</v>
      </c>
      <c r="R67">
        <v>160222</v>
      </c>
      <c r="S67">
        <v>162865</v>
      </c>
      <c r="T67">
        <v>164799</v>
      </c>
      <c r="U67">
        <v>166171</v>
      </c>
      <c r="V67">
        <v>165478</v>
      </c>
      <c r="W67">
        <v>160171</v>
      </c>
      <c r="Y67" s="1" t="str">
        <f t="shared" si="0"/>
        <v>Greater Dandenong</v>
      </c>
      <c r="Z67" s="26">
        <f>D67-C67</f>
        <v>-388</v>
      </c>
      <c r="AA67" s="26">
        <f>E67-D67</f>
        <v>-276</v>
      </c>
      <c r="AB67" s="26">
        <f>F67-E67</f>
        <v>233</v>
      </c>
      <c r="AC67" s="26">
        <f>G67-F67</f>
        <v>761</v>
      </c>
      <c r="AD67" s="26">
        <f>H67-G67</f>
        <v>2014</v>
      </c>
      <c r="AE67" s="26">
        <f>I67-H67</f>
        <v>2792</v>
      </c>
      <c r="AF67" s="26">
        <f>J67-I67</f>
        <v>3024</v>
      </c>
      <c r="AG67" s="26">
        <f>K67-J67</f>
        <v>2856</v>
      </c>
      <c r="AH67" s="26">
        <f>L67-K67</f>
        <v>1472</v>
      </c>
      <c r="AI67" s="26">
        <f>M67-L67</f>
        <v>1955</v>
      </c>
      <c r="AJ67" s="26">
        <f>N67-M67</f>
        <v>2949</v>
      </c>
      <c r="AK67" s="26">
        <f>O67-N67</f>
        <v>3386</v>
      </c>
      <c r="AL67" s="26">
        <f>P67-O67</f>
        <v>3633</v>
      </c>
      <c r="AM67" s="26">
        <f>Q67-P67</f>
        <v>3926</v>
      </c>
      <c r="AN67" s="26">
        <f>R67-Q67</f>
        <v>4161</v>
      </c>
      <c r="AO67" s="26">
        <f>S67-R67</f>
        <v>2643</v>
      </c>
      <c r="AP67" s="26">
        <f>T67-S67</f>
        <v>1934</v>
      </c>
      <c r="AQ67" s="26">
        <f>U67-T67</f>
        <v>1372</v>
      </c>
      <c r="AR67" s="26">
        <f>V67-U67</f>
        <v>-693</v>
      </c>
      <c r="AS67" s="26">
        <f>W67-V67</f>
        <v>-5307</v>
      </c>
      <c r="AT67" s="20">
        <v>65</v>
      </c>
      <c r="AU67" s="26">
        <f>W67-R67</f>
        <v>-51</v>
      </c>
      <c r="AW67" s="13" t="str">
        <f t="shared" si="1"/>
        <v>Greater Dandenong</v>
      </c>
      <c r="AX67" s="17">
        <f>(D67-C67)/C67</f>
        <v>-3.037800256803733E-3</v>
      </c>
      <c r="AY67" s="17">
        <f>(E67-D67)/D67</f>
        <v>-2.1674938744738331E-3</v>
      </c>
      <c r="AZ67" s="17">
        <f>(F67-E67)/E67</f>
        <v>1.8337793168581773E-3</v>
      </c>
      <c r="BA67" s="17">
        <f>(G67-F67)/F67</f>
        <v>5.9783334511717065E-3</v>
      </c>
      <c r="BB67" s="17">
        <f>(H67-G67)/G67</f>
        <v>1.5727739859746671E-2</v>
      </c>
      <c r="BC67" s="17">
        <f>(I67-H67)/H67</f>
        <v>2.146569486730018E-2</v>
      </c>
      <c r="BD67" s="17">
        <f>(J67-I67)/I67</f>
        <v>2.2760800842992625E-2</v>
      </c>
      <c r="BE67" s="17">
        <f>(K67-J67)/J67</f>
        <v>2.1017927055429632E-2</v>
      </c>
      <c r="BF67" s="17">
        <f>(L67-K67)/K67</f>
        <v>1.0609773677382153E-2</v>
      </c>
      <c r="BG67" s="17">
        <f>(M67-L67)/L67</f>
        <v>1.3943171768464897E-2</v>
      </c>
      <c r="BH67" s="17">
        <f>(N67-M67)/M67</f>
        <v>2.0743210449682414E-2</v>
      </c>
      <c r="BI67" s="17">
        <f>(O67-N67)/N67</f>
        <v>2.3333057691777612E-2</v>
      </c>
      <c r="BJ67" s="17">
        <f>(P67-O67)/O67</f>
        <v>2.4464316978895909E-2</v>
      </c>
      <c r="BK67" s="17">
        <f>(Q67-P67)/P67</f>
        <v>2.5806027541328425E-2</v>
      </c>
      <c r="BL67" s="17">
        <f>(R67-Q67)/Q67</f>
        <v>2.6662651142822357E-2</v>
      </c>
      <c r="BM67" s="17">
        <f>(S67-R67)/R67</f>
        <v>1.6495861991486813E-2</v>
      </c>
      <c r="BN67" s="17">
        <f>(T67-S67)/S67</f>
        <v>1.1874865686304609E-2</v>
      </c>
      <c r="BO67" s="17">
        <f>(U67-T67)/T67</f>
        <v>8.3252932360026455E-3</v>
      </c>
      <c r="BP67" s="17">
        <f>(V67-U67)/U67</f>
        <v>-4.1704027778613597E-3</v>
      </c>
      <c r="BQ67" s="17">
        <f>(W67-V67)/V67</f>
        <v>-3.2070728435199848E-2</v>
      </c>
      <c r="BR67" s="20">
        <v>65</v>
      </c>
      <c r="BS67" s="17">
        <f>(W67-R67)/R67</f>
        <v>-3.1830834716830398E-4</v>
      </c>
    </row>
    <row r="68" spans="1:71" x14ac:dyDescent="0.2">
      <c r="A68" s="20">
        <v>20660</v>
      </c>
      <c r="B68" s="20" t="s">
        <v>18</v>
      </c>
      <c r="C68">
        <v>117967</v>
      </c>
      <c r="D68">
        <v>117559</v>
      </c>
      <c r="E68">
        <v>117313</v>
      </c>
      <c r="F68">
        <v>116661</v>
      </c>
      <c r="G68">
        <v>117149</v>
      </c>
      <c r="H68">
        <v>117963</v>
      </c>
      <c r="I68">
        <v>119362</v>
      </c>
      <c r="J68">
        <v>120580</v>
      </c>
      <c r="K68">
        <v>122248</v>
      </c>
      <c r="L68">
        <v>122780</v>
      </c>
      <c r="M68">
        <v>122983</v>
      </c>
      <c r="N68">
        <v>123584</v>
      </c>
      <c r="O68">
        <v>124314</v>
      </c>
      <c r="P68">
        <v>125107</v>
      </c>
      <c r="Q68">
        <v>126088</v>
      </c>
      <c r="R68">
        <v>127447</v>
      </c>
      <c r="S68">
        <v>128601</v>
      </c>
      <c r="T68">
        <v>129548</v>
      </c>
      <c r="U68">
        <v>130478</v>
      </c>
      <c r="V68">
        <v>130121</v>
      </c>
      <c r="W68">
        <v>127376</v>
      </c>
      <c r="Y68" s="1" t="str">
        <f t="shared" ref="Y68:Y82" si="2">B68</f>
        <v>Banyule</v>
      </c>
      <c r="Z68" s="26">
        <f>D68-C68</f>
        <v>-408</v>
      </c>
      <c r="AA68" s="26">
        <f>E68-D68</f>
        <v>-246</v>
      </c>
      <c r="AB68" s="26">
        <f>F68-E68</f>
        <v>-652</v>
      </c>
      <c r="AC68" s="26">
        <f>G68-F68</f>
        <v>488</v>
      </c>
      <c r="AD68" s="26">
        <f>H68-G68</f>
        <v>814</v>
      </c>
      <c r="AE68" s="26">
        <f>I68-H68</f>
        <v>1399</v>
      </c>
      <c r="AF68" s="26">
        <f>J68-I68</f>
        <v>1218</v>
      </c>
      <c r="AG68" s="26">
        <f>K68-J68</f>
        <v>1668</v>
      </c>
      <c r="AH68" s="26">
        <f>L68-K68</f>
        <v>532</v>
      </c>
      <c r="AI68" s="26">
        <f>M68-L68</f>
        <v>203</v>
      </c>
      <c r="AJ68" s="26">
        <f>N68-M68</f>
        <v>601</v>
      </c>
      <c r="AK68" s="26">
        <f>O68-N68</f>
        <v>730</v>
      </c>
      <c r="AL68" s="26">
        <f>P68-O68</f>
        <v>793</v>
      </c>
      <c r="AM68" s="26">
        <f>Q68-P68</f>
        <v>981</v>
      </c>
      <c r="AN68" s="26">
        <f>R68-Q68</f>
        <v>1359</v>
      </c>
      <c r="AO68" s="26">
        <f>S68-R68</f>
        <v>1154</v>
      </c>
      <c r="AP68" s="26">
        <f>T68-S68</f>
        <v>947</v>
      </c>
      <c r="AQ68" s="26">
        <f>U68-T68</f>
        <v>930</v>
      </c>
      <c r="AR68" s="26">
        <f>V68-U68</f>
        <v>-357</v>
      </c>
      <c r="AS68" s="26">
        <f>W68-V68</f>
        <v>-2745</v>
      </c>
      <c r="AT68" s="20">
        <v>66</v>
      </c>
      <c r="AU68" s="26">
        <f>W68-R68</f>
        <v>-71</v>
      </c>
      <c r="AW68" s="13" t="str">
        <f t="shared" ref="AW68:AW82" si="3">Y68</f>
        <v>Banyule</v>
      </c>
      <c r="AX68" s="17">
        <f>(D68-C68)/C68</f>
        <v>-3.4585943526579468E-3</v>
      </c>
      <c r="AY68" s="17">
        <f>(E68-D68)/D68</f>
        <v>-2.0925662858649698E-3</v>
      </c>
      <c r="AZ68" s="17">
        <f>(F68-E68)/E68</f>
        <v>-5.5577813200583057E-3</v>
      </c>
      <c r="BA68" s="17">
        <f>(G68-F68)/F68</f>
        <v>4.1830603200726894E-3</v>
      </c>
      <c r="BB68" s="17">
        <f>(H68-G68)/G68</f>
        <v>6.9484161196425066E-3</v>
      </c>
      <c r="BC68" s="17">
        <f>(I68-H68)/H68</f>
        <v>1.1859650907487942E-2</v>
      </c>
      <c r="BD68" s="17">
        <f>(J68-I68)/I68</f>
        <v>1.0204252609708283E-2</v>
      </c>
      <c r="BE68" s="17">
        <f>(K68-J68)/J68</f>
        <v>1.3833139824183115E-2</v>
      </c>
      <c r="BF68" s="17">
        <f>(L68-K68)/K68</f>
        <v>4.351809436555199E-3</v>
      </c>
      <c r="BG68" s="17">
        <f>(M68-L68)/L68</f>
        <v>1.6533637400228051E-3</v>
      </c>
      <c r="BH68" s="17">
        <f>(N68-M68)/M68</f>
        <v>4.8868542806729384E-3</v>
      </c>
      <c r="BI68" s="17">
        <f>(O68-N68)/N68</f>
        <v>5.9069135163127909E-3</v>
      </c>
      <c r="BJ68" s="17">
        <f>(P68-O68)/O68</f>
        <v>6.3790079958813972E-3</v>
      </c>
      <c r="BK68" s="17">
        <f>(Q68-P68)/P68</f>
        <v>7.8412878575938993E-3</v>
      </c>
      <c r="BL68" s="17">
        <f>(R68-Q68)/Q68</f>
        <v>1.0778186663282787E-2</v>
      </c>
      <c r="BM68" s="17">
        <f>(S68-R68)/R68</f>
        <v>9.0547443250919984E-3</v>
      </c>
      <c r="BN68" s="17">
        <f>(T68-S68)/S68</f>
        <v>7.3638618673260705E-3</v>
      </c>
      <c r="BO68" s="17">
        <f>(U68-T68)/T68</f>
        <v>7.1788063111742368E-3</v>
      </c>
      <c r="BP68" s="17">
        <f>(V68-U68)/U68</f>
        <v>-2.7360934410398689E-3</v>
      </c>
      <c r="BQ68" s="17">
        <f>(W68-V68)/V68</f>
        <v>-2.1095749340997994E-2</v>
      </c>
      <c r="BR68" s="20">
        <v>66</v>
      </c>
      <c r="BS68" s="17">
        <f>(W68-R68)/R68</f>
        <v>-5.5709432156111948E-4</v>
      </c>
    </row>
    <row r="69" spans="1:71" x14ac:dyDescent="0.2">
      <c r="A69" s="20">
        <v>20910</v>
      </c>
      <c r="B69" s="20" t="s">
        <v>21</v>
      </c>
      <c r="C69">
        <v>88262</v>
      </c>
      <c r="D69">
        <v>88717</v>
      </c>
      <c r="E69">
        <v>89088</v>
      </c>
      <c r="F69">
        <v>89394</v>
      </c>
      <c r="G69">
        <v>89873</v>
      </c>
      <c r="H69">
        <v>90807</v>
      </c>
      <c r="I69">
        <v>92041</v>
      </c>
      <c r="J69">
        <v>93535</v>
      </c>
      <c r="K69">
        <v>94850</v>
      </c>
      <c r="L69">
        <v>95594</v>
      </c>
      <c r="M69">
        <v>96119</v>
      </c>
      <c r="N69">
        <v>96971</v>
      </c>
      <c r="O69">
        <v>98252</v>
      </c>
      <c r="P69">
        <v>99797</v>
      </c>
      <c r="Q69">
        <v>101268</v>
      </c>
      <c r="R69">
        <v>102912</v>
      </c>
      <c r="S69">
        <v>103621</v>
      </c>
      <c r="T69">
        <v>104545</v>
      </c>
      <c r="U69">
        <v>105029</v>
      </c>
      <c r="V69">
        <v>104881</v>
      </c>
      <c r="W69">
        <v>102337</v>
      </c>
      <c r="Y69" s="1" t="str">
        <f t="shared" si="2"/>
        <v>Bayside (Vic.)</v>
      </c>
      <c r="Z69" s="26">
        <f>D69-C69</f>
        <v>455</v>
      </c>
      <c r="AA69" s="26">
        <f>E69-D69</f>
        <v>371</v>
      </c>
      <c r="AB69" s="26">
        <f>F69-E69</f>
        <v>306</v>
      </c>
      <c r="AC69" s="26">
        <f>G69-F69</f>
        <v>479</v>
      </c>
      <c r="AD69" s="26">
        <f>H69-G69</f>
        <v>934</v>
      </c>
      <c r="AE69" s="26">
        <f>I69-H69</f>
        <v>1234</v>
      </c>
      <c r="AF69" s="26">
        <f>J69-I69</f>
        <v>1494</v>
      </c>
      <c r="AG69" s="26">
        <f>K69-J69</f>
        <v>1315</v>
      </c>
      <c r="AH69" s="26">
        <f>L69-K69</f>
        <v>744</v>
      </c>
      <c r="AI69" s="26">
        <f>M69-L69</f>
        <v>525</v>
      </c>
      <c r="AJ69" s="26">
        <f>N69-M69</f>
        <v>852</v>
      </c>
      <c r="AK69" s="26">
        <f>O69-N69</f>
        <v>1281</v>
      </c>
      <c r="AL69" s="26">
        <f>P69-O69</f>
        <v>1545</v>
      </c>
      <c r="AM69" s="26">
        <f>Q69-P69</f>
        <v>1471</v>
      </c>
      <c r="AN69" s="26">
        <f>R69-Q69</f>
        <v>1644</v>
      </c>
      <c r="AO69" s="26">
        <f>S69-R69</f>
        <v>709</v>
      </c>
      <c r="AP69" s="26">
        <f>T69-S69</f>
        <v>924</v>
      </c>
      <c r="AQ69" s="26">
        <f>U69-T69</f>
        <v>484</v>
      </c>
      <c r="AR69" s="26">
        <f>V69-U69</f>
        <v>-148</v>
      </c>
      <c r="AS69" s="26">
        <f>W69-V69</f>
        <v>-2544</v>
      </c>
      <c r="AT69" s="20">
        <v>72</v>
      </c>
      <c r="AU69" s="26">
        <f>W69-R69</f>
        <v>-575</v>
      </c>
      <c r="AW69" s="13" t="str">
        <f t="shared" si="3"/>
        <v>Bayside (Vic.)</v>
      </c>
      <c r="AX69" s="17">
        <f>(D69-C69)/C69</f>
        <v>5.1551063877999593E-3</v>
      </c>
      <c r="AY69" s="17">
        <f>(E69-D69)/D69</f>
        <v>4.1818366265766425E-3</v>
      </c>
      <c r="AZ69" s="17">
        <f>(F69-E69)/E69</f>
        <v>3.4348060344827585E-3</v>
      </c>
      <c r="BA69" s="17">
        <f>(G69-F69)/F69</f>
        <v>5.3583014519990157E-3</v>
      </c>
      <c r="BB69" s="17">
        <f>(H69-G69)/G69</f>
        <v>1.039244266909973E-2</v>
      </c>
      <c r="BC69" s="17">
        <f>(I69-H69)/H69</f>
        <v>1.3589260739810807E-2</v>
      </c>
      <c r="BD69" s="17">
        <f>(J69-I69)/I69</f>
        <v>1.6231896654751686E-2</v>
      </c>
      <c r="BE69" s="17">
        <f>(K69-J69)/J69</f>
        <v>1.4058908429999465E-2</v>
      </c>
      <c r="BF69" s="17">
        <f>(L69-K69)/K69</f>
        <v>7.843964153927253E-3</v>
      </c>
      <c r="BG69" s="17">
        <f>(M69-L69)/L69</f>
        <v>5.4919764838797418E-3</v>
      </c>
      <c r="BH69" s="17">
        <f>(N69-M69)/M69</f>
        <v>8.8640123180640656E-3</v>
      </c>
      <c r="BI69" s="17">
        <f>(O69-N69)/N69</f>
        <v>1.3210134988811089E-2</v>
      </c>
      <c r="BJ69" s="17">
        <f>(P69-O69)/O69</f>
        <v>1.5724870740544721E-2</v>
      </c>
      <c r="BK69" s="17">
        <f>(Q69-P69)/P69</f>
        <v>1.4739922041744742E-2</v>
      </c>
      <c r="BL69" s="17">
        <f>(R69-Q69)/Q69</f>
        <v>1.6234150965754236E-2</v>
      </c>
      <c r="BM69" s="17">
        <f>(S69-R69)/R69</f>
        <v>6.8893812189054727E-3</v>
      </c>
      <c r="BN69" s="17">
        <f>(T69-S69)/S69</f>
        <v>8.9171113963385801E-3</v>
      </c>
      <c r="BO69" s="17">
        <f>(U69-T69)/T69</f>
        <v>4.6295853460232433E-3</v>
      </c>
      <c r="BP69" s="17">
        <f>(V69-U69)/U69</f>
        <v>-1.4091346199621058E-3</v>
      </c>
      <c r="BQ69" s="17">
        <f>(W69-V69)/V69</f>
        <v>-2.4256061631754082E-2</v>
      </c>
      <c r="BR69" s="20">
        <v>67</v>
      </c>
      <c r="BS69" s="17">
        <f>(W69-R69)/R69</f>
        <v>-5.5872978855721397E-3</v>
      </c>
    </row>
    <row r="70" spans="1:71" x14ac:dyDescent="0.2">
      <c r="A70" s="20">
        <v>24330</v>
      </c>
      <c r="B70" s="20" t="s">
        <v>12</v>
      </c>
      <c r="C70">
        <v>60848</v>
      </c>
      <c r="D70">
        <v>61557</v>
      </c>
      <c r="E70">
        <v>62516</v>
      </c>
      <c r="F70">
        <v>63168</v>
      </c>
      <c r="G70">
        <v>64137</v>
      </c>
      <c r="H70">
        <v>65518</v>
      </c>
      <c r="I70">
        <v>67666</v>
      </c>
      <c r="J70">
        <v>69902</v>
      </c>
      <c r="K70">
        <v>71872</v>
      </c>
      <c r="L70">
        <v>73613</v>
      </c>
      <c r="M70">
        <v>75154</v>
      </c>
      <c r="N70">
        <v>77179</v>
      </c>
      <c r="O70">
        <v>79782</v>
      </c>
      <c r="P70">
        <v>82463</v>
      </c>
      <c r="Q70">
        <v>84783</v>
      </c>
      <c r="R70">
        <v>86942</v>
      </c>
      <c r="S70">
        <v>88083</v>
      </c>
      <c r="T70">
        <v>88808</v>
      </c>
      <c r="U70">
        <v>89378</v>
      </c>
      <c r="V70">
        <v>89307</v>
      </c>
      <c r="W70">
        <v>86398</v>
      </c>
      <c r="Y70" s="1" t="str">
        <f t="shared" si="2"/>
        <v>Maribyrnong</v>
      </c>
      <c r="Z70" s="26">
        <f>D70-C70</f>
        <v>709</v>
      </c>
      <c r="AA70" s="26">
        <f>E70-D70</f>
        <v>959</v>
      </c>
      <c r="AB70" s="26">
        <f>F70-E70</f>
        <v>652</v>
      </c>
      <c r="AC70" s="26">
        <f>G70-F70</f>
        <v>969</v>
      </c>
      <c r="AD70" s="26">
        <f>H70-G70</f>
        <v>1381</v>
      </c>
      <c r="AE70" s="26">
        <f>I70-H70</f>
        <v>2148</v>
      </c>
      <c r="AF70" s="26">
        <f>J70-I70</f>
        <v>2236</v>
      </c>
      <c r="AG70" s="26">
        <f>K70-J70</f>
        <v>1970</v>
      </c>
      <c r="AH70" s="26">
        <f>L70-K70</f>
        <v>1741</v>
      </c>
      <c r="AI70" s="26">
        <f>M70-L70</f>
        <v>1541</v>
      </c>
      <c r="AJ70" s="26">
        <f>N70-M70</f>
        <v>2025</v>
      </c>
      <c r="AK70" s="26">
        <f>O70-N70</f>
        <v>2603</v>
      </c>
      <c r="AL70" s="26">
        <f>P70-O70</f>
        <v>2681</v>
      </c>
      <c r="AM70" s="26">
        <f>Q70-P70</f>
        <v>2320</v>
      </c>
      <c r="AN70" s="26">
        <f>R70-Q70</f>
        <v>2159</v>
      </c>
      <c r="AO70" s="26">
        <f>S70-R70</f>
        <v>1141</v>
      </c>
      <c r="AP70" s="26">
        <f>T70-S70</f>
        <v>725</v>
      </c>
      <c r="AQ70" s="26">
        <f>U70-T70</f>
        <v>570</v>
      </c>
      <c r="AR70" s="26">
        <f>V70-U70</f>
        <v>-71</v>
      </c>
      <c r="AS70" s="26">
        <f>W70-V70</f>
        <v>-2909</v>
      </c>
      <c r="AT70" s="20">
        <v>71</v>
      </c>
      <c r="AU70" s="26">
        <f>W70-R70</f>
        <v>-544</v>
      </c>
      <c r="AW70" s="13" t="str">
        <f t="shared" si="3"/>
        <v>Maribyrnong</v>
      </c>
      <c r="AX70" s="17">
        <f>(D70-C70)/C70</f>
        <v>1.1651985274783066E-2</v>
      </c>
      <c r="AY70" s="17">
        <f>(E70-D70)/D70</f>
        <v>1.5579056809136248E-2</v>
      </c>
      <c r="AZ70" s="17">
        <f>(F70-E70)/E70</f>
        <v>1.0429330091496576E-2</v>
      </c>
      <c r="BA70" s="17">
        <f>(G70-F70)/F70</f>
        <v>1.5340045592705168E-2</v>
      </c>
      <c r="BB70" s="17">
        <f>(H70-G70)/G70</f>
        <v>2.1532032991876764E-2</v>
      </c>
      <c r="BC70" s="17">
        <f>(I70-H70)/H70</f>
        <v>3.2784883543453706E-2</v>
      </c>
      <c r="BD70" s="17">
        <f>(J70-I70)/I70</f>
        <v>3.3044660538527476E-2</v>
      </c>
      <c r="BE70" s="17">
        <f>(K70-J70)/J70</f>
        <v>2.8182312380189409E-2</v>
      </c>
      <c r="BF70" s="17">
        <f>(L70-K70)/K70</f>
        <v>2.4223619768477294E-2</v>
      </c>
      <c r="BG70" s="17">
        <f>(M70-L70)/L70</f>
        <v>2.0933802453371009E-2</v>
      </c>
      <c r="BH70" s="17">
        <f>(N70-M70)/M70</f>
        <v>2.6944673603534076E-2</v>
      </c>
      <c r="BI70" s="17">
        <f>(O70-N70)/N70</f>
        <v>3.3726790966454603E-2</v>
      </c>
      <c r="BJ70" s="17">
        <f>(P70-O70)/O70</f>
        <v>3.3604071093730419E-2</v>
      </c>
      <c r="BK70" s="17">
        <f>(Q70-P70)/P70</f>
        <v>2.8133829717570304E-2</v>
      </c>
      <c r="BL70" s="17">
        <f>(R70-Q70)/Q70</f>
        <v>2.5465010674309708E-2</v>
      </c>
      <c r="BM70" s="17">
        <f>(S70-R70)/R70</f>
        <v>1.3123691656506637E-2</v>
      </c>
      <c r="BN70" s="17">
        <f>(T70-S70)/S70</f>
        <v>8.2308731537300041E-3</v>
      </c>
      <c r="BO70" s="17">
        <f>(U70-T70)/T70</f>
        <v>6.4183406900279252E-3</v>
      </c>
      <c r="BP70" s="17">
        <f>(V70-U70)/U70</f>
        <v>-7.9437892993801601E-4</v>
      </c>
      <c r="BQ70" s="17">
        <f>(W70-V70)/V70</f>
        <v>-3.2573034588554088E-2</v>
      </c>
      <c r="BR70" s="20">
        <v>68</v>
      </c>
      <c r="BS70" s="17">
        <f>(W70-R70)/R70</f>
        <v>-6.2570449265027259E-3</v>
      </c>
    </row>
    <row r="71" spans="1:71" x14ac:dyDescent="0.2">
      <c r="A71" s="20">
        <v>25710</v>
      </c>
      <c r="B71" s="20" t="s">
        <v>60</v>
      </c>
      <c r="C71">
        <v>60444</v>
      </c>
      <c r="D71">
        <v>60501</v>
      </c>
      <c r="E71">
        <v>60452</v>
      </c>
      <c r="F71">
        <v>60682</v>
      </c>
      <c r="G71">
        <v>61102</v>
      </c>
      <c r="H71">
        <v>61515</v>
      </c>
      <c r="I71">
        <v>61858</v>
      </c>
      <c r="J71">
        <v>62367</v>
      </c>
      <c r="K71">
        <v>62785</v>
      </c>
      <c r="L71">
        <v>62838</v>
      </c>
      <c r="M71">
        <v>62716</v>
      </c>
      <c r="N71">
        <v>62935</v>
      </c>
      <c r="O71">
        <v>63174</v>
      </c>
      <c r="P71">
        <v>63433</v>
      </c>
      <c r="Q71">
        <v>63675</v>
      </c>
      <c r="R71">
        <v>64174</v>
      </c>
      <c r="S71">
        <v>64386</v>
      </c>
      <c r="T71">
        <v>64493</v>
      </c>
      <c r="U71">
        <v>64402</v>
      </c>
      <c r="V71">
        <v>64237</v>
      </c>
      <c r="W71">
        <v>63454</v>
      </c>
      <c r="Y71" s="1" t="str">
        <f t="shared" si="2"/>
        <v>Nillumbik</v>
      </c>
      <c r="Z71" s="26">
        <f>D71-C71</f>
        <v>57</v>
      </c>
      <c r="AA71" s="26">
        <f>E71-D71</f>
        <v>-49</v>
      </c>
      <c r="AB71" s="26">
        <f>F71-E71</f>
        <v>230</v>
      </c>
      <c r="AC71" s="26">
        <f>G71-F71</f>
        <v>420</v>
      </c>
      <c r="AD71" s="26">
        <f>H71-G71</f>
        <v>413</v>
      </c>
      <c r="AE71" s="26">
        <f>I71-H71</f>
        <v>343</v>
      </c>
      <c r="AF71" s="26">
        <f>J71-I71</f>
        <v>509</v>
      </c>
      <c r="AG71" s="26">
        <f>K71-J71</f>
        <v>418</v>
      </c>
      <c r="AH71" s="26">
        <f>L71-K71</f>
        <v>53</v>
      </c>
      <c r="AI71" s="26">
        <f>M71-L71</f>
        <v>-122</v>
      </c>
      <c r="AJ71" s="26">
        <f>N71-M71</f>
        <v>219</v>
      </c>
      <c r="AK71" s="26">
        <f>O71-N71</f>
        <v>239</v>
      </c>
      <c r="AL71" s="26">
        <f>P71-O71</f>
        <v>259</v>
      </c>
      <c r="AM71" s="26">
        <f>Q71-P71</f>
        <v>242</v>
      </c>
      <c r="AN71" s="26">
        <f>R71-Q71</f>
        <v>499</v>
      </c>
      <c r="AO71" s="26">
        <f>S71-R71</f>
        <v>212</v>
      </c>
      <c r="AP71" s="26">
        <f>T71-S71</f>
        <v>107</v>
      </c>
      <c r="AQ71" s="26">
        <f>U71-T71</f>
        <v>-91</v>
      </c>
      <c r="AR71" s="26">
        <f>V71-U71</f>
        <v>-165</v>
      </c>
      <c r="AS71" s="26">
        <f>W71-V71</f>
        <v>-783</v>
      </c>
      <c r="AT71" s="20">
        <v>73</v>
      </c>
      <c r="AU71" s="26">
        <f>W71-R71</f>
        <v>-720</v>
      </c>
      <c r="AW71" s="13" t="str">
        <f t="shared" si="3"/>
        <v>Nillumbik</v>
      </c>
      <c r="AX71" s="17">
        <f>(D71-C71)/C71</f>
        <v>9.4302163986499904E-4</v>
      </c>
      <c r="AY71" s="17">
        <f>(E71-D71)/D71</f>
        <v>-8.0990396852944583E-4</v>
      </c>
      <c r="AZ71" s="17">
        <f>(F71-E71)/E71</f>
        <v>3.8046714748891683E-3</v>
      </c>
      <c r="BA71" s="17">
        <f>(G71-F71)/F71</f>
        <v>6.9213275765465871E-3</v>
      </c>
      <c r="BB71" s="17">
        <f>(H71-G71)/G71</f>
        <v>6.7591895518968282E-3</v>
      </c>
      <c r="BC71" s="17">
        <f>(I71-H71)/H71</f>
        <v>5.5758758026497601E-3</v>
      </c>
      <c r="BD71" s="17">
        <f>(J71-I71)/I71</f>
        <v>8.2285233922855579E-3</v>
      </c>
      <c r="BE71" s="17">
        <f>(K71-J71)/J71</f>
        <v>6.7022624144178816E-3</v>
      </c>
      <c r="BF71" s="17">
        <f>(L71-K71)/K71</f>
        <v>8.4415067293143269E-4</v>
      </c>
      <c r="BG71" s="17">
        <f>(M71-L71)/L71</f>
        <v>-1.9415003660205607E-3</v>
      </c>
      <c r="BH71" s="17">
        <f>(N71-M71)/M71</f>
        <v>3.4919318834109318E-3</v>
      </c>
      <c r="BI71" s="17">
        <f>(O71-N71)/N71</f>
        <v>3.7975689203146104E-3</v>
      </c>
      <c r="BJ71" s="17">
        <f>(P71-O71)/O71</f>
        <v>4.0997878874220409E-3</v>
      </c>
      <c r="BK71" s="17">
        <f>(Q71-P71)/P71</f>
        <v>3.8150489492850726E-3</v>
      </c>
      <c r="BL71" s="17">
        <f>(R71-Q71)/Q71</f>
        <v>7.836670592854339E-3</v>
      </c>
      <c r="BM71" s="17">
        <f>(S71-R71)/R71</f>
        <v>3.303518558917942E-3</v>
      </c>
      <c r="BN71" s="17">
        <f>(T71-S71)/S71</f>
        <v>1.6618519553940297E-3</v>
      </c>
      <c r="BO71" s="17">
        <f>(U71-T71)/T71</f>
        <v>-1.4110058455956461E-3</v>
      </c>
      <c r="BP71" s="17">
        <f>(V71-U71)/U71</f>
        <v>-2.5620322350237571E-3</v>
      </c>
      <c r="BQ71" s="17">
        <f>(W71-V71)/V71</f>
        <v>-1.218923673272413E-2</v>
      </c>
      <c r="BR71" s="20">
        <v>69</v>
      </c>
      <c r="BS71" s="17">
        <f>(W71-R71)/R71</f>
        <v>-1.12194969925515E-2</v>
      </c>
    </row>
    <row r="72" spans="1:71" x14ac:dyDescent="0.2">
      <c r="A72" s="20">
        <v>23110</v>
      </c>
      <c r="B72" s="20" t="s">
        <v>42</v>
      </c>
      <c r="C72">
        <v>82854</v>
      </c>
      <c r="D72">
        <v>83124</v>
      </c>
      <c r="E72">
        <v>83107</v>
      </c>
      <c r="F72">
        <v>82668</v>
      </c>
      <c r="G72">
        <v>82990</v>
      </c>
      <c r="H72">
        <v>83906</v>
      </c>
      <c r="I72">
        <v>84819</v>
      </c>
      <c r="J72">
        <v>85513</v>
      </c>
      <c r="K72">
        <v>86767</v>
      </c>
      <c r="L72">
        <v>87192</v>
      </c>
      <c r="M72">
        <v>87395</v>
      </c>
      <c r="N72">
        <v>88339</v>
      </c>
      <c r="O72">
        <v>89188</v>
      </c>
      <c r="P72">
        <v>90417</v>
      </c>
      <c r="Q72">
        <v>91674</v>
      </c>
      <c r="R72">
        <v>93445</v>
      </c>
      <c r="S72">
        <v>94503</v>
      </c>
      <c r="T72">
        <v>95080</v>
      </c>
      <c r="U72">
        <v>95726</v>
      </c>
      <c r="V72">
        <v>95069</v>
      </c>
      <c r="W72">
        <v>92275</v>
      </c>
      <c r="Y72" s="1" t="str">
        <f t="shared" si="2"/>
        <v>Hobsons Bay</v>
      </c>
      <c r="Z72" s="26">
        <f>D72-C72</f>
        <v>270</v>
      </c>
      <c r="AA72" s="26">
        <f>E72-D72</f>
        <v>-17</v>
      </c>
      <c r="AB72" s="26">
        <f>F72-E72</f>
        <v>-439</v>
      </c>
      <c r="AC72" s="26">
        <f>G72-F72</f>
        <v>322</v>
      </c>
      <c r="AD72" s="26">
        <f>H72-G72</f>
        <v>916</v>
      </c>
      <c r="AE72" s="26">
        <f>I72-H72</f>
        <v>913</v>
      </c>
      <c r="AF72" s="26">
        <f>J72-I72</f>
        <v>694</v>
      </c>
      <c r="AG72" s="26">
        <f>K72-J72</f>
        <v>1254</v>
      </c>
      <c r="AH72" s="26">
        <f>L72-K72</f>
        <v>425</v>
      </c>
      <c r="AI72" s="26">
        <f>M72-L72</f>
        <v>203</v>
      </c>
      <c r="AJ72" s="26">
        <f>N72-M72</f>
        <v>944</v>
      </c>
      <c r="AK72" s="26">
        <f>O72-N72</f>
        <v>849</v>
      </c>
      <c r="AL72" s="26">
        <f>P72-O72</f>
        <v>1229</v>
      </c>
      <c r="AM72" s="26">
        <f>Q72-P72</f>
        <v>1257</v>
      </c>
      <c r="AN72" s="26">
        <f>R72-Q72</f>
        <v>1771</v>
      </c>
      <c r="AO72" s="26">
        <f>S72-R72</f>
        <v>1058</v>
      </c>
      <c r="AP72" s="26">
        <f>T72-S72</f>
        <v>577</v>
      </c>
      <c r="AQ72" s="26">
        <f>U72-T72</f>
        <v>646</v>
      </c>
      <c r="AR72" s="26">
        <f>V72-U72</f>
        <v>-657</v>
      </c>
      <c r="AS72" s="26">
        <f>W72-V72</f>
        <v>-2794</v>
      </c>
      <c r="AT72" s="20">
        <v>74</v>
      </c>
      <c r="AU72" s="26">
        <f>W72-R72</f>
        <v>-1170</v>
      </c>
      <c r="AW72" s="13" t="str">
        <f t="shared" si="3"/>
        <v>Hobsons Bay</v>
      </c>
      <c r="AX72" s="17">
        <f>(D72-C72)/C72</f>
        <v>3.2587442971974798E-3</v>
      </c>
      <c r="AY72" s="17">
        <f>(E72-D72)/D72</f>
        <v>-2.0451373851113999E-4</v>
      </c>
      <c r="AZ72" s="17">
        <f>(F72-E72)/E72</f>
        <v>-5.2823468540556147E-3</v>
      </c>
      <c r="BA72" s="17">
        <f>(G72-F72)/F72</f>
        <v>3.8950984661537719E-3</v>
      </c>
      <c r="BB72" s="17">
        <f>(H72-G72)/G72</f>
        <v>1.1037474394505363E-2</v>
      </c>
      <c r="BC72" s="17">
        <f>(I72-H72)/H72</f>
        <v>1.0881224227111292E-2</v>
      </c>
      <c r="BD72" s="17">
        <f>(J72-I72)/I72</f>
        <v>8.1821290041146442E-3</v>
      </c>
      <c r="BE72" s="17">
        <f>(K72-J72)/J72</f>
        <v>1.4664436986189234E-2</v>
      </c>
      <c r="BF72" s="17">
        <f>(L72-K72)/K72</f>
        <v>4.8981755736627981E-3</v>
      </c>
      <c r="BG72" s="17">
        <f>(M72-L72)/L72</f>
        <v>2.3281952472703916E-3</v>
      </c>
      <c r="BH72" s="17">
        <f>(N72-M72)/M72</f>
        <v>1.0801533268493622E-2</v>
      </c>
      <c r="BI72" s="17">
        <f>(O72-N72)/N72</f>
        <v>9.6107042189746313E-3</v>
      </c>
      <c r="BJ72" s="17">
        <f>(P72-O72)/O72</f>
        <v>1.3779880701439656E-2</v>
      </c>
      <c r="BK72" s="17">
        <f>(Q72-P72)/P72</f>
        <v>1.3902252894920203E-2</v>
      </c>
      <c r="BL72" s="17">
        <f>(R72-Q72)/Q72</f>
        <v>1.9318454523638107E-2</v>
      </c>
      <c r="BM72" s="17">
        <f>(S72-R72)/R72</f>
        <v>1.1322168120284659E-2</v>
      </c>
      <c r="BN72" s="17">
        <f>(T72-S72)/S72</f>
        <v>6.1056262764145053E-3</v>
      </c>
      <c r="BO72" s="17">
        <f>(U72-T72)/T72</f>
        <v>6.7942785023138406E-3</v>
      </c>
      <c r="BP72" s="17">
        <f>(V72-U72)/U72</f>
        <v>-6.8633391137204102E-3</v>
      </c>
      <c r="BQ72" s="17">
        <f>(W72-V72)/V72</f>
        <v>-2.9389180489959924E-2</v>
      </c>
      <c r="BR72" s="20">
        <v>70</v>
      </c>
      <c r="BS72" s="17">
        <f>(W72-R72)/R72</f>
        <v>-1.2520734121675852E-2</v>
      </c>
    </row>
    <row r="73" spans="1:71" x14ac:dyDescent="0.2">
      <c r="A73" s="20">
        <v>21830</v>
      </c>
      <c r="B73" s="20" t="s">
        <v>11</v>
      </c>
      <c r="C73">
        <v>17293</v>
      </c>
      <c r="D73">
        <v>17232</v>
      </c>
      <c r="E73">
        <v>17027</v>
      </c>
      <c r="F73">
        <v>16962</v>
      </c>
      <c r="G73">
        <v>16867</v>
      </c>
      <c r="H73">
        <v>16815</v>
      </c>
      <c r="I73">
        <v>16718</v>
      </c>
      <c r="J73">
        <v>16636</v>
      </c>
      <c r="K73">
        <v>16623</v>
      </c>
      <c r="L73">
        <v>16563</v>
      </c>
      <c r="M73">
        <v>16526</v>
      </c>
      <c r="N73">
        <v>16470</v>
      </c>
      <c r="O73">
        <v>16410</v>
      </c>
      <c r="P73">
        <v>16340</v>
      </c>
      <c r="Q73">
        <v>16274</v>
      </c>
      <c r="R73">
        <v>16243</v>
      </c>
      <c r="S73">
        <v>16272</v>
      </c>
      <c r="T73">
        <v>16218</v>
      </c>
      <c r="U73">
        <v>16154</v>
      </c>
      <c r="V73">
        <v>16085</v>
      </c>
      <c r="W73">
        <v>16029</v>
      </c>
      <c r="Y73" s="1" t="str">
        <f t="shared" si="2"/>
        <v>Corangamite</v>
      </c>
      <c r="Z73" s="26">
        <f>D73-C73</f>
        <v>-61</v>
      </c>
      <c r="AA73" s="26">
        <f>E73-D73</f>
        <v>-205</v>
      </c>
      <c r="AB73" s="26">
        <f>F73-E73</f>
        <v>-65</v>
      </c>
      <c r="AC73" s="26">
        <f>G73-F73</f>
        <v>-95</v>
      </c>
      <c r="AD73" s="26">
        <f>H73-G73</f>
        <v>-52</v>
      </c>
      <c r="AE73" s="26">
        <f>I73-H73</f>
        <v>-97</v>
      </c>
      <c r="AF73" s="26">
        <f>J73-I73</f>
        <v>-82</v>
      </c>
      <c r="AG73" s="26">
        <f>K73-J73</f>
        <v>-13</v>
      </c>
      <c r="AH73" s="26">
        <f>L73-K73</f>
        <v>-60</v>
      </c>
      <c r="AI73" s="26">
        <f>M73-L73</f>
        <v>-37</v>
      </c>
      <c r="AJ73" s="26">
        <f>N73-M73</f>
        <v>-56</v>
      </c>
      <c r="AK73" s="26">
        <f>O73-N73</f>
        <v>-60</v>
      </c>
      <c r="AL73" s="26">
        <f>P73-O73</f>
        <v>-70</v>
      </c>
      <c r="AM73" s="26">
        <f>Q73-P73</f>
        <v>-66</v>
      </c>
      <c r="AN73" s="26">
        <f>R73-Q73</f>
        <v>-31</v>
      </c>
      <c r="AO73" s="26">
        <f>S73-R73</f>
        <v>29</v>
      </c>
      <c r="AP73" s="26">
        <f>T73-S73</f>
        <v>-54</v>
      </c>
      <c r="AQ73" s="26">
        <f>U73-T73</f>
        <v>-64</v>
      </c>
      <c r="AR73" s="26">
        <f>V73-U73</f>
        <v>-69</v>
      </c>
      <c r="AS73" s="26">
        <f>W73-V73</f>
        <v>-56</v>
      </c>
      <c r="AT73" s="20">
        <v>69</v>
      </c>
      <c r="AU73" s="26">
        <f>W73-R73</f>
        <v>-214</v>
      </c>
      <c r="AW73" s="13" t="str">
        <f t="shared" si="3"/>
        <v>Corangamite</v>
      </c>
      <c r="AX73" s="17">
        <f>(D73-C73)/C73</f>
        <v>-3.5274388480888222E-3</v>
      </c>
      <c r="AY73" s="17">
        <f>(E73-D73)/D73</f>
        <v>-1.1896471680594243E-2</v>
      </c>
      <c r="AZ73" s="17">
        <f>(F73-E73)/E73</f>
        <v>-3.8174663769307568E-3</v>
      </c>
      <c r="BA73" s="17">
        <f>(G73-F73)/F73</f>
        <v>-5.6007546279919817E-3</v>
      </c>
      <c r="BB73" s="17">
        <f>(H73-G73)/G73</f>
        <v>-3.0829430248414062E-3</v>
      </c>
      <c r="BC73" s="17">
        <f>(I73-H73)/H73</f>
        <v>-5.7686589354742791E-3</v>
      </c>
      <c r="BD73" s="17">
        <f>(J73-I73)/I73</f>
        <v>-4.9048929297762891E-3</v>
      </c>
      <c r="BE73" s="17">
        <f>(K73-J73)/J73</f>
        <v>-7.8143784563597016E-4</v>
      </c>
      <c r="BF73" s="17">
        <f>(L73-K73)/K73</f>
        <v>-3.6094567767550982E-3</v>
      </c>
      <c r="BG73" s="17">
        <f>(M73-L73)/L73</f>
        <v>-2.2338948258165789E-3</v>
      </c>
      <c r="BH73" s="17">
        <f>(N73-M73)/M73</f>
        <v>-3.3885997821614428E-3</v>
      </c>
      <c r="BI73" s="17">
        <f>(O73-N73)/N73</f>
        <v>-3.6429872495446266E-3</v>
      </c>
      <c r="BJ73" s="17">
        <f>(P73-O73)/O73</f>
        <v>-4.2656916514320535E-3</v>
      </c>
      <c r="BK73" s="17">
        <f>(Q73-P73)/P73</f>
        <v>-4.0391676866585067E-3</v>
      </c>
      <c r="BL73" s="17">
        <f>(R73-Q73)/Q73</f>
        <v>-1.9048789480152391E-3</v>
      </c>
      <c r="BM73" s="17">
        <f>(S73-R73)/R73</f>
        <v>1.7853844733115804E-3</v>
      </c>
      <c r="BN73" s="17">
        <f>(T73-S73)/S73</f>
        <v>-3.3185840707964601E-3</v>
      </c>
      <c r="BO73" s="17">
        <f>(U73-T73)/T73</f>
        <v>-3.9462325810827479E-3</v>
      </c>
      <c r="BP73" s="17">
        <f>(V73-U73)/U73</f>
        <v>-4.2713878915438897E-3</v>
      </c>
      <c r="BQ73" s="17">
        <f>(W73-V73)/V73</f>
        <v>-3.4815045073049427E-3</v>
      </c>
      <c r="BR73" s="20">
        <v>71</v>
      </c>
      <c r="BS73" s="17">
        <f>(W73-R73)/R73</f>
        <v>-1.3174906113402697E-2</v>
      </c>
    </row>
    <row r="74" spans="1:71" x14ac:dyDescent="0.2">
      <c r="A74" s="20">
        <v>27350</v>
      </c>
      <c r="B74" s="20" t="s">
        <v>77</v>
      </c>
      <c r="C74">
        <v>68522</v>
      </c>
      <c r="D74">
        <v>69415</v>
      </c>
      <c r="E74">
        <v>70115</v>
      </c>
      <c r="F74">
        <v>70811</v>
      </c>
      <c r="G74">
        <v>71719</v>
      </c>
      <c r="H74">
        <v>72808</v>
      </c>
      <c r="I74">
        <v>74289</v>
      </c>
      <c r="J74">
        <v>75868</v>
      </c>
      <c r="K74">
        <v>77311</v>
      </c>
      <c r="L74">
        <v>78430</v>
      </c>
      <c r="M74">
        <v>78903</v>
      </c>
      <c r="N74">
        <v>81268</v>
      </c>
      <c r="O74">
        <v>83962</v>
      </c>
      <c r="P74">
        <v>87228</v>
      </c>
      <c r="Q74">
        <v>89923</v>
      </c>
      <c r="R74">
        <v>92894</v>
      </c>
      <c r="S74">
        <v>94465</v>
      </c>
      <c r="T74">
        <v>95440</v>
      </c>
      <c r="U74">
        <v>96459</v>
      </c>
      <c r="V74">
        <v>96547</v>
      </c>
      <c r="W74">
        <v>91543</v>
      </c>
      <c r="Y74" s="1" t="str">
        <f t="shared" si="2"/>
        <v>Yarra</v>
      </c>
      <c r="Z74" s="26">
        <f>D74-C74</f>
        <v>893</v>
      </c>
      <c r="AA74" s="26">
        <f>E74-D74</f>
        <v>700</v>
      </c>
      <c r="AB74" s="26">
        <f>F74-E74</f>
        <v>696</v>
      </c>
      <c r="AC74" s="26">
        <f>G74-F74</f>
        <v>908</v>
      </c>
      <c r="AD74" s="26">
        <f>H74-G74</f>
        <v>1089</v>
      </c>
      <c r="AE74" s="26">
        <f>I74-H74</f>
        <v>1481</v>
      </c>
      <c r="AF74" s="26">
        <f>J74-I74</f>
        <v>1579</v>
      </c>
      <c r="AG74" s="26">
        <f>K74-J74</f>
        <v>1443</v>
      </c>
      <c r="AH74" s="26">
        <f>L74-K74</f>
        <v>1119</v>
      </c>
      <c r="AI74" s="26">
        <f>M74-L74</f>
        <v>473</v>
      </c>
      <c r="AJ74" s="26">
        <f>N74-M74</f>
        <v>2365</v>
      </c>
      <c r="AK74" s="26">
        <f>O74-N74</f>
        <v>2694</v>
      </c>
      <c r="AL74" s="26">
        <f>P74-O74</f>
        <v>3266</v>
      </c>
      <c r="AM74" s="26">
        <f>Q74-P74</f>
        <v>2695</v>
      </c>
      <c r="AN74" s="26">
        <f>R74-Q74</f>
        <v>2971</v>
      </c>
      <c r="AO74" s="26">
        <f>S74-R74</f>
        <v>1571</v>
      </c>
      <c r="AP74" s="26">
        <f>T74-S74</f>
        <v>975</v>
      </c>
      <c r="AQ74" s="26">
        <f>U74-T74</f>
        <v>1019</v>
      </c>
      <c r="AR74" s="26">
        <f>V74-U74</f>
        <v>88</v>
      </c>
      <c r="AS74" s="26">
        <f>W74-V74</f>
        <v>-5004</v>
      </c>
      <c r="AT74" s="20">
        <v>75</v>
      </c>
      <c r="AU74" s="26">
        <f>W74-R74</f>
        <v>-1351</v>
      </c>
      <c r="AW74" s="13" t="str">
        <f t="shared" si="3"/>
        <v>Yarra</v>
      </c>
      <c r="AX74" s="17">
        <f>(D74-C74)/C74</f>
        <v>1.3032310790694959E-2</v>
      </c>
      <c r="AY74" s="17">
        <f>(E74-D74)/D74</f>
        <v>1.0084275732910755E-2</v>
      </c>
      <c r="AZ74" s="17">
        <f>(F74-E74)/E74</f>
        <v>9.926549240533409E-3</v>
      </c>
      <c r="BA74" s="17">
        <f>(G74-F74)/F74</f>
        <v>1.2822866503791783E-2</v>
      </c>
      <c r="BB74" s="17">
        <f>(H74-G74)/G74</f>
        <v>1.5184260795605069E-2</v>
      </c>
      <c r="BC74" s="17">
        <f>(I74-H74)/H74</f>
        <v>2.0341171299857158E-2</v>
      </c>
      <c r="BD74" s="17">
        <f>(J74-I74)/I74</f>
        <v>2.125482911332768E-2</v>
      </c>
      <c r="BE74" s="17">
        <f>(K74-J74)/J74</f>
        <v>1.9019876627827278E-2</v>
      </c>
      <c r="BF74" s="17">
        <f>(L74-K74)/K74</f>
        <v>1.4474007579775194E-2</v>
      </c>
      <c r="BG74" s="17">
        <f>(M74-L74)/L74</f>
        <v>6.0308555399719499E-3</v>
      </c>
      <c r="BH74" s="17">
        <f>(N74-M74)/M74</f>
        <v>2.9973511780287187E-2</v>
      </c>
      <c r="BI74" s="17">
        <f>(O74-N74)/N74</f>
        <v>3.3149579170153071E-2</v>
      </c>
      <c r="BJ74" s="17">
        <f>(P74-O74)/O74</f>
        <v>3.8898549343750748E-2</v>
      </c>
      <c r="BK74" s="17">
        <f>(Q74-P74)/P74</f>
        <v>3.0896042555142843E-2</v>
      </c>
      <c r="BL74" s="17">
        <f>(R74-Q74)/Q74</f>
        <v>3.303937813462629E-2</v>
      </c>
      <c r="BM74" s="17">
        <f>(S74-R74)/R74</f>
        <v>1.6911748875061899E-2</v>
      </c>
      <c r="BN74" s="17">
        <f>(T74-S74)/S74</f>
        <v>1.0321283014873233E-2</v>
      </c>
      <c r="BO74" s="17">
        <f>(U74-T74)/T74</f>
        <v>1.0676865046102263E-2</v>
      </c>
      <c r="BP74" s="17">
        <f>(V74-U74)/U74</f>
        <v>9.1230470977306417E-4</v>
      </c>
      <c r="BQ74" s="17">
        <f>(W74-V74)/V74</f>
        <v>-5.1829678809284595E-2</v>
      </c>
      <c r="BR74" s="20">
        <v>72</v>
      </c>
      <c r="BS74" s="17">
        <f>(W74-R74)/R74</f>
        <v>-1.4543458135078692E-2</v>
      </c>
    </row>
    <row r="75" spans="1:71" x14ac:dyDescent="0.2">
      <c r="A75" s="20">
        <v>22980</v>
      </c>
      <c r="B75" s="20" t="s">
        <v>14</v>
      </c>
      <c r="C75">
        <v>6496</v>
      </c>
      <c r="D75">
        <v>6452</v>
      </c>
      <c r="E75">
        <v>6361</v>
      </c>
      <c r="F75">
        <v>6274</v>
      </c>
      <c r="G75">
        <v>6189</v>
      </c>
      <c r="H75">
        <v>6119</v>
      </c>
      <c r="I75">
        <v>6080</v>
      </c>
      <c r="J75">
        <v>6032</v>
      </c>
      <c r="K75">
        <v>6025</v>
      </c>
      <c r="L75">
        <v>5954</v>
      </c>
      <c r="M75">
        <v>5856</v>
      </c>
      <c r="N75">
        <v>5857</v>
      </c>
      <c r="O75">
        <v>5852</v>
      </c>
      <c r="P75">
        <v>5844</v>
      </c>
      <c r="Q75">
        <v>5808</v>
      </c>
      <c r="R75">
        <v>5784</v>
      </c>
      <c r="S75">
        <v>5725</v>
      </c>
      <c r="T75">
        <v>5686</v>
      </c>
      <c r="U75">
        <v>5662</v>
      </c>
      <c r="V75">
        <v>5660</v>
      </c>
      <c r="W75">
        <v>5656</v>
      </c>
      <c r="Y75" s="1" t="str">
        <f t="shared" si="2"/>
        <v>Hindmarsh</v>
      </c>
      <c r="Z75" s="26">
        <f>D75-C75</f>
        <v>-44</v>
      </c>
      <c r="AA75" s="26">
        <f>E75-D75</f>
        <v>-91</v>
      </c>
      <c r="AB75" s="26">
        <f>F75-E75</f>
        <v>-87</v>
      </c>
      <c r="AC75" s="26">
        <f>G75-F75</f>
        <v>-85</v>
      </c>
      <c r="AD75" s="26">
        <f>H75-G75</f>
        <v>-70</v>
      </c>
      <c r="AE75" s="26">
        <f>I75-H75</f>
        <v>-39</v>
      </c>
      <c r="AF75" s="26">
        <f>J75-I75</f>
        <v>-48</v>
      </c>
      <c r="AG75" s="26">
        <f>K75-J75</f>
        <v>-7</v>
      </c>
      <c r="AH75" s="26">
        <f>L75-K75</f>
        <v>-71</v>
      </c>
      <c r="AI75" s="26">
        <f>M75-L75</f>
        <v>-98</v>
      </c>
      <c r="AJ75" s="26">
        <f>N75-M75</f>
        <v>1</v>
      </c>
      <c r="AK75" s="26">
        <f>O75-N75</f>
        <v>-5</v>
      </c>
      <c r="AL75" s="26">
        <f>P75-O75</f>
        <v>-8</v>
      </c>
      <c r="AM75" s="26">
        <f>Q75-P75</f>
        <v>-36</v>
      </c>
      <c r="AN75" s="26">
        <f>R75-Q75</f>
        <v>-24</v>
      </c>
      <c r="AO75" s="26">
        <f>S75-R75</f>
        <v>-59</v>
      </c>
      <c r="AP75" s="26">
        <f>T75-S75</f>
        <v>-39</v>
      </c>
      <c r="AQ75" s="26">
        <f>U75-T75</f>
        <v>-24</v>
      </c>
      <c r="AR75" s="26">
        <f>V75-U75</f>
        <v>-2</v>
      </c>
      <c r="AS75" s="26">
        <f>W75-V75</f>
        <v>-4</v>
      </c>
      <c r="AT75" s="20">
        <v>67</v>
      </c>
      <c r="AU75" s="26">
        <f>W75-R75</f>
        <v>-128</v>
      </c>
      <c r="AW75" s="13" t="str">
        <f t="shared" si="3"/>
        <v>Hindmarsh</v>
      </c>
      <c r="AX75" s="17">
        <f>(D75-C75)/C75</f>
        <v>-6.7733990147783255E-3</v>
      </c>
      <c r="AY75" s="17">
        <f>(E75-D75)/D75</f>
        <v>-1.4104153750774954E-2</v>
      </c>
      <c r="AZ75" s="17">
        <f>(F75-E75)/E75</f>
        <v>-1.3677094796415658E-2</v>
      </c>
      <c r="BA75" s="17">
        <f>(G75-F75)/F75</f>
        <v>-1.3547975773031559E-2</v>
      </c>
      <c r="BB75" s="17">
        <f>(H75-G75)/G75</f>
        <v>-1.1310389400549362E-2</v>
      </c>
      <c r="BC75" s="17">
        <f>(I75-H75)/H75</f>
        <v>-6.3735904559568558E-3</v>
      </c>
      <c r="BD75" s="17">
        <f>(J75-I75)/I75</f>
        <v>-7.8947368421052634E-3</v>
      </c>
      <c r="BE75" s="17">
        <f>(K75-J75)/J75</f>
        <v>-1.1604774535809018E-3</v>
      </c>
      <c r="BF75" s="17">
        <f>(L75-K75)/K75</f>
        <v>-1.1784232365145229E-2</v>
      </c>
      <c r="BG75" s="17">
        <f>(M75-L75)/L75</f>
        <v>-1.645952300974135E-2</v>
      </c>
      <c r="BH75" s="17">
        <f>(N75-M75)/M75</f>
        <v>1.7076502732240437E-4</v>
      </c>
      <c r="BI75" s="17">
        <f>(O75-N75)/N75</f>
        <v>-8.5367935803312277E-4</v>
      </c>
      <c r="BJ75" s="17">
        <f>(P75-O75)/O75</f>
        <v>-1.3670539986329461E-3</v>
      </c>
      <c r="BK75" s="17">
        <f>(Q75-P75)/P75</f>
        <v>-6.1601642710472282E-3</v>
      </c>
      <c r="BL75" s="17">
        <f>(R75-Q75)/Q75</f>
        <v>-4.1322314049586778E-3</v>
      </c>
      <c r="BM75" s="17">
        <f>(S75-R75)/R75</f>
        <v>-1.0200553250345782E-2</v>
      </c>
      <c r="BN75" s="17">
        <f>(T75-S75)/S75</f>
        <v>-6.8122270742358082E-3</v>
      </c>
      <c r="BO75" s="17">
        <f>(U75-T75)/T75</f>
        <v>-4.2208934224410837E-3</v>
      </c>
      <c r="BP75" s="17">
        <f>(V75-U75)/U75</f>
        <v>-3.5323207347227127E-4</v>
      </c>
      <c r="BQ75" s="17">
        <f>(W75-V75)/V75</f>
        <v>-7.0671378091872788E-4</v>
      </c>
      <c r="BR75" s="20">
        <v>73</v>
      </c>
      <c r="BS75" s="17">
        <f>(W75-R75)/R75</f>
        <v>-2.2130013831258646E-2</v>
      </c>
    </row>
    <row r="76" spans="1:71" x14ac:dyDescent="0.2">
      <c r="A76" s="20">
        <v>21270</v>
      </c>
      <c r="B76" s="20" t="s">
        <v>25</v>
      </c>
      <c r="C76">
        <v>7220</v>
      </c>
      <c r="D76">
        <v>7171</v>
      </c>
      <c r="E76">
        <v>7102</v>
      </c>
      <c r="F76">
        <v>7026</v>
      </c>
      <c r="G76">
        <v>6995</v>
      </c>
      <c r="H76">
        <v>6957</v>
      </c>
      <c r="I76">
        <v>6861</v>
      </c>
      <c r="J76">
        <v>6789</v>
      </c>
      <c r="K76">
        <v>6751</v>
      </c>
      <c r="L76">
        <v>6622</v>
      </c>
      <c r="M76">
        <v>6465</v>
      </c>
      <c r="N76">
        <v>6434</v>
      </c>
      <c r="O76">
        <v>6388</v>
      </c>
      <c r="P76">
        <v>6335</v>
      </c>
      <c r="Q76">
        <v>6306</v>
      </c>
      <c r="R76">
        <v>6284</v>
      </c>
      <c r="S76">
        <v>6218</v>
      </c>
      <c r="T76">
        <v>6208</v>
      </c>
      <c r="U76">
        <v>6159</v>
      </c>
      <c r="V76">
        <v>6146</v>
      </c>
      <c r="W76">
        <v>6130</v>
      </c>
      <c r="Y76" s="1" t="str">
        <f t="shared" si="2"/>
        <v>Buloke</v>
      </c>
      <c r="Z76" s="26">
        <f>D76-C76</f>
        <v>-49</v>
      </c>
      <c r="AA76" s="26">
        <f>E76-D76</f>
        <v>-69</v>
      </c>
      <c r="AB76" s="26">
        <f>F76-E76</f>
        <v>-76</v>
      </c>
      <c r="AC76" s="26">
        <f>G76-F76</f>
        <v>-31</v>
      </c>
      <c r="AD76" s="26">
        <f>H76-G76</f>
        <v>-38</v>
      </c>
      <c r="AE76" s="26">
        <f>I76-H76</f>
        <v>-96</v>
      </c>
      <c r="AF76" s="26">
        <f>J76-I76</f>
        <v>-72</v>
      </c>
      <c r="AG76" s="26">
        <f>K76-J76</f>
        <v>-38</v>
      </c>
      <c r="AH76" s="26">
        <f>L76-K76</f>
        <v>-129</v>
      </c>
      <c r="AI76" s="26">
        <f>M76-L76</f>
        <v>-157</v>
      </c>
      <c r="AJ76" s="26">
        <f>N76-M76</f>
        <v>-31</v>
      </c>
      <c r="AK76" s="26">
        <f>O76-N76</f>
        <v>-46</v>
      </c>
      <c r="AL76" s="26">
        <f>P76-O76</f>
        <v>-53</v>
      </c>
      <c r="AM76" s="26">
        <f>Q76-P76</f>
        <v>-29</v>
      </c>
      <c r="AN76" s="26">
        <f>R76-Q76</f>
        <v>-22</v>
      </c>
      <c r="AO76" s="26">
        <f>S76-R76</f>
        <v>-66</v>
      </c>
      <c r="AP76" s="26">
        <f>T76-S76</f>
        <v>-10</v>
      </c>
      <c r="AQ76" s="26">
        <f>U76-T76</f>
        <v>-49</v>
      </c>
      <c r="AR76" s="26">
        <f>V76-U76</f>
        <v>-13</v>
      </c>
      <c r="AS76" s="26">
        <f>W76-V76</f>
        <v>-16</v>
      </c>
      <c r="AT76" s="20">
        <v>68</v>
      </c>
      <c r="AU76" s="26">
        <f>W76-R76</f>
        <v>-154</v>
      </c>
      <c r="AW76" s="13" t="str">
        <f t="shared" si="3"/>
        <v>Buloke</v>
      </c>
      <c r="AX76" s="17">
        <f>(D76-C76)/C76</f>
        <v>-6.786703601108033E-3</v>
      </c>
      <c r="AY76" s="17">
        <f>(E76-D76)/D76</f>
        <v>-9.6220889694603271E-3</v>
      </c>
      <c r="AZ76" s="17">
        <f>(F76-E76)/E76</f>
        <v>-1.0701210926499578E-2</v>
      </c>
      <c r="BA76" s="17">
        <f>(G76-F76)/F76</f>
        <v>-4.412183319100484E-3</v>
      </c>
      <c r="BB76" s="17">
        <f>(H76-G76)/G76</f>
        <v>-5.4324517512508936E-3</v>
      </c>
      <c r="BC76" s="17">
        <f>(I76-H76)/H76</f>
        <v>-1.3799051315222079E-2</v>
      </c>
      <c r="BD76" s="17">
        <f>(J76-I76)/I76</f>
        <v>-1.0494097070397902E-2</v>
      </c>
      <c r="BE76" s="17">
        <f>(K76-J76)/J76</f>
        <v>-5.5972897333922524E-3</v>
      </c>
      <c r="BF76" s="17">
        <f>(L76-K76)/K76</f>
        <v>-1.9108280254777069E-2</v>
      </c>
      <c r="BG76" s="17">
        <f>(M76-L76)/L76</f>
        <v>-2.3708849290244638E-2</v>
      </c>
      <c r="BH76" s="17">
        <f>(N76-M76)/M76</f>
        <v>-4.7950502706883219E-3</v>
      </c>
      <c r="BI76" s="17">
        <f>(O76-N76)/N76</f>
        <v>-7.1495181846440783E-3</v>
      </c>
      <c r="BJ76" s="17">
        <f>(P76-O76)/O76</f>
        <v>-8.2968065122103942E-3</v>
      </c>
      <c r="BK76" s="17">
        <f>(Q76-P76)/P76</f>
        <v>-4.577742699289661E-3</v>
      </c>
      <c r="BL76" s="17">
        <f>(R76-Q76)/Q76</f>
        <v>-3.4887408816999684E-3</v>
      </c>
      <c r="BM76" s="17">
        <f>(S76-R76)/R76</f>
        <v>-1.0502864417568428E-2</v>
      </c>
      <c r="BN76" s="17">
        <f>(T76-S76)/S76</f>
        <v>-1.6082341588935349E-3</v>
      </c>
      <c r="BO76" s="17">
        <f>(U76-T76)/T76</f>
        <v>-7.8930412371134018E-3</v>
      </c>
      <c r="BP76" s="17">
        <f>(V76-U76)/U76</f>
        <v>-2.1107322617308004E-3</v>
      </c>
      <c r="BQ76" s="17">
        <f>(W76-V76)/V76</f>
        <v>-2.6033192320208264E-3</v>
      </c>
      <c r="BR76" s="20">
        <v>74</v>
      </c>
      <c r="BS76" s="17">
        <f>(W76-R76)/R76</f>
        <v>-2.4506683640993E-2</v>
      </c>
    </row>
    <row r="77" spans="1:71" x14ac:dyDescent="0.2">
      <c r="A77" s="20">
        <v>21890</v>
      </c>
      <c r="B77" s="20" t="s">
        <v>30</v>
      </c>
      <c r="C77">
        <v>127067</v>
      </c>
      <c r="D77">
        <v>127359</v>
      </c>
      <c r="E77">
        <v>127711</v>
      </c>
      <c r="F77">
        <v>128735</v>
      </c>
      <c r="G77">
        <v>130298</v>
      </c>
      <c r="H77">
        <v>132299</v>
      </c>
      <c r="I77">
        <v>134748</v>
      </c>
      <c r="J77">
        <v>137525</v>
      </c>
      <c r="K77">
        <v>140289</v>
      </c>
      <c r="L77">
        <v>141780</v>
      </c>
      <c r="M77">
        <v>142942</v>
      </c>
      <c r="N77">
        <v>144986</v>
      </c>
      <c r="O77">
        <v>147272</v>
      </c>
      <c r="P77">
        <v>149511</v>
      </c>
      <c r="Q77">
        <v>151974</v>
      </c>
      <c r="R77">
        <v>155126</v>
      </c>
      <c r="S77">
        <v>156462</v>
      </c>
      <c r="T77">
        <v>156999</v>
      </c>
      <c r="U77">
        <v>157162</v>
      </c>
      <c r="V77">
        <v>156873</v>
      </c>
      <c r="W77">
        <v>150335</v>
      </c>
      <c r="Y77" s="1" t="str">
        <f t="shared" si="2"/>
        <v>Darebin</v>
      </c>
      <c r="Z77" s="26">
        <f>D77-C77</f>
        <v>292</v>
      </c>
      <c r="AA77" s="26">
        <f>E77-D77</f>
        <v>352</v>
      </c>
      <c r="AB77" s="26">
        <f>F77-E77</f>
        <v>1024</v>
      </c>
      <c r="AC77" s="26">
        <f>G77-F77</f>
        <v>1563</v>
      </c>
      <c r="AD77" s="26">
        <f>H77-G77</f>
        <v>2001</v>
      </c>
      <c r="AE77" s="26">
        <f>I77-H77</f>
        <v>2449</v>
      </c>
      <c r="AF77" s="26">
        <f>J77-I77</f>
        <v>2777</v>
      </c>
      <c r="AG77" s="26">
        <f>K77-J77</f>
        <v>2764</v>
      </c>
      <c r="AH77" s="26">
        <f>L77-K77</f>
        <v>1491</v>
      </c>
      <c r="AI77" s="26">
        <f>M77-L77</f>
        <v>1162</v>
      </c>
      <c r="AJ77" s="26">
        <f>N77-M77</f>
        <v>2044</v>
      </c>
      <c r="AK77" s="26">
        <f>O77-N77</f>
        <v>2286</v>
      </c>
      <c r="AL77" s="26">
        <f>P77-O77</f>
        <v>2239</v>
      </c>
      <c r="AM77" s="26">
        <f>Q77-P77</f>
        <v>2463</v>
      </c>
      <c r="AN77" s="26">
        <f>R77-Q77</f>
        <v>3152</v>
      </c>
      <c r="AO77" s="26">
        <f>S77-R77</f>
        <v>1336</v>
      </c>
      <c r="AP77" s="26">
        <f>T77-S77</f>
        <v>537</v>
      </c>
      <c r="AQ77" s="26">
        <f>U77-T77</f>
        <v>163</v>
      </c>
      <c r="AR77" s="26">
        <f>V77-U77</f>
        <v>-289</v>
      </c>
      <c r="AS77" s="26">
        <f>W77-V77</f>
        <v>-6538</v>
      </c>
      <c r="AT77" s="20">
        <v>77</v>
      </c>
      <c r="AU77" s="26">
        <f>W77-R77</f>
        <v>-4791</v>
      </c>
      <c r="AW77" s="13" t="str">
        <f t="shared" si="3"/>
        <v>Darebin</v>
      </c>
      <c r="AX77" s="17">
        <f>(D77-C77)/C77</f>
        <v>2.2980002675753734E-3</v>
      </c>
      <c r="AY77" s="17">
        <f>(E77-D77)/D77</f>
        <v>2.7638407964886659E-3</v>
      </c>
      <c r="AZ77" s="17">
        <f>(F77-E77)/E77</f>
        <v>8.0181033740241645E-3</v>
      </c>
      <c r="BA77" s="17">
        <f>(G77-F77)/F77</f>
        <v>1.2141220336349866E-2</v>
      </c>
      <c r="BB77" s="17">
        <f>(H77-G77)/G77</f>
        <v>1.5357104483568435E-2</v>
      </c>
      <c r="BC77" s="17">
        <f>(I77-H77)/H77</f>
        <v>1.8511099857141777E-2</v>
      </c>
      <c r="BD77" s="17">
        <f>(J77-I77)/I77</f>
        <v>2.0608840205420489E-2</v>
      </c>
      <c r="BE77" s="17">
        <f>(K77-J77)/J77</f>
        <v>2.0098163970187238E-2</v>
      </c>
      <c r="BF77" s="17">
        <f>(L77-K77)/K77</f>
        <v>1.0628060646237411E-2</v>
      </c>
      <c r="BG77" s="17">
        <f>(M77-L77)/L77</f>
        <v>8.1957963041331648E-3</v>
      </c>
      <c r="BH77" s="17">
        <f>(N77-M77)/M77</f>
        <v>1.4299506093380532E-2</v>
      </c>
      <c r="BI77" s="17">
        <f>(O77-N77)/N77</f>
        <v>1.5767039576234945E-2</v>
      </c>
      <c r="BJ77" s="17">
        <f>(P77-O77)/O77</f>
        <v>1.5203161497093812E-2</v>
      </c>
      <c r="BK77" s="17">
        <f>(Q77-P77)/P77</f>
        <v>1.6473704275939562E-2</v>
      </c>
      <c r="BL77" s="17">
        <f>(R77-Q77)/Q77</f>
        <v>2.0740389803519024E-2</v>
      </c>
      <c r="BM77" s="17">
        <f>(S77-R77)/R77</f>
        <v>8.6123538285007035E-3</v>
      </c>
      <c r="BN77" s="17">
        <f>(T77-S77)/S77</f>
        <v>3.4321432680139586E-3</v>
      </c>
      <c r="BO77" s="17">
        <f>(U77-T77)/T77</f>
        <v>1.0382231733960089E-3</v>
      </c>
      <c r="BP77" s="17">
        <f>(V77-U77)/U77</f>
        <v>-1.8388669016683422E-3</v>
      </c>
      <c r="BQ77" s="17">
        <f>(W77-V77)/V77</f>
        <v>-4.1677025364466797E-2</v>
      </c>
      <c r="BR77" s="20">
        <v>75</v>
      </c>
      <c r="BS77" s="17">
        <f>(W77-R77)/R77</f>
        <v>-3.0884571251756636E-2</v>
      </c>
    </row>
    <row r="78" spans="1:71" x14ac:dyDescent="0.2">
      <c r="A78" s="20">
        <v>27630</v>
      </c>
      <c r="B78" s="20" t="s">
        <v>79</v>
      </c>
      <c r="C78">
        <v>8184</v>
      </c>
      <c r="D78">
        <v>8095</v>
      </c>
      <c r="E78">
        <v>7982</v>
      </c>
      <c r="F78">
        <v>7847</v>
      </c>
      <c r="G78">
        <v>7715</v>
      </c>
      <c r="H78">
        <v>7609</v>
      </c>
      <c r="I78">
        <v>7505</v>
      </c>
      <c r="J78">
        <v>7438</v>
      </c>
      <c r="K78">
        <v>7412</v>
      </c>
      <c r="L78">
        <v>7312</v>
      </c>
      <c r="M78">
        <v>7183</v>
      </c>
      <c r="N78">
        <v>7095</v>
      </c>
      <c r="O78">
        <v>7032</v>
      </c>
      <c r="P78">
        <v>6924</v>
      </c>
      <c r="Q78">
        <v>6826</v>
      </c>
      <c r="R78">
        <v>6743</v>
      </c>
      <c r="S78">
        <v>6705</v>
      </c>
      <c r="T78">
        <v>6693</v>
      </c>
      <c r="U78">
        <v>6669</v>
      </c>
      <c r="V78">
        <v>6633</v>
      </c>
      <c r="W78">
        <v>6511</v>
      </c>
      <c r="Y78" s="1" t="str">
        <f t="shared" si="2"/>
        <v>Yarriambiack</v>
      </c>
      <c r="Z78" s="26">
        <f>D78-C78</f>
        <v>-89</v>
      </c>
      <c r="AA78" s="26">
        <f>E78-D78</f>
        <v>-113</v>
      </c>
      <c r="AB78" s="26">
        <f>F78-E78</f>
        <v>-135</v>
      </c>
      <c r="AC78" s="26">
        <f>G78-F78</f>
        <v>-132</v>
      </c>
      <c r="AD78" s="26">
        <f>H78-G78</f>
        <v>-106</v>
      </c>
      <c r="AE78" s="26">
        <f>I78-H78</f>
        <v>-104</v>
      </c>
      <c r="AF78" s="26">
        <f>J78-I78</f>
        <v>-67</v>
      </c>
      <c r="AG78" s="26">
        <f>K78-J78</f>
        <v>-26</v>
      </c>
      <c r="AH78" s="26">
        <f>L78-K78</f>
        <v>-100</v>
      </c>
      <c r="AI78" s="26">
        <f>M78-L78</f>
        <v>-129</v>
      </c>
      <c r="AJ78" s="26">
        <f>N78-M78</f>
        <v>-88</v>
      </c>
      <c r="AK78" s="26">
        <f>O78-N78</f>
        <v>-63</v>
      </c>
      <c r="AL78" s="26">
        <f>P78-O78</f>
        <v>-108</v>
      </c>
      <c r="AM78" s="26">
        <f>Q78-P78</f>
        <v>-98</v>
      </c>
      <c r="AN78" s="26">
        <f>R78-Q78</f>
        <v>-83</v>
      </c>
      <c r="AO78" s="26">
        <f>S78-R78</f>
        <v>-38</v>
      </c>
      <c r="AP78" s="26">
        <f>T78-S78</f>
        <v>-12</v>
      </c>
      <c r="AQ78" s="26">
        <f>U78-T78</f>
        <v>-24</v>
      </c>
      <c r="AR78" s="26">
        <f>V78-U78</f>
        <v>-36</v>
      </c>
      <c r="AS78" s="26">
        <f>W78-V78</f>
        <v>-122</v>
      </c>
      <c r="AT78" s="20">
        <v>70</v>
      </c>
      <c r="AU78" s="26">
        <f>W78-R78</f>
        <v>-232</v>
      </c>
      <c r="AW78" s="13" t="str">
        <f t="shared" si="3"/>
        <v>Yarriambiack</v>
      </c>
      <c r="AX78" s="17">
        <f>(D78-C78)/C78</f>
        <v>-1.0874877810361682E-2</v>
      </c>
      <c r="AY78" s="17">
        <f>(E78-D78)/D78</f>
        <v>-1.3959234095120445E-2</v>
      </c>
      <c r="AZ78" s="17">
        <f>(F78-E78)/E78</f>
        <v>-1.6913054372337762E-2</v>
      </c>
      <c r="BA78" s="17">
        <f>(G78-F78)/F78</f>
        <v>-1.6821715305212183E-2</v>
      </c>
      <c r="BB78" s="17">
        <f>(H78-G78)/G78</f>
        <v>-1.373946856772521E-2</v>
      </c>
      <c r="BC78" s="17">
        <f>(I78-H78)/H78</f>
        <v>-1.3668024707583125E-2</v>
      </c>
      <c r="BD78" s="17">
        <f>(J78-I78)/I78</f>
        <v>-8.9273817455029977E-3</v>
      </c>
      <c r="BE78" s="17">
        <f>(K78-J78)/J78</f>
        <v>-3.4955633234740524E-3</v>
      </c>
      <c r="BF78" s="17">
        <f>(L78-K78)/K78</f>
        <v>-1.3491635186184566E-2</v>
      </c>
      <c r="BG78" s="17">
        <f>(M78-L78)/L78</f>
        <v>-1.7642231947483589E-2</v>
      </c>
      <c r="BH78" s="17">
        <f>(N78-M78)/M78</f>
        <v>-1.2251148545176111E-2</v>
      </c>
      <c r="BI78" s="17">
        <f>(O78-N78)/N78</f>
        <v>-8.8794926004228322E-3</v>
      </c>
      <c r="BJ78" s="17">
        <f>(P78-O78)/O78</f>
        <v>-1.5358361774744027E-2</v>
      </c>
      <c r="BK78" s="17">
        <f>(Q78-P78)/P78</f>
        <v>-1.4153668399768921E-2</v>
      </c>
      <c r="BL78" s="17">
        <f>(R78-Q78)/Q78</f>
        <v>-1.2159390565484911E-2</v>
      </c>
      <c r="BM78" s="17">
        <f>(S78-R78)/R78</f>
        <v>-5.635473824707104E-3</v>
      </c>
      <c r="BN78" s="17">
        <f>(T78-S78)/S78</f>
        <v>-1.7897091722595079E-3</v>
      </c>
      <c r="BO78" s="17">
        <f>(U78-T78)/T78</f>
        <v>-3.5858359480053789E-3</v>
      </c>
      <c r="BP78" s="17">
        <f>(V78-U78)/U78</f>
        <v>-5.3981106612685558E-3</v>
      </c>
      <c r="BQ78" s="17">
        <f>(W78-V78)/V78</f>
        <v>-1.8392884064525855E-2</v>
      </c>
      <c r="BR78" s="20">
        <v>76</v>
      </c>
      <c r="BS78" s="17">
        <f>(W78-R78)/R78</f>
        <v>-3.4406050719264419E-2</v>
      </c>
    </row>
    <row r="79" spans="1:71" x14ac:dyDescent="0.2">
      <c r="A79" s="20">
        <v>21180</v>
      </c>
      <c r="B79" s="20" t="s">
        <v>24</v>
      </c>
      <c r="C79">
        <v>167213</v>
      </c>
      <c r="D79">
        <v>168499</v>
      </c>
      <c r="E79">
        <v>169424</v>
      </c>
      <c r="F79">
        <v>170953</v>
      </c>
      <c r="G79">
        <v>172749</v>
      </c>
      <c r="H79">
        <v>174231</v>
      </c>
      <c r="I79">
        <v>177004</v>
      </c>
      <c r="J79">
        <v>180561</v>
      </c>
      <c r="K79">
        <v>185397</v>
      </c>
      <c r="L79">
        <v>188895</v>
      </c>
      <c r="M79">
        <v>191496</v>
      </c>
      <c r="N79">
        <v>193774</v>
      </c>
      <c r="O79">
        <v>196169</v>
      </c>
      <c r="P79">
        <v>198468</v>
      </c>
      <c r="Q79">
        <v>200860</v>
      </c>
      <c r="R79">
        <v>204190</v>
      </c>
      <c r="S79">
        <v>206036</v>
      </c>
      <c r="T79">
        <v>206849</v>
      </c>
      <c r="U79">
        <v>206611</v>
      </c>
      <c r="V79">
        <v>203999</v>
      </c>
      <c r="W79">
        <v>196712</v>
      </c>
      <c r="Y79" s="1" t="str">
        <f t="shared" si="2"/>
        <v>Brimbank</v>
      </c>
      <c r="Z79" s="26">
        <f>D79-C79</f>
        <v>1286</v>
      </c>
      <c r="AA79" s="26">
        <f>E79-D79</f>
        <v>925</v>
      </c>
      <c r="AB79" s="26">
        <f>F79-E79</f>
        <v>1529</v>
      </c>
      <c r="AC79" s="26">
        <f>G79-F79</f>
        <v>1796</v>
      </c>
      <c r="AD79" s="26">
        <f>H79-G79</f>
        <v>1482</v>
      </c>
      <c r="AE79" s="26">
        <f>I79-H79</f>
        <v>2773</v>
      </c>
      <c r="AF79" s="26">
        <f>J79-I79</f>
        <v>3557</v>
      </c>
      <c r="AG79" s="26">
        <f>K79-J79</f>
        <v>4836</v>
      </c>
      <c r="AH79" s="26">
        <f>L79-K79</f>
        <v>3498</v>
      </c>
      <c r="AI79" s="26">
        <f>M79-L79</f>
        <v>2601</v>
      </c>
      <c r="AJ79" s="26">
        <f>N79-M79</f>
        <v>2278</v>
      </c>
      <c r="AK79" s="26">
        <f>O79-N79</f>
        <v>2395</v>
      </c>
      <c r="AL79" s="26">
        <f>P79-O79</f>
        <v>2299</v>
      </c>
      <c r="AM79" s="26">
        <f>Q79-P79</f>
        <v>2392</v>
      </c>
      <c r="AN79" s="26">
        <f>R79-Q79</f>
        <v>3330</v>
      </c>
      <c r="AO79" s="26">
        <f>S79-R79</f>
        <v>1846</v>
      </c>
      <c r="AP79" s="26">
        <f>T79-S79</f>
        <v>813</v>
      </c>
      <c r="AQ79" s="26">
        <f>U79-T79</f>
        <v>-238</v>
      </c>
      <c r="AR79" s="26">
        <f>V79-U79</f>
        <v>-2612</v>
      </c>
      <c r="AS79" s="26">
        <f>W79-V79</f>
        <v>-7287</v>
      </c>
      <c r="AT79" s="20">
        <v>80</v>
      </c>
      <c r="AU79" s="26">
        <f>W79-R79</f>
        <v>-7478</v>
      </c>
      <c r="AW79" s="13" t="str">
        <f t="shared" si="3"/>
        <v>Brimbank</v>
      </c>
      <c r="AX79" s="17">
        <f>(D79-C79)/C79</f>
        <v>7.690789591718347E-3</v>
      </c>
      <c r="AY79" s="17">
        <f>(E79-D79)/D79</f>
        <v>5.4896468228298094E-3</v>
      </c>
      <c r="AZ79" s="17">
        <f>(F79-E79)/E79</f>
        <v>9.0246954386627633E-3</v>
      </c>
      <c r="BA79" s="17">
        <f>(G79-F79)/F79</f>
        <v>1.050581153884401E-2</v>
      </c>
      <c r="BB79" s="17">
        <f>(H79-G79)/G79</f>
        <v>8.5789208620599827E-3</v>
      </c>
      <c r="BC79" s="17">
        <f>(I79-H79)/H79</f>
        <v>1.5915652208849173E-2</v>
      </c>
      <c r="BD79" s="17">
        <f>(J79-I79)/I79</f>
        <v>2.0095591060089037E-2</v>
      </c>
      <c r="BE79" s="17">
        <f>(K79-J79)/J79</f>
        <v>2.6783192383737352E-2</v>
      </c>
      <c r="BF79" s="17">
        <f>(L79-K79)/K79</f>
        <v>1.8867619217139437E-2</v>
      </c>
      <c r="BG79" s="17">
        <f>(M79-L79)/L79</f>
        <v>1.3769554514412769E-2</v>
      </c>
      <c r="BH79" s="17">
        <f>(N79-M79)/M79</f>
        <v>1.1895809834147971E-2</v>
      </c>
      <c r="BI79" s="17">
        <f>(O79-N79)/N79</f>
        <v>1.2359759307234201E-2</v>
      </c>
      <c r="BJ79" s="17">
        <f>(P79-O79)/O79</f>
        <v>1.1719486769061371E-2</v>
      </c>
      <c r="BK79" s="17">
        <f>(Q79-P79)/P79</f>
        <v>1.2052320777152991E-2</v>
      </c>
      <c r="BL79" s="17">
        <f>(R79-Q79)/Q79</f>
        <v>1.6578711540376382E-2</v>
      </c>
      <c r="BM79" s="17">
        <f>(S79-R79)/R79</f>
        <v>9.0405994416964588E-3</v>
      </c>
      <c r="BN79" s="17">
        <f>(T79-S79)/S79</f>
        <v>3.9459123648294472E-3</v>
      </c>
      <c r="BO79" s="17">
        <f>(U79-T79)/T79</f>
        <v>-1.1505977790562197E-3</v>
      </c>
      <c r="BP79" s="17">
        <f>(V79-U79)/U79</f>
        <v>-1.2642114892237103E-2</v>
      </c>
      <c r="BQ79" s="17">
        <f>(W79-V79)/V79</f>
        <v>-3.5720763337075183E-2</v>
      </c>
      <c r="BR79" s="20">
        <v>77</v>
      </c>
      <c r="BS79" s="17">
        <f>(W79-R79)/R79</f>
        <v>-3.6622753317988151E-2</v>
      </c>
    </row>
    <row r="80" spans="1:71" x14ac:dyDescent="0.2">
      <c r="A80" s="20">
        <v>21110</v>
      </c>
      <c r="B80" s="20" t="s">
        <v>23</v>
      </c>
      <c r="C80">
        <v>156246</v>
      </c>
      <c r="D80">
        <v>156886</v>
      </c>
      <c r="E80">
        <v>157298</v>
      </c>
      <c r="F80">
        <v>157885</v>
      </c>
      <c r="G80">
        <v>158727</v>
      </c>
      <c r="H80">
        <v>159605</v>
      </c>
      <c r="I80">
        <v>161308</v>
      </c>
      <c r="J80">
        <v>163408</v>
      </c>
      <c r="K80">
        <v>165284</v>
      </c>
      <c r="L80">
        <v>166326</v>
      </c>
      <c r="M80">
        <v>167062</v>
      </c>
      <c r="N80">
        <v>168483</v>
      </c>
      <c r="O80">
        <v>170485</v>
      </c>
      <c r="P80">
        <v>172660</v>
      </c>
      <c r="Q80">
        <v>174753</v>
      </c>
      <c r="R80">
        <v>177276</v>
      </c>
      <c r="S80">
        <v>178591</v>
      </c>
      <c r="T80">
        <v>179295</v>
      </c>
      <c r="U80">
        <v>179547</v>
      </c>
      <c r="V80">
        <v>177722</v>
      </c>
      <c r="W80">
        <v>169901</v>
      </c>
      <c r="Y80" s="1" t="str">
        <f t="shared" si="2"/>
        <v>Boroondara</v>
      </c>
      <c r="Z80" s="26">
        <f>D80-C80</f>
        <v>640</v>
      </c>
      <c r="AA80" s="26">
        <f>E80-D80</f>
        <v>412</v>
      </c>
      <c r="AB80" s="26">
        <f>F80-E80</f>
        <v>587</v>
      </c>
      <c r="AC80" s="26">
        <f>G80-F80</f>
        <v>842</v>
      </c>
      <c r="AD80" s="26">
        <f>H80-G80</f>
        <v>878</v>
      </c>
      <c r="AE80" s="26">
        <f>I80-H80</f>
        <v>1703</v>
      </c>
      <c r="AF80" s="26">
        <f>J80-I80</f>
        <v>2100</v>
      </c>
      <c r="AG80" s="26">
        <f>K80-J80</f>
        <v>1876</v>
      </c>
      <c r="AH80" s="26">
        <f>L80-K80</f>
        <v>1042</v>
      </c>
      <c r="AI80" s="26">
        <f>M80-L80</f>
        <v>736</v>
      </c>
      <c r="AJ80" s="26">
        <f>N80-M80</f>
        <v>1421</v>
      </c>
      <c r="AK80" s="26">
        <f>O80-N80</f>
        <v>2002</v>
      </c>
      <c r="AL80" s="26">
        <f>P80-O80</f>
        <v>2175</v>
      </c>
      <c r="AM80" s="26">
        <f>Q80-P80</f>
        <v>2093</v>
      </c>
      <c r="AN80" s="26">
        <f>R80-Q80</f>
        <v>2523</v>
      </c>
      <c r="AO80" s="26">
        <f>S80-R80</f>
        <v>1315</v>
      </c>
      <c r="AP80" s="26">
        <f>T80-S80</f>
        <v>704</v>
      </c>
      <c r="AQ80" s="26">
        <f>U80-T80</f>
        <v>252</v>
      </c>
      <c r="AR80" s="26">
        <f>V80-U80</f>
        <v>-1825</v>
      </c>
      <c r="AS80" s="26">
        <f>W80-V80</f>
        <v>-7821</v>
      </c>
      <c r="AT80" s="20">
        <v>79</v>
      </c>
      <c r="AU80" s="26">
        <f>W80-R80</f>
        <v>-7375</v>
      </c>
      <c r="AW80" s="13" t="str">
        <f t="shared" si="3"/>
        <v>Boroondara</v>
      </c>
      <c r="AX80" s="17">
        <f>(D80-C80)/C80</f>
        <v>4.0961048602844233E-3</v>
      </c>
      <c r="AY80" s="17">
        <f>(E80-D80)/D80</f>
        <v>2.6261106790918245E-3</v>
      </c>
      <c r="AZ80" s="17">
        <f>(F80-E80)/E80</f>
        <v>3.7317702704420907E-3</v>
      </c>
      <c r="BA80" s="17">
        <f>(G80-F80)/F80</f>
        <v>5.3329955347246414E-3</v>
      </c>
      <c r="BB80" s="17">
        <f>(H80-G80)/G80</f>
        <v>5.5315100770505334E-3</v>
      </c>
      <c r="BC80" s="17">
        <f>(I80-H80)/H80</f>
        <v>1.0670091789104351E-2</v>
      </c>
      <c r="BD80" s="17">
        <f>(J80-I80)/I80</f>
        <v>1.3018573164381184E-2</v>
      </c>
      <c r="BE80" s="17">
        <f>(K80-J80)/J80</f>
        <v>1.1480466072652502E-2</v>
      </c>
      <c r="BF80" s="17">
        <f>(L80-K80)/K80</f>
        <v>6.3043004767551611E-3</v>
      </c>
      <c r="BG80" s="17">
        <f>(M80-L80)/L80</f>
        <v>4.4250447915539365E-3</v>
      </c>
      <c r="BH80" s="17">
        <f>(N80-M80)/M80</f>
        <v>8.5058241850331021E-3</v>
      </c>
      <c r="BI80" s="17">
        <f>(O80-N80)/N80</f>
        <v>1.188250446632598E-2</v>
      </c>
      <c r="BJ80" s="17">
        <f>(P80-O80)/O80</f>
        <v>1.2757720620582455E-2</v>
      </c>
      <c r="BK80" s="17">
        <f>(Q80-P80)/P80</f>
        <v>1.2122089655971273E-2</v>
      </c>
      <c r="BL80" s="17">
        <f>(R80-Q80)/Q80</f>
        <v>1.4437520385916121E-2</v>
      </c>
      <c r="BM80" s="17">
        <f>(S80-R80)/R80</f>
        <v>7.4178117737313566E-3</v>
      </c>
      <c r="BN80" s="17">
        <f>(T80-S80)/S80</f>
        <v>3.9419679603115501E-3</v>
      </c>
      <c r="BO80" s="17">
        <f>(U80-T80)/T80</f>
        <v>1.4055048941688279E-3</v>
      </c>
      <c r="BP80" s="17">
        <f>(V80-U80)/U80</f>
        <v>-1.0164469470389369E-2</v>
      </c>
      <c r="BQ80" s="17">
        <f>(W80-V80)/V80</f>
        <v>-4.4006932174969898E-2</v>
      </c>
      <c r="BR80" s="20">
        <v>78</v>
      </c>
      <c r="BS80" s="17">
        <f>(W80-R80)/R80</f>
        <v>-4.1601796069405901E-2</v>
      </c>
    </row>
    <row r="81" spans="1:71" x14ac:dyDescent="0.2">
      <c r="A81" s="20">
        <v>26350</v>
      </c>
      <c r="B81" s="20" t="s">
        <v>67</v>
      </c>
      <c r="C81">
        <v>89424</v>
      </c>
      <c r="D81">
        <v>90370</v>
      </c>
      <c r="E81">
        <v>91034</v>
      </c>
      <c r="F81">
        <v>92061</v>
      </c>
      <c r="G81">
        <v>92893</v>
      </c>
      <c r="H81">
        <v>94056</v>
      </c>
      <c r="I81">
        <v>95228</v>
      </c>
      <c r="J81">
        <v>96841</v>
      </c>
      <c r="K81">
        <v>98186</v>
      </c>
      <c r="L81">
        <v>98728</v>
      </c>
      <c r="M81">
        <v>98853</v>
      </c>
      <c r="N81">
        <v>101410</v>
      </c>
      <c r="O81">
        <v>103487</v>
      </c>
      <c r="P81">
        <v>105894</v>
      </c>
      <c r="Q81">
        <v>108028</v>
      </c>
      <c r="R81">
        <v>111003</v>
      </c>
      <c r="S81">
        <v>112102</v>
      </c>
      <c r="T81">
        <v>113287</v>
      </c>
      <c r="U81">
        <v>113739</v>
      </c>
      <c r="V81">
        <v>112524</v>
      </c>
      <c r="W81">
        <v>106278</v>
      </c>
      <c r="Y81" s="1" t="str">
        <f t="shared" si="2"/>
        <v>Stonnington</v>
      </c>
      <c r="Z81" s="26">
        <f>D81-C81</f>
        <v>946</v>
      </c>
      <c r="AA81" s="26">
        <f>E81-D81</f>
        <v>664</v>
      </c>
      <c r="AB81" s="26">
        <f>F81-E81</f>
        <v>1027</v>
      </c>
      <c r="AC81" s="26">
        <f>G81-F81</f>
        <v>832</v>
      </c>
      <c r="AD81" s="26">
        <f>H81-G81</f>
        <v>1163</v>
      </c>
      <c r="AE81" s="26">
        <f>I81-H81</f>
        <v>1172</v>
      </c>
      <c r="AF81" s="26">
        <f>J81-I81</f>
        <v>1613</v>
      </c>
      <c r="AG81" s="26">
        <f>K81-J81</f>
        <v>1345</v>
      </c>
      <c r="AH81" s="26">
        <f>L81-K81</f>
        <v>542</v>
      </c>
      <c r="AI81" s="26">
        <f>M81-L81</f>
        <v>125</v>
      </c>
      <c r="AJ81" s="26">
        <f>N81-M81</f>
        <v>2557</v>
      </c>
      <c r="AK81" s="26">
        <f>O81-N81</f>
        <v>2077</v>
      </c>
      <c r="AL81" s="26">
        <f>P81-O81</f>
        <v>2407</v>
      </c>
      <c r="AM81" s="26">
        <f>Q81-P81</f>
        <v>2134</v>
      </c>
      <c r="AN81" s="26">
        <f>R81-Q81</f>
        <v>2975</v>
      </c>
      <c r="AO81" s="26">
        <f>S81-R81</f>
        <v>1099</v>
      </c>
      <c r="AP81" s="26">
        <f>T81-S81</f>
        <v>1185</v>
      </c>
      <c r="AQ81" s="26">
        <f>U81-T81</f>
        <v>452</v>
      </c>
      <c r="AR81" s="26">
        <f>V81-U81</f>
        <v>-1215</v>
      </c>
      <c r="AS81" s="26">
        <f>W81-V81</f>
        <v>-6246</v>
      </c>
      <c r="AT81" s="20">
        <v>76</v>
      </c>
      <c r="AU81" s="26">
        <f>W81-R81</f>
        <v>-4725</v>
      </c>
      <c r="AW81" s="13" t="str">
        <f t="shared" si="3"/>
        <v>Stonnington</v>
      </c>
      <c r="AX81" s="17">
        <f>(D81-C81)/C81</f>
        <v>1.0578815530506352E-2</v>
      </c>
      <c r="AY81" s="17">
        <f>(E81-D81)/D81</f>
        <v>7.3475710966028548E-3</v>
      </c>
      <c r="AZ81" s="17">
        <f>(F81-E81)/E81</f>
        <v>1.1281499220071621E-2</v>
      </c>
      <c r="BA81" s="17">
        <f>(G81-F81)/F81</f>
        <v>9.0374860147076387E-3</v>
      </c>
      <c r="BB81" s="17">
        <f>(H81-G81)/G81</f>
        <v>1.2519780823097543E-2</v>
      </c>
      <c r="BC81" s="17">
        <f>(I81-H81)/H81</f>
        <v>1.2460661733435401E-2</v>
      </c>
      <c r="BD81" s="17">
        <f>(J81-I81)/I81</f>
        <v>1.6938295459318686E-2</v>
      </c>
      <c r="BE81" s="17">
        <f>(K81-J81)/J81</f>
        <v>1.388874546937764E-2</v>
      </c>
      <c r="BF81" s="17">
        <f>(L81-K81)/K81</f>
        <v>5.5201352534984625E-3</v>
      </c>
      <c r="BG81" s="17">
        <f>(M81-L81)/L81</f>
        <v>1.2661048537395672E-3</v>
      </c>
      <c r="BH81" s="17">
        <f>(N81-M81)/M81</f>
        <v>2.5866690945140765E-2</v>
      </c>
      <c r="BI81" s="17">
        <f>(O81-N81)/N81</f>
        <v>2.0481214870328369E-2</v>
      </c>
      <c r="BJ81" s="17">
        <f>(P81-O81)/O81</f>
        <v>2.325896006261656E-2</v>
      </c>
      <c r="BK81" s="17">
        <f>(Q81-P81)/P81</f>
        <v>2.015222769939751E-2</v>
      </c>
      <c r="BL81" s="17">
        <f>(R81-Q81)/Q81</f>
        <v>2.7539156514977597E-2</v>
      </c>
      <c r="BM81" s="17">
        <f>(S81-R81)/R81</f>
        <v>9.9006333162166785E-3</v>
      </c>
      <c r="BN81" s="17">
        <f>(T81-S81)/S81</f>
        <v>1.0570730227828227E-2</v>
      </c>
      <c r="BO81" s="17">
        <f>(U81-T81)/T81</f>
        <v>3.989866445399737E-3</v>
      </c>
      <c r="BP81" s="17">
        <f>(V81-U81)/U81</f>
        <v>-1.0682351699944611E-2</v>
      </c>
      <c r="BQ81" s="17">
        <f>(W81-V81)/V81</f>
        <v>-5.550815825957129E-2</v>
      </c>
      <c r="BR81" s="20">
        <v>79</v>
      </c>
      <c r="BS81" s="17">
        <f>(W81-R81)/R81</f>
        <v>-4.256641712386152E-2</v>
      </c>
    </row>
    <row r="82" spans="1:71" x14ac:dyDescent="0.2">
      <c r="A82" s="20">
        <v>25900</v>
      </c>
      <c r="B82" s="20" t="s">
        <v>62</v>
      </c>
      <c r="C82">
        <v>80054</v>
      </c>
      <c r="D82">
        <v>82220</v>
      </c>
      <c r="E82">
        <v>84170</v>
      </c>
      <c r="F82">
        <v>86017</v>
      </c>
      <c r="G82">
        <v>87831</v>
      </c>
      <c r="H82">
        <v>89641</v>
      </c>
      <c r="I82">
        <v>91490</v>
      </c>
      <c r="J82">
        <v>93174</v>
      </c>
      <c r="K82">
        <v>95272</v>
      </c>
      <c r="L82">
        <v>96375</v>
      </c>
      <c r="M82">
        <v>97276</v>
      </c>
      <c r="N82">
        <v>99893</v>
      </c>
      <c r="O82">
        <v>102156</v>
      </c>
      <c r="P82">
        <v>104451</v>
      </c>
      <c r="Q82">
        <v>106381</v>
      </c>
      <c r="R82">
        <v>108627</v>
      </c>
      <c r="S82">
        <v>109488</v>
      </c>
      <c r="T82">
        <v>110676</v>
      </c>
      <c r="U82">
        <v>111710</v>
      </c>
      <c r="V82">
        <v>110480</v>
      </c>
      <c r="W82">
        <v>103508</v>
      </c>
      <c r="Y82" s="1" t="str">
        <f t="shared" si="2"/>
        <v>Port Phillip</v>
      </c>
      <c r="Z82" s="26">
        <f>D82-C82</f>
        <v>2166</v>
      </c>
      <c r="AA82" s="26">
        <f>E82-D82</f>
        <v>1950</v>
      </c>
      <c r="AB82" s="26">
        <f>F82-E82</f>
        <v>1847</v>
      </c>
      <c r="AC82" s="26">
        <f>G82-F82</f>
        <v>1814</v>
      </c>
      <c r="AD82" s="26">
        <f>H82-G82</f>
        <v>1810</v>
      </c>
      <c r="AE82" s="26">
        <f>I82-H82</f>
        <v>1849</v>
      </c>
      <c r="AF82" s="26">
        <f>J82-I82</f>
        <v>1684</v>
      </c>
      <c r="AG82" s="26">
        <f>K82-J82</f>
        <v>2098</v>
      </c>
      <c r="AH82" s="26">
        <f>L82-K82</f>
        <v>1103</v>
      </c>
      <c r="AI82" s="26">
        <f>M82-L82</f>
        <v>901</v>
      </c>
      <c r="AJ82" s="26">
        <f>N82-M82</f>
        <v>2617</v>
      </c>
      <c r="AK82" s="26">
        <f>O82-N82</f>
        <v>2263</v>
      </c>
      <c r="AL82" s="26">
        <f>P82-O82</f>
        <v>2295</v>
      </c>
      <c r="AM82" s="26">
        <f>Q82-P82</f>
        <v>1930</v>
      </c>
      <c r="AN82" s="26">
        <f>R82-Q82</f>
        <v>2246</v>
      </c>
      <c r="AO82" s="26">
        <f>S82-R82</f>
        <v>861</v>
      </c>
      <c r="AP82" s="26">
        <f>T82-S82</f>
        <v>1188</v>
      </c>
      <c r="AQ82" s="26">
        <f>U82-T82</f>
        <v>1034</v>
      </c>
      <c r="AR82" s="26">
        <f>V82-U82</f>
        <v>-1230</v>
      </c>
      <c r="AS82" s="26">
        <f>W82-V82</f>
        <v>-6972</v>
      </c>
      <c r="AT82" s="20">
        <v>78</v>
      </c>
      <c r="AU82" s="26">
        <f>W82-R82</f>
        <v>-5119</v>
      </c>
      <c r="AW82" s="13" t="str">
        <f t="shared" si="3"/>
        <v>Port Phillip</v>
      </c>
      <c r="AX82" s="17">
        <f>(D82-C82)/C82</f>
        <v>2.705673670272566E-2</v>
      </c>
      <c r="AY82" s="17">
        <f>(E82-D82)/D82</f>
        <v>2.3716857212357091E-2</v>
      </c>
      <c r="AZ82" s="17">
        <f>(F82-E82)/E82</f>
        <v>2.1943685398598076E-2</v>
      </c>
      <c r="BA82" s="17">
        <f>(G82-F82)/F82</f>
        <v>2.1088854528755942E-2</v>
      </c>
      <c r="BB82" s="17">
        <f>(H82-G82)/G82</f>
        <v>2.0607758080859833E-2</v>
      </c>
      <c r="BC82" s="17">
        <f>(I82-H82)/H82</f>
        <v>2.0626722147231734E-2</v>
      </c>
      <c r="BD82" s="17">
        <f>(J82-I82)/I82</f>
        <v>1.8406383211279922E-2</v>
      </c>
      <c r="BE82" s="17">
        <f>(K82-J82)/J82</f>
        <v>2.2517011183377338E-2</v>
      </c>
      <c r="BF82" s="17">
        <f>(L82-K82)/K82</f>
        <v>1.1577378453270636E-2</v>
      </c>
      <c r="BG82" s="17">
        <f>(M82-L82)/L82</f>
        <v>9.3488975356679632E-3</v>
      </c>
      <c r="BH82" s="17">
        <f>(N82-M82)/M82</f>
        <v>2.6902833175706239E-2</v>
      </c>
      <c r="BI82" s="17">
        <f>(O82-N82)/N82</f>
        <v>2.265424003683942E-2</v>
      </c>
      <c r="BJ82" s="17">
        <f>(P82-O82)/O82</f>
        <v>2.2465640784682252E-2</v>
      </c>
      <c r="BK82" s="17">
        <f>(Q82-P82)/P82</f>
        <v>1.8477563642282029E-2</v>
      </c>
      <c r="BL82" s="17">
        <f>(R82-Q82)/Q82</f>
        <v>2.1112792697944183E-2</v>
      </c>
      <c r="BM82" s="17">
        <f>(S82-R82)/R82</f>
        <v>7.9262061918307595E-3</v>
      </c>
      <c r="BN82" s="17">
        <f>(T82-S82)/S82</f>
        <v>1.0850504164839982E-2</v>
      </c>
      <c r="BO82" s="17">
        <f>(U82-T82)/T82</f>
        <v>9.3425855650728258E-3</v>
      </c>
      <c r="BP82" s="17">
        <f>(V82-U82)/U82</f>
        <v>-1.1010652582579895E-2</v>
      </c>
      <c r="BQ82" s="17">
        <f>(W82-V82)/V82</f>
        <v>-6.3106444605358442E-2</v>
      </c>
      <c r="BR82" s="20">
        <v>80</v>
      </c>
      <c r="BS82" s="17">
        <f>(W82-R82)/R82</f>
        <v>-4.7124563874543161E-2</v>
      </c>
    </row>
    <row r="84" spans="1:71" s="2" customFormat="1" ht="10.8" thickBot="1" x14ac:dyDescent="0.25">
      <c r="A84" s="8"/>
      <c r="B84" s="23" t="s">
        <v>6</v>
      </c>
      <c r="C84" s="9">
        <v>19274701</v>
      </c>
      <c r="D84" s="9">
        <v>19495210</v>
      </c>
      <c r="E84" s="9">
        <v>19720737</v>
      </c>
      <c r="F84" s="9">
        <v>19932722</v>
      </c>
      <c r="G84" s="9">
        <v>20176844</v>
      </c>
      <c r="H84" s="9">
        <v>20450966</v>
      </c>
      <c r="I84" s="9">
        <v>20827622</v>
      </c>
      <c r="J84" s="9">
        <v>21249199</v>
      </c>
      <c r="K84" s="9">
        <v>21691653</v>
      </c>
      <c r="L84" s="9">
        <v>22031750</v>
      </c>
      <c r="M84" s="9">
        <v>22340024</v>
      </c>
      <c r="N84" s="9">
        <v>22733465</v>
      </c>
      <c r="O84" s="9">
        <v>23128129</v>
      </c>
      <c r="P84" s="9">
        <v>23475686</v>
      </c>
      <c r="Q84" s="9">
        <v>23815995</v>
      </c>
      <c r="R84" s="9">
        <v>24190907</v>
      </c>
      <c r="S84" s="9">
        <v>24594202</v>
      </c>
      <c r="T84" s="9">
        <v>24966643</v>
      </c>
      <c r="U84" s="10">
        <v>25340217</v>
      </c>
      <c r="V84" s="10">
        <v>25655289</v>
      </c>
      <c r="W84" s="10">
        <v>25688079</v>
      </c>
      <c r="Y84" s="9" t="s">
        <v>6</v>
      </c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19"/>
      <c r="AU84" s="19"/>
      <c r="AW84" s="9" t="s">
        <v>6</v>
      </c>
      <c r="BS84" s="19"/>
    </row>
    <row r="85" spans="1:71" s="2" customFormat="1" x14ac:dyDescent="0.2">
      <c r="A85" s="1"/>
      <c r="B85" s="2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7"/>
      <c r="V85" s="7"/>
      <c r="W85" s="7"/>
      <c r="Y85" s="3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19"/>
      <c r="AU85" s="19"/>
      <c r="AW85" s="3"/>
      <c r="BS85" s="19"/>
    </row>
    <row r="86" spans="1:71" s="2" customFormat="1" x14ac:dyDescent="0.2">
      <c r="A86" s="1"/>
      <c r="B86" s="19"/>
      <c r="U86" s="6"/>
      <c r="V86" s="6"/>
      <c r="W86" s="6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19"/>
      <c r="AU86" s="19"/>
      <c r="BS86" s="19"/>
    </row>
    <row r="87" spans="1:71" s="2" customFormat="1" x14ac:dyDescent="0.2">
      <c r="A87" s="5" t="s">
        <v>83</v>
      </c>
      <c r="B87" s="19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19"/>
      <c r="AU87" s="19"/>
      <c r="BS87" s="19"/>
    </row>
    <row r="88" spans="1:71" s="2" customFormat="1" x14ac:dyDescent="0.2">
      <c r="A88" s="5"/>
      <c r="B88" s="19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19"/>
      <c r="AU88" s="19"/>
      <c r="BS88" s="19"/>
    </row>
    <row r="89" spans="1:71" s="2" customFormat="1" x14ac:dyDescent="0.2">
      <c r="A89" s="14" t="e">
        <f>#REF!</f>
        <v>#REF!</v>
      </c>
      <c r="B89" s="14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19"/>
      <c r="AU89" s="19"/>
      <c r="BS89" s="19"/>
    </row>
  </sheetData>
  <autoFilter ref="A2:BS82" xr:uid="{43610C1D-FE2D-4AE0-84C0-6280EB7C9EFF}"/>
  <mergeCells count="3">
    <mergeCell ref="A89:B89"/>
    <mergeCell ref="AW1:BQ1"/>
    <mergeCell ref="Y1:AS1"/>
  </mergeCells>
  <conditionalFormatting sqref="AX3:BQ82">
    <cfRule type="cellIs" dxfId="25" priority="7" operator="lessThan">
      <formula>0</formula>
    </cfRule>
    <cfRule type="cellIs" dxfId="24" priority="8" operator="greaterThan">
      <formula>0</formula>
    </cfRule>
  </conditionalFormatting>
  <conditionalFormatting sqref="BS3:BS82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Z3:AS82">
    <cfRule type="cellIs" dxfId="19" priority="3" operator="lessThan">
      <formula>0</formula>
    </cfRule>
    <cfRule type="cellIs" dxfId="18" priority="4" operator="greaterThan">
      <formula>0</formula>
    </cfRule>
  </conditionalFormatting>
  <conditionalFormatting sqref="AU3:AU82">
    <cfRule type="cellIs" dxfId="17" priority="1" operator="lessThan">
      <formula>0</formula>
    </cfRule>
    <cfRule type="cellIs" dxfId="16" priority="2" operator="greaterThan">
      <formula>0</formula>
    </cfRule>
  </conditionalFormatting>
  <hyperlinks>
    <hyperlink ref="A89:B89" r:id="rId1" location="copyright-and-creative-commons" display="https://www.abs.gov.au/website-privacy-copyright-and-disclaimer - copyright-and-creative-commons" xr:uid="{7C3BDC97-8657-4922-8CCA-F941B66A8ABD}"/>
    <hyperlink ref="AW89" r:id="rId2" location="copyright-and-creative-commons" display="https://www.abs.gov.au/website-privacy-copyright-and-disclaimer - copyright-and-creative-commons" xr:uid="{CAFF22FB-4F66-4201-9BFA-C7AC49C6E150}"/>
    <hyperlink ref="Y89" r:id="rId3" location="copyright-and-creative-commons" display="https://www.abs.gov.au/website-privacy-copyright-and-disclaimer - copyright-and-creative-commons" xr:uid="{540016E6-FCB1-4958-8DEA-C338A42F419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and Analysis</vt:lpstr>
      <vt:lpstr>Data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Pedro</cp:lastModifiedBy>
  <cp:lastPrinted>2006-05-22T23:16:27Z</cp:lastPrinted>
  <dcterms:created xsi:type="dcterms:W3CDTF">2004-10-31T22:22:48Z</dcterms:created>
  <dcterms:modified xsi:type="dcterms:W3CDTF">2023-04-07T02:08:00Z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2021-11-22T02:03:25Z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503668ac-17bf-479a-8705-eb635ddbd3d9</vt:lpwstr>
  </property>
  <property fmtid="{D5CDD505-2E9C-101B-9397-08002B2CF9AE}" pid="8" name="MSIP_Label_c8e5a7ee-c283-40b0-98eb-fa437df4c031_ContentBits">
    <vt:lpwstr>0</vt:lpwstr>
  </property>
</Properties>
</file>