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מאגרים\"/>
    </mc:Choice>
  </mc:AlternateContent>
  <bookViews>
    <workbookView xWindow="0" yWindow="0" windowWidth="20490" windowHeight="7710"/>
  </bookViews>
  <sheets>
    <sheet name="גיליון1" sheetId="1" r:id="rId1"/>
  </sheets>
  <definedNames>
    <definedName name="excel__18__1" localSheetId="0">גיליון1!$B$530:$C$574</definedName>
    <definedName name="excel__19__1" localSheetId="0">גיליון1!$B$575:$C$586</definedName>
    <definedName name="excel__2" localSheetId="0">גיליון1!$B$1:$D$71</definedName>
    <definedName name="excel__3" localSheetId="0">גיליון1!$B$72:$D$108</definedName>
    <definedName name="excel__5__1" localSheetId="0">גיליון1!$B$454:$C$525</definedName>
    <definedName name="excel__8" localSheetId="0">גיליון1!$B$203:$E$286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18" i="1" l="1"/>
  <c r="D817" i="1"/>
  <c r="D816" i="1"/>
  <c r="D815" i="1"/>
  <c r="D814" i="1"/>
  <c r="D813" i="1"/>
  <c r="D812" i="1"/>
  <c r="D811" i="1"/>
  <c r="D810" i="1"/>
  <c r="D808" i="1"/>
  <c r="D807" i="1"/>
  <c r="D806" i="1"/>
  <c r="D805" i="1"/>
  <c r="D804" i="1"/>
  <c r="D802" i="1"/>
  <c r="D800" i="1"/>
  <c r="D797" i="1"/>
  <c r="D796" i="1"/>
  <c r="D795" i="1"/>
  <c r="D794" i="1"/>
  <c r="D792" i="1"/>
  <c r="D791" i="1"/>
  <c r="D789" i="1"/>
  <c r="D788" i="1"/>
  <c r="D786" i="1"/>
  <c r="D783" i="1"/>
  <c r="D781" i="1"/>
  <c r="D779" i="1"/>
  <c r="D778" i="1"/>
  <c r="D775" i="1"/>
  <c r="D774" i="1"/>
  <c r="D773" i="1"/>
  <c r="D772" i="1"/>
  <c r="D771" i="1"/>
  <c r="D770" i="1"/>
  <c r="D769" i="1"/>
  <c r="D767" i="1"/>
  <c r="D766" i="1"/>
  <c r="D764" i="1"/>
  <c r="D762" i="1"/>
  <c r="D761" i="1"/>
  <c r="D760" i="1"/>
  <c r="D759" i="1"/>
  <c r="D758" i="1"/>
  <c r="D757" i="1"/>
  <c r="D755" i="1"/>
  <c r="D753" i="1"/>
  <c r="D752" i="1"/>
  <c r="D751" i="1"/>
  <c r="D750" i="1"/>
  <c r="D748" i="1"/>
  <c r="D747" i="1"/>
  <c r="D746" i="1"/>
  <c r="D745" i="1"/>
  <c r="D743" i="1"/>
  <c r="D742" i="1"/>
  <c r="D741" i="1"/>
  <c r="D740" i="1"/>
  <c r="D737" i="1"/>
  <c r="D736" i="1"/>
  <c r="D735" i="1"/>
  <c r="D732" i="1"/>
  <c r="D731" i="1"/>
  <c r="D728" i="1"/>
  <c r="D727" i="1"/>
  <c r="D725" i="1"/>
  <c r="D724" i="1"/>
  <c r="D723" i="1"/>
  <c r="D722" i="1"/>
  <c r="D721" i="1"/>
  <c r="D719" i="1"/>
  <c r="D718" i="1"/>
  <c r="D717" i="1"/>
  <c r="D716" i="1"/>
  <c r="D715" i="1"/>
  <c r="D714" i="1"/>
  <c r="D713" i="1"/>
  <c r="D712" i="1"/>
  <c r="D710" i="1"/>
  <c r="D709" i="1"/>
  <c r="D707" i="1"/>
  <c r="D706" i="1"/>
  <c r="D705" i="1"/>
  <c r="D703" i="1"/>
  <c r="D702" i="1"/>
  <c r="D701" i="1"/>
  <c r="D699" i="1"/>
  <c r="D698" i="1"/>
  <c r="D697" i="1"/>
  <c r="D694" i="1"/>
  <c r="D693" i="1"/>
  <c r="D691" i="1"/>
  <c r="D690" i="1"/>
  <c r="D688" i="1"/>
  <c r="D687" i="1"/>
  <c r="D686" i="1"/>
  <c r="D684" i="1"/>
  <c r="D683" i="1"/>
  <c r="D682" i="1"/>
  <c r="D635" i="1"/>
  <c r="D632" i="1"/>
  <c r="D630" i="1"/>
  <c r="D628" i="1"/>
  <c r="D627" i="1"/>
  <c r="D625" i="1"/>
  <c r="D623" i="1"/>
  <c r="D620" i="1"/>
  <c r="D619" i="1"/>
  <c r="D616" i="1"/>
  <c r="D615" i="1"/>
  <c r="D605" i="1"/>
  <c r="D604" i="1"/>
  <c r="D599" i="1"/>
  <c r="D595" i="1"/>
  <c r="D590" i="1"/>
  <c r="D588" i="1"/>
  <c r="D585" i="1"/>
  <c r="D582" i="1"/>
  <c r="D577" i="1"/>
  <c r="D575" i="1"/>
  <c r="D574" i="1"/>
  <c r="D565" i="1"/>
  <c r="D564" i="1"/>
  <c r="D563" i="1"/>
  <c r="D544" i="1"/>
  <c r="D536" i="1"/>
  <c r="D534" i="1"/>
  <c r="D531" i="1"/>
  <c r="D529" i="1"/>
  <c r="D524" i="1"/>
  <c r="D521" i="1"/>
  <c r="D510" i="1"/>
  <c r="D507" i="1"/>
  <c r="D506" i="1"/>
  <c r="D495" i="1"/>
  <c r="D488" i="1"/>
  <c r="D478" i="1"/>
  <c r="D474" i="1"/>
  <c r="D465" i="1"/>
  <c r="D464" i="1"/>
  <c r="D459" i="1"/>
  <c r="D455" i="1"/>
  <c r="D454" i="1"/>
  <c r="D451" i="1"/>
  <c r="D449" i="1"/>
  <c r="D447" i="1"/>
  <c r="D443" i="1"/>
  <c r="D440" i="1"/>
  <c r="D438" i="1"/>
  <c r="D436" i="1"/>
  <c r="D435" i="1"/>
  <c r="D430" i="1"/>
  <c r="D426" i="1"/>
  <c r="D422" i="1"/>
  <c r="D413" i="1"/>
  <c r="D412" i="1"/>
  <c r="D401" i="1"/>
  <c r="D397" i="1"/>
  <c r="D396" i="1"/>
  <c r="D395" i="1"/>
  <c r="D391" i="1"/>
  <c r="D389" i="1"/>
  <c r="D388" i="1"/>
  <c r="D370" i="1"/>
  <c r="D367" i="1"/>
  <c r="D361" i="1"/>
  <c r="D358" i="1"/>
  <c r="D330" i="1"/>
  <c r="D305" i="1"/>
  <c r="D278" i="1"/>
  <c r="D257" i="1"/>
  <c r="D244" i="1"/>
  <c r="D199" i="1"/>
  <c r="D171" i="1"/>
  <c r="D166" i="1"/>
  <c r="D140" i="1"/>
  <c r="D102" i="1"/>
  <c r="D74" i="1"/>
</calcChain>
</file>

<file path=xl/connections.xml><?xml version="1.0" encoding="utf-8"?>
<connections xmlns="http://schemas.openxmlformats.org/spreadsheetml/2006/main">
  <connection id="1" name="excel (18)" type="6" refreshedVersion="4" background="1" saveData="1">
    <textPr codePage="65001" sourceFile="C:\Users\Meital\Desktop\excel (18)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excel (19)" type="6" refreshedVersion="4" background="1" saveData="1">
    <textPr codePage="65001" sourceFile="C:\Users\Meital\Desktop\excel (19)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excel (2)" type="6" refreshedVersion="5" background="1" saveData="1">
    <textPr codePage="65001" sourceFile="C:\Users\Meital\Desktop\excel (2)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excel (3)" type="6" refreshedVersion="5" background="1" saveData="1">
    <textPr codePage="65001" sourceFile="C:\Users\Meital\Desktop\excel (3)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5" name="excel (5)" type="6" refreshedVersion="3" background="1" saveData="1">
    <textPr codePage="65001" sourceFile="C:\Users\oferg\Desktop\excel (5)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name="excel (8)" type="6" refreshedVersion="5" background="1" saveData="1">
    <textPr codePage="65001" sourceFile="C:\Users\Meital\Desktop\excel (8)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<sst xmlns="http://schemas.openxmlformats.org/spreadsheetml/2006/main" count="2235" uniqueCount="1652">
  <si>
    <t>שם מלא</t>
  </si>
  <si>
    <t>דוא"ל</t>
  </si>
  <si>
    <t>טלפון</t>
  </si>
  <si>
    <t>"מצדה"שיווק ותיווך</t>
  </si>
  <si>
    <t>office@masada.biz</t>
  </si>
  <si>
    <t>077-5090040</t>
  </si>
  <si>
    <t>"נדל"ן חוף הכרמל "     משה טורס</t>
  </si>
  <si>
    <t>moshe-geula@bezeqint.net</t>
  </si>
  <si>
    <t>052-8200837</t>
  </si>
  <si>
    <t>אבי בן חביב</t>
  </si>
  <si>
    <t>Avi.nexthome@gmail.com</t>
  </si>
  <si>
    <t>אבי בן חמו</t>
  </si>
  <si>
    <t>Avibh2005@gmail.com</t>
  </si>
  <si>
    <t>אבי גנון</t>
  </si>
  <si>
    <t>aganon2710@gmail.com</t>
  </si>
  <si>
    <t>אבי גרומט</t>
  </si>
  <si>
    <t>avi.grumet@dkl-nadlan.com</t>
  </si>
  <si>
    <t>רעננה</t>
  </si>
  <si>
    <t>אבי סיביאק</t>
  </si>
  <si>
    <t>avi1q@walla.com</t>
  </si>
  <si>
    <t>אבי שהב</t>
  </si>
  <si>
    <t>avi0507233549@gmail.com</t>
  </si>
  <si>
    <t>אבי שובל</t>
  </si>
  <si>
    <t>shavelal@hotmail.com</t>
  </si>
  <si>
    <t>אביב לימור</t>
  </si>
  <si>
    <t>Avivlimor@gmail.com</t>
  </si>
  <si>
    <t>054-2662622</t>
  </si>
  <si>
    <t>גבעתיים</t>
  </si>
  <si>
    <t>אביבה</t>
  </si>
  <si>
    <t>ivy.peretz@united.com</t>
  </si>
  <si>
    <t>אביחי צברי</t>
  </si>
  <si>
    <t>azazaz4683@gmail.com</t>
  </si>
  <si>
    <t>אביחי תורג׳מן</t>
  </si>
  <si>
    <t>avihaitur@gmail.com</t>
  </si>
  <si>
    <t>אביעד</t>
  </si>
  <si>
    <t>Aviad.tamir@gmail.com</t>
  </si>
  <si>
    <t>אברהם סער</t>
  </si>
  <si>
    <t>Clocsaar@gmail.com</t>
  </si>
  <si>
    <t>אבשלום גרינבלום</t>
  </si>
  <si>
    <t>emilzola_9@walla.com</t>
  </si>
  <si>
    <t>אדם חנוך</t>
  </si>
  <si>
    <t>plazapartner@gmail.com</t>
  </si>
  <si>
    <t>אהובה נאור</t>
  </si>
  <si>
    <t>ahuvalaw@gmail.com</t>
  </si>
  <si>
    <t>אהוד לוי</t>
  </si>
  <si>
    <t>emly12@walla.com</t>
  </si>
  <si>
    <t>אלפי מנשה</t>
  </si>
  <si>
    <t>אהרון חן</t>
  </si>
  <si>
    <t>Elicentury@gmail.com</t>
  </si>
  <si>
    <t>054-8093838</t>
  </si>
  <si>
    <t>אהרון קידר</t>
  </si>
  <si>
    <t>keidar1@012.net.il</t>
  </si>
  <si>
    <t>אהרון שביט</t>
  </si>
  <si>
    <t>winston@netvision.net.il</t>
  </si>
  <si>
    <t>אודי חברוני</t>
  </si>
  <si>
    <t>udih@piowealth.com</t>
  </si>
  <si>
    <t>050-8210573</t>
  </si>
  <si>
    <t>אוהד שחר עו"ד</t>
  </si>
  <si>
    <t>mydreames@gmail.com</t>
  </si>
  <si>
    <t>אור שביט</t>
  </si>
  <si>
    <t>shavit7@gmail.com</t>
  </si>
  <si>
    <t>אורטל קינן</t>
  </si>
  <si>
    <t>Ortalgh@gmail.com</t>
  </si>
  <si>
    <t>אורי</t>
  </si>
  <si>
    <t>Ori@viplus.com</t>
  </si>
  <si>
    <t>אורי טל</t>
  </si>
  <si>
    <t>uri@urital.com</t>
  </si>
  <si>
    <t>052-2323078</t>
  </si>
  <si>
    <t>אורי סלינג'ר</t>
  </si>
  <si>
    <t>ori.salinger@GMAIL.COM</t>
  </si>
  <si>
    <t>אורייה ישראל</t>
  </si>
  <si>
    <t>oris101@gmail.com</t>
  </si>
  <si>
    <t>אורית אודי</t>
  </si>
  <si>
    <t>udihorit@gmail.com</t>
  </si>
  <si>
    <t>050-8349597</t>
  </si>
  <si>
    <t>אורית נאור</t>
  </si>
  <si>
    <t>oritnaor100@walla.com</t>
  </si>
  <si>
    <t>אורית קפלן</t>
  </si>
  <si>
    <t>oritzilber2@gmail.com</t>
  </si>
  <si>
    <t>אורלי הוד</t>
  </si>
  <si>
    <t>orly@unger-hod.co.il</t>
  </si>
  <si>
    <t>אורלי טייטלבאום</t>
  </si>
  <si>
    <t>Aaaaa.adv@gmail.com</t>
  </si>
  <si>
    <t>תל אביב</t>
  </si>
  <si>
    <t>אורן</t>
  </si>
  <si>
    <t>orenmi10@gmail.com</t>
  </si>
  <si>
    <t>אורן רובן</t>
  </si>
  <si>
    <t>Oren@shevetr.com</t>
  </si>
  <si>
    <t>אושרי יעיש</t>
  </si>
  <si>
    <t>Oshriy122@gmail.com</t>
  </si>
  <si>
    <t>נתניה</t>
  </si>
  <si>
    <t>איזידור כהן</t>
  </si>
  <si>
    <t>Izidorcohen@gmail.com</t>
  </si>
  <si>
    <t>אייל אייל</t>
  </si>
  <si>
    <t>Eyal@sanpark.co.il</t>
  </si>
  <si>
    <t>אייל גוטמן</t>
  </si>
  <si>
    <t>miri.gu10@gmail.com</t>
  </si>
  <si>
    <t>מודיעין</t>
  </si>
  <si>
    <t>אייל זכות</t>
  </si>
  <si>
    <t>eyal.cz1@gmail.com</t>
  </si>
  <si>
    <t>איילה שפע בר</t>
  </si>
  <si>
    <t>Ayalabar1@gmail.com</t>
  </si>
  <si>
    <t>איל</t>
  </si>
  <si>
    <t>eyal@homeinisrael.net</t>
  </si>
  <si>
    <t>052-7771718</t>
  </si>
  <si>
    <t>איל נמרי</t>
  </si>
  <si>
    <t>eyalnimri@gmail.com</t>
  </si>
  <si>
    <t>אילן לב ארי</t>
  </si>
  <si>
    <t>levaria@walla.com</t>
  </si>
  <si>
    <t>אילנה גרינברג</t>
  </si>
  <si>
    <t>ilanotnadlan@yahoo.com</t>
  </si>
  <si>
    <t>054-4761133</t>
  </si>
  <si>
    <t>איציק אלקבץ</t>
  </si>
  <si>
    <t>Izikelkabez@gmail.com</t>
  </si>
  <si>
    <t>אירה גולן</t>
  </si>
  <si>
    <t>Aviv03@netvision.net.il</t>
  </si>
  <si>
    <t>איתי</t>
  </si>
  <si>
    <t>Ashkenazitay@gmail.com</t>
  </si>
  <si>
    <t>אלון וייס</t>
  </si>
  <si>
    <t>Alon1weiss@gmail.com</t>
  </si>
  <si>
    <t>0507-512-512</t>
  </si>
  <si>
    <t>אלי חן</t>
  </si>
  <si>
    <t>elicentury@gmail.com</t>
  </si>
  <si>
    <t>אלי יורם אזרד</t>
  </si>
  <si>
    <t>0502166501yang@gmail.com</t>
  </si>
  <si>
    <t>אלימלך פרויד</t>
  </si>
  <si>
    <t>elimelech2000@walla.co.il</t>
  </si>
  <si>
    <t>אלינה אודלובנ</t>
  </si>
  <si>
    <t>alina.nadlan@gmail.com</t>
  </si>
  <si>
    <t>הרצליה</t>
  </si>
  <si>
    <t>אלירן מסיקה</t>
  </si>
  <si>
    <t>eliran.messika@c21israel.com</t>
  </si>
  <si>
    <t>אלכסיי מולצינוב</t>
  </si>
  <si>
    <t>Alexeym.bt@gmail.com</t>
  </si>
  <si>
    <t>אלכסנדרה אבדלימוב</t>
  </si>
  <si>
    <t>sasha.avd@gmail.com</t>
  </si>
  <si>
    <t>אלמוג</t>
  </si>
  <si>
    <t>Ghgh@gmail.com</t>
  </si>
  <si>
    <t>אלעד</t>
  </si>
  <si>
    <t>selad1987@gmail.com</t>
  </si>
  <si>
    <t>אלעד דניאל גורל</t>
  </si>
  <si>
    <t>idan.destiny@gmail.com</t>
  </si>
  <si>
    <t>אסנת בלכר</t>
  </si>
  <si>
    <t>osnat@ampa.co.il</t>
  </si>
  <si>
    <t>אסנת עמרני</t>
  </si>
  <si>
    <t>Osnatamrani@gmail.com</t>
  </si>
  <si>
    <t>אסף שוקרון</t>
  </si>
  <si>
    <t>assaf1818@gamil.com</t>
  </si>
  <si>
    <t>אסתי ג'ובני יזמות ונדל"ן בע"מ</t>
  </si>
  <si>
    <t>Estygo05@gmail.com</t>
  </si>
  <si>
    <t>ארבל טלבי</t>
  </si>
  <si>
    <t>arbel@reshef.co.il</t>
  </si>
  <si>
    <t>054-4504301</t>
  </si>
  <si>
    <t>ארז</t>
  </si>
  <si>
    <t>erez@meser10.co.il</t>
  </si>
  <si>
    <t>ארז שיר</t>
  </si>
  <si>
    <t>Shirnadlan@gmail.com</t>
  </si>
  <si>
    <t>אריאל בולשטיין</t>
  </si>
  <si>
    <t>vivaldi@surfree.net.il</t>
  </si>
  <si>
    <t>-</t>
  </si>
  <si>
    <t>אריאל פרידמן</t>
  </si>
  <si>
    <t>ariel@afs-law.co.il</t>
  </si>
  <si>
    <t>אריה</t>
  </si>
  <si>
    <t>redmax3000@yahoo.com</t>
  </si>
  <si>
    <t xml:space="preserve">אריה </t>
  </si>
  <si>
    <t>אריה מורי</t>
  </si>
  <si>
    <t>aryem.el.haneches@gmail.com</t>
  </si>
  <si>
    <t>אריה מושיוב</t>
  </si>
  <si>
    <t>e@z99.co</t>
  </si>
  <si>
    <t>054-3135737</t>
  </si>
  <si>
    <t>אריק</t>
  </si>
  <si>
    <t>Eric.eme@gmail.com</t>
  </si>
  <si>
    <t>אריק קלמן</t>
  </si>
  <si>
    <t>Arikelman@gmail.com</t>
  </si>
  <si>
    <t>אשל אבן חן</t>
  </si>
  <si>
    <t>6883383@gmail.com</t>
  </si>
  <si>
    <t>בדיקה</t>
  </si>
  <si>
    <t>asaf.ilserver@gmail.com</t>
  </si>
  <si>
    <t>בועז אופק</t>
  </si>
  <si>
    <t>boaz@ofeklaw.com</t>
  </si>
  <si>
    <t>בלהה</t>
  </si>
  <si>
    <t>bilha.m@remax.coil</t>
  </si>
  <si>
    <t>בני לובל</t>
  </si>
  <si>
    <t>bloval@anglo-saxon-jerusalem.co.il</t>
  </si>
  <si>
    <t>ברדוגו שלמה</t>
  </si>
  <si>
    <t>5844333gemail.com</t>
  </si>
  <si>
    <t>ברוך גובר</t>
  </si>
  <si>
    <t>baruch.gover@gmail.com</t>
  </si>
  <si>
    <t>050-7244615</t>
  </si>
  <si>
    <t>ברוך יוסי</t>
  </si>
  <si>
    <t>hametavej@gmail.com</t>
  </si>
  <si>
    <t>ברק</t>
  </si>
  <si>
    <t>Barakdoa@gmail.com</t>
  </si>
  <si>
    <t>ג'ורג' קראוסיק</t>
  </si>
  <si>
    <t>krageorge@gmail.com</t>
  </si>
  <si>
    <t>054-2532544</t>
  </si>
  <si>
    <t>גארי גלינר</t>
  </si>
  <si>
    <t>glinergary@gmail.com</t>
  </si>
  <si>
    <t>050-8151665</t>
  </si>
  <si>
    <t>גדי חדד</t>
  </si>
  <si>
    <t>050-6263231</t>
  </si>
  <si>
    <t>Drgadiha@clalit.org.il</t>
  </si>
  <si>
    <t>גודי שיריזלי</t>
  </si>
  <si>
    <t>Judy.shirizly@gmail.com</t>
  </si>
  <si>
    <t>גוטליב דוד</t>
  </si>
  <si>
    <t>גולדה ששון</t>
  </si>
  <si>
    <t>goldasas@walla.co.il</t>
  </si>
  <si>
    <t>פתח תקווה</t>
  </si>
  <si>
    <t>גולדי ישראל</t>
  </si>
  <si>
    <t>ace1neto@walla.co.il</t>
  </si>
  <si>
    <t>גורי ששון</t>
  </si>
  <si>
    <t>guri08@walla.com</t>
  </si>
  <si>
    <t>054-4779969</t>
  </si>
  <si>
    <t>גיל</t>
  </si>
  <si>
    <t>gil_vardi1@walla.com</t>
  </si>
  <si>
    <t>gilshomes@013net.net</t>
  </si>
  <si>
    <t>גיל חן</t>
  </si>
  <si>
    <t>gilc65@gmail.com</t>
  </si>
  <si>
    <t>גיל מזרחי</t>
  </si>
  <si>
    <t>gil@re75.co.il</t>
  </si>
  <si>
    <t>גליה קויטנר</t>
  </si>
  <si>
    <t>guga.kuy@gmail.com</t>
  </si>
  <si>
    <t>גלית דני</t>
  </si>
  <si>
    <t>Danny.galit@gmail.com</t>
  </si>
  <si>
    <t>גסטבו</t>
  </si>
  <si>
    <t>gustabo@walla.com</t>
  </si>
  <si>
    <t>גק כהן</t>
  </si>
  <si>
    <t>Eldar0055@gmail.com</t>
  </si>
  <si>
    <t>דב</t>
  </si>
  <si>
    <t>Dovz33@gmail. Com</t>
  </si>
  <si>
    <t>דבי אוזן חזן</t>
  </si>
  <si>
    <t>debby3333@gmail.com</t>
  </si>
  <si>
    <t>דוד זלצר</t>
  </si>
  <si>
    <t>dezkobar@gmail.com</t>
  </si>
  <si>
    <t>054-5937437</t>
  </si>
  <si>
    <t>דוד לייב</t>
  </si>
  <si>
    <t>david.leib.mail@gmail.com</t>
  </si>
  <si>
    <t>דוד מץ</t>
  </si>
  <si>
    <t>mats.david@gmail.com</t>
  </si>
  <si>
    <t>דוד קאופמן</t>
  </si>
  <si>
    <t>iprimenadlan@gmail.com</t>
  </si>
  <si>
    <t>דוד קשני</t>
  </si>
  <si>
    <t>kashanidavid@walla.com</t>
  </si>
  <si>
    <t>ת"א</t>
  </si>
  <si>
    <t>דוד רגב</t>
  </si>
  <si>
    <t>regevdavi@gmail.com</t>
  </si>
  <si>
    <t>דויד חיים מרק</t>
  </si>
  <si>
    <t>David_mk@walla.com</t>
  </si>
  <si>
    <t>דולב</t>
  </si>
  <si>
    <t>dolev@campaigner.co.il</t>
  </si>
  <si>
    <t>דורון כץ</t>
  </si>
  <si>
    <t>Doron.katz1@gmail.com</t>
  </si>
  <si>
    <t>דורי אנגל</t>
  </si>
  <si>
    <t>Doronen@gmail.com</t>
  </si>
  <si>
    <t>052-575-0404</t>
  </si>
  <si>
    <t>דינה בטיטו</t>
  </si>
  <si>
    <t>Perfect-n@zahav.net.il</t>
  </si>
  <si>
    <t>קרית אתא</t>
  </si>
  <si>
    <t>דליה שהרבני</t>
  </si>
  <si>
    <t>dalia91252@walla.com</t>
  </si>
  <si>
    <t>דן אתאל</t>
  </si>
  <si>
    <t>Dan.attal@gmail.com</t>
  </si>
  <si>
    <t>דן וינטראוב</t>
  </si>
  <si>
    <t>danoots@walla.com</t>
  </si>
  <si>
    <t>050-5348891</t>
  </si>
  <si>
    <t>דן וינשטין</t>
  </si>
  <si>
    <t>דן לאופר</t>
  </si>
  <si>
    <t>laufer6@gmail.com</t>
  </si>
  <si>
    <t>054-4956762</t>
  </si>
  <si>
    <t>דן שחר</t>
  </si>
  <si>
    <t>danshachar@walla.com</t>
  </si>
  <si>
    <t>דני בר</t>
  </si>
  <si>
    <t>db130@slimail.com</t>
  </si>
  <si>
    <t>054-7654553</t>
  </si>
  <si>
    <t>כפר סבא</t>
  </si>
  <si>
    <t>mayaor@slimail.com</t>
  </si>
  <si>
    <t>דניאל גילגל</t>
  </si>
  <si>
    <t>dgilgal@012.net.il</t>
  </si>
  <si>
    <t>דניאל דר</t>
  </si>
  <si>
    <t>Danidarz@gmail.com</t>
  </si>
  <si>
    <t>דניאל סנדברג</t>
  </si>
  <si>
    <t>Daniel.s@remax.co.il</t>
  </si>
  <si>
    <t>דניאל פרי</t>
  </si>
  <si>
    <t>Danny49@netvision.net.il</t>
  </si>
  <si>
    <t>עומר.  - באר. שבע</t>
  </si>
  <si>
    <t>דניאל שוורץ</t>
  </si>
  <si>
    <t>danny@lmg.com</t>
  </si>
  <si>
    <t>054-7303003</t>
  </si>
  <si>
    <t>דרור ב</t>
  </si>
  <si>
    <t>bukchin@remax.co.il</t>
  </si>
  <si>
    <t>Ramat Gan</t>
  </si>
  <si>
    <t>דרור בוקצין</t>
  </si>
  <si>
    <t>bhkchin@remax.co.il</t>
  </si>
  <si>
    <t>רמת גן</t>
  </si>
  <si>
    <t>הגר דוידוביץ</t>
  </si>
  <si>
    <t>Tasol@012.net.il</t>
  </si>
  <si>
    <t>הדס רובינשטיין</t>
  </si>
  <si>
    <t>hadas.rubinstein@pdgm.com</t>
  </si>
  <si>
    <t>054-4875649</t>
  </si>
  <si>
    <t>ולדיסלב אל</t>
  </si>
  <si>
    <t>vladislav.alhasov@gmail.com</t>
  </si>
  <si>
    <t>זאב לבנון</t>
  </si>
  <si>
    <t>zeevl@super-pharm.co.il</t>
  </si>
  <si>
    <t>050-2100500</t>
  </si>
  <si>
    <t>זהר פישר</t>
  </si>
  <si>
    <t>zoharfisher@gmail.com</t>
  </si>
  <si>
    <t>זידלר אהוד</t>
  </si>
  <si>
    <t>ehudziedler@gmail.com</t>
  </si>
  <si>
    <t>זיו אומיד</t>
  </si>
  <si>
    <t>zivomid21@walla.com</t>
  </si>
  <si>
    <t>באר יעקב .</t>
  </si>
  <si>
    <t>חגית סיגל</t>
  </si>
  <si>
    <t>chagit32@gmail.com</t>
  </si>
  <si>
    <t>חונן קריספיל</t>
  </si>
  <si>
    <t>honen2@walla.com</t>
  </si>
  <si>
    <t>חיה אלמור</t>
  </si>
  <si>
    <t>haya.almor@gmail.com</t>
  </si>
  <si>
    <t>חיים בטיטו</t>
  </si>
  <si>
    <t>חיים ויידרגורן</t>
  </si>
  <si>
    <t>haimvid12@gmail.com</t>
  </si>
  <si>
    <t>052 2375032</t>
  </si>
  <si>
    <t>זכרון יעקב</t>
  </si>
  <si>
    <t>חיים וינר</t>
  </si>
  <si>
    <t>chaim007@014.net.il</t>
  </si>
  <si>
    <t>חנוך אברהמי</t>
  </si>
  <si>
    <t>hanoh1av@gmail.com</t>
  </si>
  <si>
    <t>052-8461665</t>
  </si>
  <si>
    <t>חנן צאיג</t>
  </si>
  <si>
    <t>Hanan@newm.co.il</t>
  </si>
  <si>
    <t>גדרה</t>
  </si>
  <si>
    <t>טלי שטרית</t>
  </si>
  <si>
    <t>nadlan4uisrael@yahoo.com</t>
  </si>
  <si>
    <t>052-8882526</t>
  </si>
  <si>
    <t>טליה פלג</t>
  </si>
  <si>
    <t>Remax.talia@gmail.com</t>
  </si>
  <si>
    <t>טליה שטרנברג</t>
  </si>
  <si>
    <t>4402335@gmail.con</t>
  </si>
  <si>
    <t>יאיר וימיסברג</t>
  </si>
  <si>
    <t>yzv.law@gmail.com</t>
  </si>
  <si>
    <t>יאיר שרעבי</t>
  </si>
  <si>
    <t>Yair1372@gmail,com</t>
  </si>
  <si>
    <t>יהודה כהן</t>
  </si>
  <si>
    <t>yehuda@proprechesh.co.il</t>
  </si>
  <si>
    <t>יואב ראובן</t>
  </si>
  <si>
    <t>yoav.reuven@yoartvision.com</t>
  </si>
  <si>
    <t>054-4791075</t>
  </si>
  <si>
    <t>יואל מיכלסון</t>
  </si>
  <si>
    <t>ilana140@gmail.com</t>
  </si>
  <si>
    <t>052-3997535</t>
  </si>
  <si>
    <t>חיפה</t>
  </si>
  <si>
    <t>יובל בלטנר</t>
  </si>
  <si>
    <t>yuval@homeinisrael.co.il</t>
  </si>
  <si>
    <t>יובל גריסריו</t>
  </si>
  <si>
    <t>iuvalg@gmail.com</t>
  </si>
  <si>
    <t>054-4510582</t>
  </si>
  <si>
    <t>יובל מור</t>
  </si>
  <si>
    <t>mor.yuvo@gmail.com</t>
  </si>
  <si>
    <t>שער אפרים</t>
  </si>
  <si>
    <t>יוחאי שמואלי</t>
  </si>
  <si>
    <t>yochay32@walla.com</t>
  </si>
  <si>
    <t>050-4512251</t>
  </si>
  <si>
    <t>יוסי</t>
  </si>
  <si>
    <t>ofekgolan11@gmail.com</t>
  </si>
  <si>
    <t>יוסי אדוט</t>
  </si>
  <si>
    <t>yossi@mallnadlan.co.il</t>
  </si>
  <si>
    <t>03-6359428</t>
  </si>
  <si>
    <t>יוסי ארוטשס</t>
  </si>
  <si>
    <t>natan.smilansky@gmail.com</t>
  </si>
  <si>
    <t>052-5610119</t>
  </si>
  <si>
    <t>יוסי ראובן</t>
  </si>
  <si>
    <t>brilliantloan@gmail.com</t>
  </si>
  <si>
    <t>יוסי רובין</t>
  </si>
  <si>
    <t>Yossi.nexthome@gmail.com</t>
  </si>
  <si>
    <t>יוסי שוורץ</t>
  </si>
  <si>
    <t>yosisch@hotmail.com</t>
  </si>
  <si>
    <t>יוסף חגי</t>
  </si>
  <si>
    <t>yosi.kup@gmail.com</t>
  </si>
  <si>
    <t>יוסף שבו</t>
  </si>
  <si>
    <t>y111@netvision.net.il</t>
  </si>
  <si>
    <t>052-6869168</t>
  </si>
  <si>
    <t>יורם קנר</t>
  </si>
  <si>
    <t>yoramkaner@gmail.com</t>
  </si>
  <si>
    <t>יחיאל עובדיה</t>
  </si>
  <si>
    <t>Yechielovadia@gmail.com</t>
  </si>
  <si>
    <t>ראשון לציון</t>
  </si>
  <si>
    <t>יניב</t>
  </si>
  <si>
    <t>yanivlevy100@gmail.com</t>
  </si>
  <si>
    <t>יניב שירי</t>
  </si>
  <si>
    <t>yanivshiri@gmail.com</t>
  </si>
  <si>
    <t>יניר</t>
  </si>
  <si>
    <t>Yanir.c@remax.co.il</t>
  </si>
  <si>
    <t>055-6664406</t>
  </si>
  <si>
    <t>יעל</t>
  </si>
  <si>
    <t>yaelroz1987@gmail.com</t>
  </si>
  <si>
    <t>יעקב גרוסמן</t>
  </si>
  <si>
    <t>Jacob401@gmail.com</t>
  </si>
  <si>
    <t>יערה ליפקיס</t>
  </si>
  <si>
    <t>ylipkis@gmail.com</t>
  </si>
  <si>
    <t>יפית יוחפז</t>
  </si>
  <si>
    <t>yafit@yochpaz-law.co.il</t>
  </si>
  <si>
    <t>יצחק ניימרק</t>
  </si>
  <si>
    <t>issak2847@WALLA.CO.IL</t>
  </si>
  <si>
    <t>יקיר יעקובי</t>
  </si>
  <si>
    <t>yakir5002@gmail.com</t>
  </si>
  <si>
    <t>יר שקד</t>
  </si>
  <si>
    <t>shaked1301@gmail.com</t>
  </si>
  <si>
    <t>ירון ברנע</t>
  </si>
  <si>
    <t>yaron@myhomegroup.co.il</t>
  </si>
  <si>
    <t>יריב שפי</t>
  </si>
  <si>
    <t>Yarivot26@gmail.com</t>
  </si>
  <si>
    <t>ישראל בסן</t>
  </si>
  <si>
    <t>Ibasan2589@gmail.com</t>
  </si>
  <si>
    <t>ישראל עידן</t>
  </si>
  <si>
    <t>lsridan@gmail.com</t>
  </si>
  <si>
    <t>כוכבה מדר-אביטל</t>
  </si>
  <si>
    <t>050-9750601</t>
  </si>
  <si>
    <t>שוהם</t>
  </si>
  <si>
    <t>כפיר כהן - סמנכ"ל פיתוח עסקי cinema city</t>
  </si>
  <si>
    <t>kfirc@cinemacity.nl</t>
  </si>
  <si>
    <t>052-8213346</t>
  </si>
  <si>
    <t>הרצליה פיתוח</t>
  </si>
  <si>
    <t>לאה גוט</t>
  </si>
  <si>
    <t>Lgarc@013net.net</t>
  </si>
  <si>
    <t>0545-320340</t>
  </si>
  <si>
    <t>גני תקווה</t>
  </si>
  <si>
    <t>ליאור שור</t>
  </si>
  <si>
    <t>Liorschor@gmail.com</t>
  </si>
  <si>
    <t>050-3496668</t>
  </si>
  <si>
    <t>ליזה טולדנו</t>
  </si>
  <si>
    <t>Liza.to1@gmail.com</t>
  </si>
  <si>
    <t>לימור מנור</t>
  </si>
  <si>
    <t>as.herzliya@gmail.com</t>
  </si>
  <si>
    <t>052-8488688</t>
  </si>
  <si>
    <t>לירן פורמן</t>
  </si>
  <si>
    <t>Litan.furman@gmail.com</t>
  </si>
  <si>
    <t>מאיר וקנין</t>
  </si>
  <si>
    <t>meir_vak@netvision.net.il</t>
  </si>
  <si>
    <t>054-8801011</t>
  </si>
  <si>
    <t>פ"ת</t>
  </si>
  <si>
    <t>מאיר צוויג</t>
  </si>
  <si>
    <t>Meir.zweig@gmail.com</t>
  </si>
  <si>
    <t>מוטי כהן</t>
  </si>
  <si>
    <t>motty19706@gmail.com</t>
  </si>
  <si>
    <t>מוטי לויאן</t>
  </si>
  <si>
    <t>Everest1996@yahoo.com</t>
  </si>
  <si>
    <t>052-3888067</t>
  </si>
  <si>
    <t>מוטי נחום</t>
  </si>
  <si>
    <t>info@el-haneches.co.il</t>
  </si>
  <si>
    <t>052-2574060</t>
  </si>
  <si>
    <t>מוני הרשקו</t>
  </si>
  <si>
    <t>hermoni748@gmail.com</t>
  </si>
  <si>
    <t>מיטל דהרי</t>
  </si>
  <si>
    <t>Dahari1000@gmail.com</t>
  </si>
  <si>
    <t>מייקל קריאף</t>
  </si>
  <si>
    <t>Mic461983@gmail.com</t>
  </si>
  <si>
    <t>מיכאל</t>
  </si>
  <si>
    <t>michaelti@gmail.com</t>
  </si>
  <si>
    <t>מיכל גל</t>
  </si>
  <si>
    <t>Remax.michalg@gmail.com</t>
  </si>
  <si>
    <t>054-4632323</t>
  </si>
  <si>
    <t>מירון נהיר</t>
  </si>
  <si>
    <t>mironnahir70@gmail.com</t>
  </si>
  <si>
    <t>מירי גוטמן</t>
  </si>
  <si>
    <t>מלחם נשאב</t>
  </si>
  <si>
    <t>EM.newreal@gmail.com</t>
  </si>
  <si>
    <t>כפר יסיף</t>
  </si>
  <si>
    <t>מנדי קוקוש</t>
  </si>
  <si>
    <t>mendi.kokoush@gmail.com</t>
  </si>
  <si>
    <t>052-3430368</t>
  </si>
  <si>
    <t>מרדכי ערן רפאל</t>
  </si>
  <si>
    <t>mordi@knb.co.il</t>
  </si>
  <si>
    <t>050-5776827</t>
  </si>
  <si>
    <t>מרים בן ארי</t>
  </si>
  <si>
    <t>miribenari@walla.co.il</t>
  </si>
  <si>
    <t>משה</t>
  </si>
  <si>
    <t>Moshefeldmar@gmail.com</t>
  </si>
  <si>
    <t>משה ארליך</t>
  </si>
  <si>
    <t>moshe.erlich0@gmail.com</t>
  </si>
  <si>
    <t>משה יוסף מנוס</t>
  </si>
  <si>
    <t>mym@101.org.il</t>
  </si>
  <si>
    <t>משה מכטינגר</t>
  </si>
  <si>
    <t>moshe.mechtinger@gmail.com</t>
  </si>
  <si>
    <t>052-8340063</t>
  </si>
  <si>
    <t>משה פורמן</t>
  </si>
  <si>
    <t>furman1955@gmail.com</t>
  </si>
  <si>
    <t>052-6422939</t>
  </si>
  <si>
    <t>משה שאול</t>
  </si>
  <si>
    <t>moshe@masada.biz</t>
  </si>
  <si>
    <t>משה שגב</t>
  </si>
  <si>
    <t>moshesegev59@gmail.com</t>
  </si>
  <si>
    <t>מתן דיין</t>
  </si>
  <si>
    <t>Realestatematan@gmail.com</t>
  </si>
  <si>
    <t>באר שבע</t>
  </si>
  <si>
    <t>נדב לסר</t>
  </si>
  <si>
    <t>nadav@zezezegallery.com</t>
  </si>
  <si>
    <t>נדיה צרנומורסקי</t>
  </si>
  <si>
    <t>nadia0545@gmail.com</t>
  </si>
  <si>
    <t>נורית</t>
  </si>
  <si>
    <t>nurit.nir@gmail.com</t>
  </si>
  <si>
    <t>oooot555</t>
  </si>
  <si>
    <t>נח  יעקב</t>
  </si>
  <si>
    <t>Hi47@walla.co.il</t>
  </si>
  <si>
    <t>רמתגן</t>
  </si>
  <si>
    <t>נחי פינקלשטיין</t>
  </si>
  <si>
    <t>Nachi@vas.co.il</t>
  </si>
  <si>
    <t>054-6644660</t>
  </si>
  <si>
    <t>נטלי רובינשטיין</t>
  </si>
  <si>
    <t>ניסן מושייב</t>
  </si>
  <si>
    <t>Moshaevn@gmail.com</t>
  </si>
  <si>
    <t>ניר מזרחי</t>
  </si>
  <si>
    <t>nir@rmizrahilaw.com</t>
  </si>
  <si>
    <t>ניר עבאס</t>
  </si>
  <si>
    <t>nir@tnadlan.co.il</t>
  </si>
  <si>
    <t>נשאב מלחם</t>
  </si>
  <si>
    <t>נתן סמילנסקי</t>
  </si>
  <si>
    <t>נתן שור</t>
  </si>
  <si>
    <t>shornathan5@gmail.com</t>
  </si>
  <si>
    <t>050-2209445</t>
  </si>
  <si>
    <t>מבוא חורון</t>
  </si>
  <si>
    <t>נתנאל כהן</t>
  </si>
  <si>
    <t>nathco@gmail.com</t>
  </si>
  <si>
    <t>050-7864614</t>
  </si>
  <si>
    <t>סופי גוטליב</t>
  </si>
  <si>
    <t>סורלה קטורזה</t>
  </si>
  <si>
    <t>סטאס קרופצקי</t>
  </si>
  <si>
    <t>shovay@gmail.com</t>
  </si>
  <si>
    <t>סיגלית פרידמן</t>
  </si>
  <si>
    <t>Sigalitfridman@gmail.com</t>
  </si>
  <si>
    <t>052-2343375</t>
  </si>
  <si>
    <t>סיון פישר</t>
  </si>
  <si>
    <t>sivanf@hod-hasharon.muni.il</t>
  </si>
  <si>
    <t>סלווין</t>
  </si>
  <si>
    <t>selwyn@homeinisrael.net</t>
  </si>
  <si>
    <t>052-7771715</t>
  </si>
  <si>
    <t>סמדר בלטר</t>
  </si>
  <si>
    <t>Smadar.balter@gmail.com</t>
  </si>
  <si>
    <t>סמדר ואייל טורס</t>
  </si>
  <si>
    <t>smadar.torres@gmail.com</t>
  </si>
  <si>
    <t>סמי יחזקאל</t>
  </si>
  <si>
    <t>sami@noga-group.co.il</t>
  </si>
  <si>
    <t>עאמר בהגאת</t>
  </si>
  <si>
    <t>bahjat.amar@pekiin.com</t>
  </si>
  <si>
    <t>050-8678663</t>
  </si>
  <si>
    <t>עדה צור+חיים גלנצר</t>
  </si>
  <si>
    <t>Adatsur10@gmail.com</t>
  </si>
  <si>
    <t>עדי</t>
  </si>
  <si>
    <t>Adisna@gmail.com</t>
  </si>
  <si>
    <t>עדי בן עמי</t>
  </si>
  <si>
    <t>adi@eyda.co.il</t>
  </si>
  <si>
    <t>עדי דראל</t>
  </si>
  <si>
    <t>darel@bezeqint.net</t>
  </si>
  <si>
    <t>052-2591659</t>
  </si>
  <si>
    <t>עדיאל חגג׳</t>
  </si>
  <si>
    <t>Klimo8071@gmail.com</t>
  </si>
  <si>
    <t>כפר יונה</t>
  </si>
  <si>
    <t>עדן בנימיני</t>
  </si>
  <si>
    <t>eden1919@walla.co.il</t>
  </si>
  <si>
    <t>עדנה</t>
  </si>
  <si>
    <t>edna_mei@walla.com</t>
  </si>
  <si>
    <t>עובדיה קזאז</t>
  </si>
  <si>
    <t>Afikey2000@gmail.com</t>
  </si>
  <si>
    <t>עוזי פרחי</t>
  </si>
  <si>
    <t>karkam@karkam.co.il;uzi@karkam.co.il</t>
  </si>
  <si>
    <t>054-5597111</t>
  </si>
  <si>
    <t>עופר לוינשטיין</t>
  </si>
  <si>
    <t>Ofer052@gmail.com</t>
  </si>
  <si>
    <t>052-4255312</t>
  </si>
  <si>
    <t>עופר קרליק</t>
  </si>
  <si>
    <t>ofer@reshef.co.il</t>
  </si>
  <si>
    <t>053-7746040</t>
  </si>
  <si>
    <t>עופרה חפר</t>
  </si>
  <si>
    <t>ofrahefer@gmail.com</t>
  </si>
  <si>
    <t>052-4701927</t>
  </si>
  <si>
    <t>עופרה מרום</t>
  </si>
  <si>
    <t>nadlanmaro@gmail.com</t>
  </si>
  <si>
    <t>עופרה עגבי</t>
  </si>
  <si>
    <t>ofra146@walla.com</t>
  </si>
  <si>
    <t>054-2336747</t>
  </si>
  <si>
    <t>עזרא נווה</t>
  </si>
  <si>
    <t>Ezranaveh@yahoo.com</t>
  </si>
  <si>
    <t>עזרא ששון</t>
  </si>
  <si>
    <t>ezra_sason@walla.co.il</t>
  </si>
  <si>
    <t>050-4000533</t>
  </si>
  <si>
    <t>עידית מנור</t>
  </si>
  <si>
    <t>iditmanor1@gmail.com</t>
  </si>
  <si>
    <t>052-4467967</t>
  </si>
  <si>
    <t>חדרה</t>
  </si>
  <si>
    <t>עידן דני</t>
  </si>
  <si>
    <t>Idan@danipartners.com</t>
  </si>
  <si>
    <t>עינבל דהן מידאני</t>
  </si>
  <si>
    <t>inbald38@gmail.com</t>
  </si>
  <si>
    <t>עינת סוקולוב</t>
  </si>
  <si>
    <t>fair86electric@gmail.com</t>
  </si>
  <si>
    <t>עירית אגמי נכסי לשם נדלן</t>
  </si>
  <si>
    <t>irit.agami@gmail.com</t>
  </si>
  <si>
    <t>054-7433624</t>
  </si>
  <si>
    <t>הוד השרון</t>
  </si>
  <si>
    <t>עליזה כהן</t>
  </si>
  <si>
    <t>aliza@reshef.co.il</t>
  </si>
  <si>
    <t>050-7220769</t>
  </si>
  <si>
    <t>עמירם גוטפריד</t>
  </si>
  <si>
    <t>amiramg19@gmail.com</t>
  </si>
  <si>
    <t>052-3964801</t>
  </si>
  <si>
    <t>עמית אבן טוב</t>
  </si>
  <si>
    <t>amit7871@yahoo.com</t>
  </si>
  <si>
    <t>עמנואל זוסביץ</t>
  </si>
  <si>
    <t>ezbis1@gmail.com</t>
  </si>
  <si>
    <t>עצמונה רז</t>
  </si>
  <si>
    <t>atsmonaraz@gmail.com</t>
  </si>
  <si>
    <t>054-461-9987</t>
  </si>
  <si>
    <t>ערן +עידן 2 מקומות</t>
  </si>
  <si>
    <t>E865@zahav.net.il</t>
  </si>
  <si>
    <t>ערן גולדפרב</t>
  </si>
  <si>
    <t>Eran@sanpark.co.il</t>
  </si>
  <si>
    <t>ערן טל</t>
  </si>
  <si>
    <t>Eran.tal@umtb.co.il</t>
  </si>
  <si>
    <t>ערן טראוב</t>
  </si>
  <si>
    <t>zoyat@013.net</t>
  </si>
  <si>
    <t>פארס לחאם</t>
  </si>
  <si>
    <t>Fares@saleemlahham.com</t>
  </si>
  <si>
    <t>פוגץ' מייקי</t>
  </si>
  <si>
    <t>mikey@pougach.co.il</t>
  </si>
  <si>
    <t>052-3235300</t>
  </si>
  <si>
    <t>פיני חזן</t>
  </si>
  <si>
    <t>pini0912@gmail.com</t>
  </si>
  <si>
    <t>054-4955398</t>
  </si>
  <si>
    <t>פנחס שער</t>
  </si>
  <si>
    <t>pini1948shaer@walla.com</t>
  </si>
  <si>
    <t>039791931   0505609732</t>
  </si>
  <si>
    <t>פנינה גרינברג</t>
  </si>
  <si>
    <t>pning10@walla.co.il</t>
  </si>
  <si>
    <t>פרץ סבן</t>
  </si>
  <si>
    <t>peretzkh@gmail.com</t>
  </si>
  <si>
    <t>גבעת שמואל</t>
  </si>
  <si>
    <t>צבי גוטמן</t>
  </si>
  <si>
    <t>zvicom@hotmail.com</t>
  </si>
  <si>
    <t>054-5911786</t>
  </si>
  <si>
    <t>צבי דוד</t>
  </si>
  <si>
    <t>zvi@sat-smart.com</t>
  </si>
  <si>
    <t>054-6206030</t>
  </si>
  <si>
    <t>צבי פורר</t>
  </si>
  <si>
    <t>zviforer58@gmail.com</t>
  </si>
  <si>
    <t>צביה וילציק</t>
  </si>
  <si>
    <t>Design.vil@gmail.com</t>
  </si>
  <si>
    <t>צביקה הדר</t>
  </si>
  <si>
    <t>zhadar@012.net.il</t>
  </si>
  <si>
    <t>צביקה ובר</t>
  </si>
  <si>
    <t>zvika@yottagreen.com</t>
  </si>
  <si>
    <t>צביקה טפר</t>
  </si>
  <si>
    <t>zvikateper1@walla.com</t>
  </si>
  <si>
    <t>צחי אריאל</t>
  </si>
  <si>
    <t>tzahi_ariel@yahoo.com</t>
  </si>
  <si>
    <t>054-7451522</t>
  </si>
  <si>
    <t>צחי שורץ</t>
  </si>
  <si>
    <t>tzachis10@gmail.com</t>
  </si>
  <si>
    <t>ציון לוי</t>
  </si>
  <si>
    <t>zion@knb.co.il</t>
  </si>
  <si>
    <t>054-8189707</t>
  </si>
  <si>
    <t>ציפי דיין</t>
  </si>
  <si>
    <t>ziporadayan13@gmail.com</t>
  </si>
  <si>
    <t>ציפי קלין</t>
  </si>
  <si>
    <t>nostop@netvision.net.il</t>
  </si>
  <si>
    <t>קובי</t>
  </si>
  <si>
    <t>Xokobi@gmail.com</t>
  </si>
  <si>
    <t>קובי מלכה</t>
  </si>
  <si>
    <t>kobi.m7@walla.co.il</t>
  </si>
  <si>
    <t>052-3981193</t>
  </si>
  <si>
    <t>קובי מתוק</t>
  </si>
  <si>
    <t>kmatok@outlook.co.il</t>
  </si>
  <si>
    <t>קטרין הירשפלד</t>
  </si>
  <si>
    <t>KATY21304@gmail.com</t>
  </si>
  <si>
    <t>052-8721304</t>
  </si>
  <si>
    <t>קינן ויקטור</t>
  </si>
  <si>
    <t>victor.keinan@c21israel.com</t>
  </si>
  <si>
    <t>053-3368222</t>
  </si>
  <si>
    <t>קלאודיה בן-יעקב</t>
  </si>
  <si>
    <t>Cby.business@gmail.com</t>
  </si>
  <si>
    <t>קליין צבי</t>
  </si>
  <si>
    <t>קריכלי דוד</t>
  </si>
  <si>
    <t>datokri@yahoo.com</t>
  </si>
  <si>
    <t>052-2504206</t>
  </si>
  <si>
    <t>קרני יאיר</t>
  </si>
  <si>
    <t>yair@groupimm.com</t>
  </si>
  <si>
    <t>רוחמה שטרן</t>
  </si>
  <si>
    <t>ru4@zahavv.net.il</t>
  </si>
  <si>
    <t>050-8635035</t>
  </si>
  <si>
    <t>ruchama67@gmail.com</t>
  </si>
  <si>
    <t>רון שביט</t>
  </si>
  <si>
    <t>shavitron@gmail.com</t>
  </si>
  <si>
    <t>רונית גור</t>
  </si>
  <si>
    <t>Doctorseder@gmail.com</t>
  </si>
  <si>
    <t>רונית עזרחאל</t>
  </si>
  <si>
    <t>ronit@allied.co.il</t>
  </si>
  <si>
    <t>רונן גאון</t>
  </si>
  <si>
    <t>ronen.gaon@gmail.com</t>
  </si>
  <si>
    <t>רונן שמעוני</t>
  </si>
  <si>
    <t>ronen.shimoni1@gmail.com</t>
  </si>
  <si>
    <t>רועי יהודה</t>
  </si>
  <si>
    <t>roy@masada.biz</t>
  </si>
  <si>
    <t>רועי פרז</t>
  </si>
  <si>
    <t>Roeiremax@gmail.com</t>
  </si>
  <si>
    <t>רותי עובדיה</t>
  </si>
  <si>
    <t>rutilan.marva@gmail.com</t>
  </si>
  <si>
    <t>רז נדלן</t>
  </si>
  <si>
    <t>anatraz46@gmail.com</t>
  </si>
  <si>
    <t>רז נדלן +3 סוכנים</t>
  </si>
  <si>
    <t>רזגולדשטיין</t>
  </si>
  <si>
    <t>raz@msc.co.il</t>
  </si>
  <si>
    <t>09-7463231</t>
  </si>
  <si>
    <t>רחל זילבר</t>
  </si>
  <si>
    <t>rohik@zahav.net.il</t>
  </si>
  <si>
    <t>רחל שני</t>
  </si>
  <si>
    <t>malkashan@walla.com</t>
  </si>
  <si>
    <t>רחלי טרבלסי</t>
  </si>
  <si>
    <t>Rach.trabelsi@gmail.com</t>
  </si>
  <si>
    <t>רחלי קלקנר</t>
  </si>
  <si>
    <t>law@klekner.co.il</t>
  </si>
  <si>
    <t>קריית אונו</t>
  </si>
  <si>
    <t>ריקי מתתיה</t>
  </si>
  <si>
    <t>rikimati1@gmail.com</t>
  </si>
  <si>
    <t>רמי קידר</t>
  </si>
  <si>
    <t>ramike.rk@gmail.com</t>
  </si>
  <si>
    <t>053-3337193</t>
  </si>
  <si>
    <t>רמי תמיר</t>
  </si>
  <si>
    <t>tamir9rami@gmail.com</t>
  </si>
  <si>
    <t>רמפל אדוארד</t>
  </si>
  <si>
    <t>erampel@gmail.com</t>
  </si>
  <si>
    <t>052-7491001</t>
  </si>
  <si>
    <t>רן חץ</t>
  </si>
  <si>
    <t>ran@homeinisrael.co.il</t>
  </si>
  <si>
    <t>רפי עקאב</t>
  </si>
  <si>
    <t>Rafiakav@gmail.com</t>
  </si>
  <si>
    <t>רפי פרקש</t>
  </si>
  <si>
    <t>פרימיום ישראל יועצי נדל"ן</t>
  </si>
  <si>
    <t>rafI@PREMIUM-IL.COM</t>
  </si>
  <si>
    <t>שאול אטיאס</t>
  </si>
  <si>
    <t>Shaul@Natam.Co.il</t>
  </si>
  <si>
    <t>שאול שי</t>
  </si>
  <si>
    <t>shhilla18@gmail</t>
  </si>
  <si>
    <t>שבתאי לוי</t>
  </si>
  <si>
    <t>levyshabtai@gmail.com</t>
  </si>
  <si>
    <t>שוניה פכט</t>
  </si>
  <si>
    <t>shuniap@012.net.il</t>
  </si>
  <si>
    <t>050-7741999</t>
  </si>
  <si>
    <t>שוקי מזרחי</t>
  </si>
  <si>
    <t>Shukimiz013@gmail.com</t>
  </si>
  <si>
    <t>שוש בראנס</t>
  </si>
  <si>
    <t>shoshmaz@017.net.il</t>
  </si>
  <si>
    <t>שי אנקורי</t>
  </si>
  <si>
    <t>shay.ankori75@gmail.com</t>
  </si>
  <si>
    <t>שי בניטה</t>
  </si>
  <si>
    <t>Shayenter @walla. Co.il</t>
  </si>
  <si>
    <t>שי קורץ</t>
  </si>
  <si>
    <t>shay1970@gmail.com</t>
  </si>
  <si>
    <t>צורן</t>
  </si>
  <si>
    <t>שיפרה אלמלח</t>
  </si>
  <si>
    <t>shif728@gmail.com</t>
  </si>
  <si>
    <t>שלומי חזום</t>
  </si>
  <si>
    <t>Shlomi@re-sheli.com</t>
  </si>
  <si>
    <t>שלומי כהן</t>
  </si>
  <si>
    <t>shelycohen@013.net</t>
  </si>
  <si>
    <t>שלומית עמית</t>
  </si>
  <si>
    <t>shlomit@oren-amit.co.il</t>
  </si>
  <si>
    <t>שלי ג'ובני יזמות נדל"ן בע"מ</t>
  </si>
  <si>
    <t>שלמה</t>
  </si>
  <si>
    <t>shlomoavi53@walla.co.il</t>
  </si>
  <si>
    <t>שלמה כהן</t>
  </si>
  <si>
    <t>shlomo1.cohen@gmail.com</t>
  </si>
  <si>
    <t>שמואל גרינדלינגר</t>
  </si>
  <si>
    <t>sgrindlinger60@gmail.com</t>
  </si>
  <si>
    <t>שמואל הרשפט</t>
  </si>
  <si>
    <t>samuelherszaft@gmail.com</t>
  </si>
  <si>
    <t>שמוליק</t>
  </si>
  <si>
    <t>Shmulik.fireman@gmail.com</t>
  </si>
  <si>
    <t>שמיר  כהן</t>
  </si>
  <si>
    <t>SHAMIR1961@GMAIL.COM</t>
  </si>
  <si>
    <t>055-9624101</t>
  </si>
  <si>
    <t>שמעון דניאל</t>
  </si>
  <si>
    <t>d2006s@gmail.com</t>
  </si>
  <si>
    <t>שמעון יוסף</t>
  </si>
  <si>
    <t>shimonyo@gmail.com</t>
  </si>
  <si>
    <t>שמעון פורר</t>
  </si>
  <si>
    <t>SMON@WALLA.CO.IL</t>
  </si>
  <si>
    <t>שני בלחמו</t>
  </si>
  <si>
    <t>Shanibel10@gmail.com</t>
  </si>
  <si>
    <t>שפרה</t>
  </si>
  <si>
    <t>shifra123454@walla.com</t>
  </si>
  <si>
    <t>שקי משה</t>
  </si>
  <si>
    <t>moshe.shaki5@gmail.com</t>
  </si>
  <si>
    <t>0522-422813</t>
  </si>
  <si>
    <t>שרגא ברק</t>
  </si>
  <si>
    <t>shragaba@zahav.net.il</t>
  </si>
  <si>
    <t>054-5708444</t>
  </si>
  <si>
    <t>שרגא זמוחובסקי</t>
  </si>
  <si>
    <t>Zs@bezeqint.net</t>
  </si>
  <si>
    <t>שרון פרץ</t>
  </si>
  <si>
    <t>s_peress@bezeqint.net</t>
  </si>
  <si>
    <t>שרון שחר</t>
  </si>
  <si>
    <t>S0522988559@gmail</t>
  </si>
  <si>
    <t>שרונה יעקובי</t>
  </si>
  <si>
    <t>dssharona@gmail.com</t>
  </si>
  <si>
    <t>שרית גל</t>
  </si>
  <si>
    <t>Sarit@anglo-Saxon.co.il</t>
  </si>
  <si>
    <t>תומר</t>
  </si>
  <si>
    <t>tomerartstyl@alla.co.il</t>
  </si>
  <si>
    <t>תיקי קופפרשטיך</t>
  </si>
  <si>
    <t>tikikup@gmail.com</t>
  </si>
  <si>
    <t>תלמה ענברי</t>
  </si>
  <si>
    <t>talmainbari@walla.co.il</t>
  </si>
  <si>
    <t>תמי שוורץ</t>
  </si>
  <si>
    <t>tammy@mad-logic.com</t>
  </si>
  <si>
    <t>תמר בהט</t>
  </si>
  <si>
    <t>Tamarb00@bezeqint.net</t>
  </si>
  <si>
    <t>dravinery@gmail.com</t>
  </si>
  <si>
    <t>Benny Ifhar</t>
  </si>
  <si>
    <t>bennyifhar@gmail.com</t>
  </si>
  <si>
    <t>Chenn</t>
  </si>
  <si>
    <t>c.chenn@gmail.com</t>
  </si>
  <si>
    <t>kiryat Ono</t>
  </si>
  <si>
    <t>Don Mark</t>
  </si>
  <si>
    <t>matana17@hotmail.com</t>
  </si>
  <si>
    <t>Efraim kuntz</t>
  </si>
  <si>
    <t>Guza37@gmail.com</t>
  </si>
  <si>
    <t>eliahu elias</t>
  </si>
  <si>
    <t>eliahu.elias@weizmann.ac.il</t>
  </si>
  <si>
    <t>רחובות</t>
  </si>
  <si>
    <t>haim raz</t>
  </si>
  <si>
    <t>h1644@017.net.il</t>
  </si>
  <si>
    <t>ORI SALINGER</t>
  </si>
  <si>
    <t>ORI.SALINGER@GMAIL.COM</t>
  </si>
  <si>
    <t>shay</t>
  </si>
  <si>
    <t>shanien@hotmail.com</t>
  </si>
  <si>
    <t>zohara alfandari</t>
  </si>
  <si>
    <t>batalfandari@gmail.com</t>
  </si>
  <si>
    <t>חולון</t>
  </si>
  <si>
    <t>Zvi</t>
  </si>
  <si>
    <t>Forer</t>
  </si>
  <si>
    <t>פתח תקוה</t>
  </si>
  <si>
    <t>Zvi Forer</t>
  </si>
  <si>
    <t>petach tikva</t>
  </si>
  <si>
    <t>אבי אבידן</t>
  </si>
  <si>
    <t>agmn18@gmail.com</t>
  </si>
  <si>
    <t>רמת השרון</t>
  </si>
  <si>
    <t>אבי אלון</t>
  </si>
  <si>
    <t>pearl13!@bezeqint.net</t>
  </si>
  <si>
    <t>אבי בן חמו - שמאי מקרקעין</t>
  </si>
  <si>
    <t>avibh2005@gmail.com</t>
  </si>
  <si>
    <t>אשקלון</t>
  </si>
  <si>
    <t>אבי פז</t>
  </si>
  <si>
    <t>avip@bezeqint.net</t>
  </si>
  <si>
    <t>אביטל זילבר</t>
  </si>
  <si>
    <t>Avitalzilber@gmail.com</t>
  </si>
  <si>
    <t>אברהם צבי</t>
  </si>
  <si>
    <t>zvi7@bezeqint.net</t>
  </si>
  <si>
    <t>אברהםלוי</t>
  </si>
  <si>
    <t>Levy.avraham@gmail.com</t>
  </si>
  <si>
    <t>אדהם עראקי</t>
  </si>
  <si>
    <t>Adham.iraqi@hotmail.com</t>
  </si>
  <si>
    <t>טירה משולש</t>
  </si>
  <si>
    <t>אהובה וייסמן</t>
  </si>
  <si>
    <t>ahuva@weissman,com</t>
  </si>
  <si>
    <t>קרית גת</t>
  </si>
  <si>
    <t>אהרונוב  בן ציון</t>
  </si>
  <si>
    <t>barniv1@zahav.net.il</t>
  </si>
  <si>
    <t>050-7258494</t>
  </si>
  <si>
    <t>בת ים</t>
  </si>
  <si>
    <t>הרצוג 18 בת ים</t>
  </si>
  <si>
    <t>אוה</t>
  </si>
  <si>
    <t>avaau@013net.net</t>
  </si>
  <si>
    <t>אורה מנחם</t>
  </si>
  <si>
    <t>oramenachem@gmail.com</t>
  </si>
  <si>
    <t>תלאביב</t>
  </si>
  <si>
    <t>אורי ירקוני</t>
  </si>
  <si>
    <t>Oyarkoni@hotmail.com</t>
  </si>
  <si>
    <t>ori.salinger@gmail.com</t>
  </si>
  <si>
    <t>אורלי סגל</t>
  </si>
  <si>
    <t>orlyseg@gmail.com</t>
  </si>
  <si>
    <t>אושרי בר</t>
  </si>
  <si>
    <t>oshribar1@gmail.com</t>
  </si>
  <si>
    <t>אטיאס שמעון</t>
  </si>
  <si>
    <t>skyeilat@gmail.com</t>
  </si>
  <si>
    <t>אילת</t>
  </si>
  <si>
    <t>אייל אוכמן</t>
  </si>
  <si>
    <t>eyal@teld.co.il</t>
  </si>
  <si>
    <t>אייל גלבוע</t>
  </si>
  <si>
    <t>Ksltd2000@gmail.com</t>
  </si>
  <si>
    <t>איל שלו</t>
  </si>
  <si>
    <t>eyalshalev@gmail.com</t>
  </si>
  <si>
    <t>נס ציונה</t>
  </si>
  <si>
    <t>אילן</t>
  </si>
  <si>
    <t>אילן טבצניק</t>
  </si>
  <si>
    <t>ilan20101@bezeqint.net</t>
  </si>
  <si>
    <t>תל אביב יפו</t>
  </si>
  <si>
    <t>אינברג יוסף</t>
  </si>
  <si>
    <t>moshit1@bezeqint.net</t>
  </si>
  <si>
    <t>053-5708282</t>
  </si>
  <si>
    <t>איציק ארמוזה</t>
  </si>
  <si>
    <t>itzikar@gmail.com</t>
  </si>
  <si>
    <t>ירושלים</t>
  </si>
  <si>
    <t>איציק שמעיה</t>
  </si>
  <si>
    <t>itziksh84@gmail.com</t>
  </si>
  <si>
    <t>איתן קסביאן</t>
  </si>
  <si>
    <t>kasbian.o@gmail.com</t>
  </si>
  <si>
    <t>אלוני דוד</t>
  </si>
  <si>
    <t>david.aloni.il@gmail.com</t>
  </si>
  <si>
    <t>052-8694117</t>
  </si>
  <si>
    <t>אלי ימין</t>
  </si>
  <si>
    <t>eli@real-tec.co.il</t>
  </si>
  <si>
    <t>אלי קטאשוילי</t>
  </si>
  <si>
    <t>eli.katashvili@gmail.com</t>
  </si>
  <si>
    <t>אלכס הלינגר</t>
  </si>
  <si>
    <t>alex@magshimim.co.il</t>
  </si>
  <si>
    <t>תל אביב, יפו</t>
  </si>
  <si>
    <t>אלכס וגשל</t>
  </si>
  <si>
    <t>walex@walla.com</t>
  </si>
  <si>
    <t>אמי ששון</t>
  </si>
  <si>
    <t>sassonadlan@gmail.com</t>
  </si>
  <si>
    <t>אמיר בר הדס</t>
  </si>
  <si>
    <t>amirbogr.abh@gmail.com</t>
  </si>
  <si>
    <t>052-3165544</t>
  </si>
  <si>
    <t>אמיר שחר</t>
  </si>
  <si>
    <t>Amirshahar15@Gmail.com</t>
  </si>
  <si>
    <t>אסף אנשל</t>
  </si>
  <si>
    <t>אסף גלאי - נדלנת"א</t>
  </si>
  <si>
    <t>assaf.galai@gmail.com</t>
  </si>
  <si>
    <t>תל-אביב</t>
  </si>
  <si>
    <t>אסף וקס</t>
  </si>
  <si>
    <t>assaf@decker.co.il</t>
  </si>
  <si>
    <t>אסף רפאל</t>
  </si>
  <si>
    <t>Asaf.rafael@gmail.com</t>
  </si>
  <si>
    <t>הוד״ש</t>
  </si>
  <si>
    <t>ארז אלכס</t>
  </si>
  <si>
    <t>Erezalex1940@gmail.com</t>
  </si>
  <si>
    <t>ארז סולומון</t>
  </si>
  <si>
    <t>erez_solo@yahoo.com</t>
  </si>
  <si>
    <t>בוריס חנימוב</t>
  </si>
  <si>
    <t>borishanimov90@gmail.com</t>
  </si>
  <si>
    <t>בני בכר</t>
  </si>
  <si>
    <t>bennyb@remaxplace.co.il</t>
  </si>
  <si>
    <t>בני סטודינסקי</t>
  </si>
  <si>
    <t>drbennynadlan@gmail.com</t>
  </si>
  <si>
    <t>0522.93.92.91</t>
  </si>
  <si>
    <t>בני סלים</t>
  </si>
  <si>
    <t>bennysalim22@gmail.com</t>
  </si>
  <si>
    <t>ברוך עתיר</t>
  </si>
  <si>
    <t>baruch.atir@gmail.com</t>
  </si>
  <si>
    <t>ברוקמן אבי,</t>
  </si>
  <si>
    <t>avibrukman@gmail.com</t>
  </si>
  <si>
    <t>ברק מרגלית</t>
  </si>
  <si>
    <t>'Barak Margalit' &lt;djbarakm@gmail.com&gt;</t>
  </si>
  <si>
    <t>ברק פיחה</t>
  </si>
  <si>
    <t>barakpiha@gmail.com</t>
  </si>
  <si>
    <t>חולון בת ים</t>
  </si>
  <si>
    <t>ג'ודי שיריזלי</t>
  </si>
  <si>
    <t>judy.shirizly@gmail.com</t>
  </si>
  <si>
    <t>גבריאל</t>
  </si>
  <si>
    <t>bestmailwork@gmail.com</t>
  </si>
  <si>
    <t>גבריאלוב כרמל</t>
  </si>
  <si>
    <t>carmelagnadlan@gmail.com</t>
  </si>
  <si>
    <t>אור יהודה</t>
  </si>
  <si>
    <t>גדי מנחם</t>
  </si>
  <si>
    <t>gadimm1@gmail.com</t>
  </si>
  <si>
    <t>גיא לוינסון</t>
  </si>
  <si>
    <t>guylevinson@hotmail.com</t>
  </si>
  <si>
    <t>גיא מאיר</t>
  </si>
  <si>
    <t>mtainvest@gmail.com</t>
  </si>
  <si>
    <t>גילה</t>
  </si>
  <si>
    <t>topnadlangw@gmail.com</t>
  </si>
  <si>
    <t>ראש העין</t>
  </si>
  <si>
    <t>גילה אירני</t>
  </si>
  <si>
    <t>gilaireni@gmail.com</t>
  </si>
  <si>
    <t>גל</t>
  </si>
  <si>
    <t>rereshef@gmail.com</t>
  </si>
  <si>
    <t>גלעד דיין</t>
  </si>
  <si>
    <t>Yamgilad@gmail.com</t>
  </si>
  <si>
    <t>052-2636662</t>
  </si>
  <si>
    <t>גניה רוזן</t>
  </si>
  <si>
    <t>aim11115@yahoo.com</t>
  </si>
  <si>
    <t>angelhr@netvision.net.il</t>
  </si>
  <si>
    <t>גקלין</t>
  </si>
  <si>
    <t>jacklinsalim44@gmail.com</t>
  </si>
  <si>
    <t>גרינברג לבנה</t>
  </si>
  <si>
    <t>levanagrin@gmail.com</t>
  </si>
  <si>
    <t>דב גלעד</t>
  </si>
  <si>
    <t>d-gilead@smile.net.il</t>
  </si>
  <si>
    <t>דדי אוריון</t>
  </si>
  <si>
    <t>dadioha@gmail.com</t>
  </si>
  <si>
    <t>דו כרמל</t>
  </si>
  <si>
    <t>Karmel.dan@gmail.com</t>
  </si>
  <si>
    <t>דובניקוב אבי</t>
  </si>
  <si>
    <t>avid7@bezeqint.net</t>
  </si>
  <si>
    <t>דוד וובר</t>
  </si>
  <si>
    <t>dwbussiness@yahoo.com</t>
  </si>
  <si>
    <t>דודי דמנשה</t>
  </si>
  <si>
    <t>speed19866@walla.com</t>
  </si>
  <si>
    <t>דון מרק</t>
  </si>
  <si>
    <t>ת״א</t>
  </si>
  <si>
    <t>דורון חי</t>
  </si>
  <si>
    <t>haydoron@gmail.com</t>
  </si>
  <si>
    <t>דיאגו רוסצקי</t>
  </si>
  <si>
    <t>Diego@shhakim-ent.co.il</t>
  </si>
  <si>
    <t>כרמיאל</t>
  </si>
  <si>
    <t>דליה יוגב</t>
  </si>
  <si>
    <t>danayog@walla.com</t>
  </si>
  <si>
    <t>תל- אביב</t>
  </si>
  <si>
    <t>דליה רובין</t>
  </si>
  <si>
    <t>dalia.rubini@gnail.com</t>
  </si>
  <si>
    <t>עומר</t>
  </si>
  <si>
    <t>דלית עמיאל</t>
  </si>
  <si>
    <t>dalit-a@bezeqint.net</t>
  </si>
  <si>
    <t>דן אטל</t>
  </si>
  <si>
    <t>DAN.ATTAL@GMAIL.COM</t>
  </si>
  <si>
    <t>דניאל שמיע</t>
  </si>
  <si>
    <t>daniel@star-k.co.il</t>
  </si>
  <si>
    <t>דפנה קיזלשטיין</t>
  </si>
  <si>
    <t>daphna.kiz@gmail.com</t>
  </si>
  <si>
    <t>ויידרגורן חיים</t>
  </si>
  <si>
    <t>052-2375032</t>
  </si>
  <si>
    <t>ויצמן משה</t>
  </si>
  <si>
    <t>weizmanm9@gmail.com</t>
  </si>
  <si>
    <t>ולרי זוקוב</t>
  </si>
  <si>
    <t>estateline@hotmail.co.il</t>
  </si>
  <si>
    <t>זאב  שטרנפלד</t>
  </si>
  <si>
    <t>zeevsternf@gmail.com</t>
  </si>
  <si>
    <t>זאב ויינר</t>
  </si>
  <si>
    <t>weiner@bezeqint.net</t>
  </si>
  <si>
    <t>054-9092942</t>
  </si>
  <si>
    <t>זיוה הלס</t>
  </si>
  <si>
    <t>zivah7@gmailcom</t>
  </si>
  <si>
    <t>חיים  ליקר</t>
  </si>
  <si>
    <t>chaimliker@gmail.com</t>
  </si>
  <si>
    <t>חיים כהן</t>
  </si>
  <si>
    <t>Ikiayal@gmail.com</t>
  </si>
  <si>
    <t>חיים רוזן</t>
  </si>
  <si>
    <t>haim11115@yahoo.com</t>
  </si>
  <si>
    <t>חן אופיר</t>
  </si>
  <si>
    <t>a0574744474@gmail.com</t>
  </si>
  <si>
    <t>053-4744474</t>
  </si>
  <si>
    <t>חן אמיתי</t>
  </si>
  <si>
    <t>050-7722378</t>
  </si>
  <si>
    <t>חנן קרמברג</t>
  </si>
  <si>
    <t>hanan.kramberg@gmail.com</t>
  </si>
  <si>
    <t>054-2548425</t>
  </si>
  <si>
    <t>חרמונה גרוס</t>
  </si>
  <si>
    <t>hermona08@gmail.com</t>
  </si>
  <si>
    <t>052-3894681</t>
  </si>
  <si>
    <t>טיטלבוים אור</t>
  </si>
  <si>
    <t>moshet@c-data.co.il</t>
  </si>
  <si>
    <t>054-2137077</t>
  </si>
  <si>
    <t>יאיר אבירם</t>
  </si>
  <si>
    <t>yair.aviram@tbsi</t>
  </si>
  <si>
    <t>ידידיה כהן</t>
  </si>
  <si>
    <t>yedidiaco@gmail.com</t>
  </si>
  <si>
    <t>יהודה בלכר</t>
  </si>
  <si>
    <t>Yehudabel@gmail.com</t>
  </si>
  <si>
    <t>יהודית</t>
  </si>
  <si>
    <t>uubbgg@gmail.com</t>
  </si>
  <si>
    <t>אריאל</t>
  </si>
  <si>
    <t>יהודית גולדי ישראל</t>
  </si>
  <si>
    <t>יהושע נאמן</t>
  </si>
  <si>
    <t>JOSHNEEMAN@GMAIL.COM</t>
  </si>
  <si>
    <t>פתח-תקווה</t>
  </si>
  <si>
    <t>יונית</t>
  </si>
  <si>
    <t>yonitw@promall.co.il</t>
  </si>
  <si>
    <t>בני ברק</t>
  </si>
  <si>
    <t>יוסי סולימני</t>
  </si>
  <si>
    <t>yossulimani@gmail.com</t>
  </si>
  <si>
    <t>קרית מלאכי</t>
  </si>
  <si>
    <t>יוסי קורן</t>
  </si>
  <si>
    <t>Yossi.koren70@gmail.com</t>
  </si>
  <si>
    <t>יוסי ראיף</t>
  </si>
  <si>
    <t>yosi.raif@gmail.com</t>
  </si>
  <si>
    <t>יוסף הייטנר</t>
  </si>
  <si>
    <t>heitner9@012.net.il</t>
  </si>
  <si>
    <t>0504-969589</t>
  </si>
  <si>
    <t>YS558373@gmail.com</t>
  </si>
  <si>
    <t>יורם גרינברג</t>
  </si>
  <si>
    <t>yoram@real-tec.co.il</t>
  </si>
  <si>
    <t>יורם רוה</t>
  </si>
  <si>
    <t>Yoram.raveh@  gmail.com</t>
  </si>
  <si>
    <t>יניר קומיסרנקו</t>
  </si>
  <si>
    <t>yanir.c@remax.co.il</t>
  </si>
  <si>
    <t>יעל טרי</t>
  </si>
  <si>
    <t>yaelterry1@gmail.com</t>
  </si>
  <si>
    <t>יעקב סגל</t>
  </si>
  <si>
    <t>jacob@star-k.co.il</t>
  </si>
  <si>
    <t>052-5004070</t>
  </si>
  <si>
    <t>יצחק חזיז</t>
  </si>
  <si>
    <t>bih0277@gmail.com</t>
  </si>
  <si>
    <t>beer sheva</t>
  </si>
  <si>
    <t>יצחק יום טוב</t>
  </si>
  <si>
    <t>itzhak@mms-tech.net</t>
  </si>
  <si>
    <t>ישראלה אורן</t>
  </si>
  <si>
    <t>israelhaoren@gmail.com</t>
  </si>
  <si>
    <t>052-8655924</t>
  </si>
  <si>
    <t>כוכי דרור</t>
  </si>
  <si>
    <t>kochva.drori@gmial.com</t>
  </si>
  <si>
    <t>לחךלחלך</t>
  </si>
  <si>
    <t>ךףלךלך</t>
  </si>
  <si>
    <t>ליאור</t>
  </si>
  <si>
    <t>zer_@walla.co.il</t>
  </si>
  <si>
    <t>ליאורה מרגלית</t>
  </si>
  <si>
    <t>lioramagalit2@gmail.com</t>
  </si>
  <si>
    <t>ליהי גיאת</t>
  </si>
  <si>
    <t>lihigiatpro@gmail.com</t>
  </si>
  <si>
    <t>לימור חיון</t>
  </si>
  <si>
    <t>ĺimordagi@bezeqint.net</t>
  </si>
  <si>
    <t>לימור סלוצקי</t>
  </si>
  <si>
    <t>limorsl1@walla.com</t>
  </si>
  <si>
    <t>לינדה זנו</t>
  </si>
  <si>
    <t>linda@ldl-realestate.co.il</t>
  </si>
  <si>
    <t>054-8093093</t>
  </si>
  <si>
    <t>מאיר אדרי</t>
  </si>
  <si>
    <t>adarym@walla.com</t>
  </si>
  <si>
    <t>מאיר דרורי</t>
  </si>
  <si>
    <t>Drnoam@hotmail.com</t>
  </si>
  <si>
    <t>מוטי ליבנה</t>
  </si>
  <si>
    <t>mlivne1@hotmail.com</t>
  </si>
  <si>
    <t>מוטי עובדיה</t>
  </si>
  <si>
    <t>moti@oranim-projects.co.il</t>
  </si>
  <si>
    <t>מיה ענבר</t>
  </si>
  <si>
    <t>Maya@shhakim-ent.co.il</t>
  </si>
  <si>
    <t>אורנית</t>
  </si>
  <si>
    <t>מיכאל דנינו</t>
  </si>
  <si>
    <t>md126k@ Gmail. Com</t>
  </si>
  <si>
    <t>קיסריה</t>
  </si>
  <si>
    <t>מיכה גלבוע</t>
  </si>
  <si>
    <t>glbm@netvision.net.il</t>
  </si>
  <si>
    <t>מיכל פלשין</t>
  </si>
  <si>
    <t>flashin.m@gmail.com</t>
  </si>
  <si>
    <t>052-8233181</t>
  </si>
  <si>
    <t>מישל לוי</t>
  </si>
  <si>
    <t>michelle@lead2revenue.co.il</t>
  </si>
  <si>
    <t>מרדכי רפאל</t>
  </si>
  <si>
    <t>מרום איבון מלכה</t>
  </si>
  <si>
    <t>malkosha@gmail.com</t>
  </si>
  <si>
    <t>מרים כהן</t>
  </si>
  <si>
    <t>משה  אידלמן</t>
  </si>
  <si>
    <t>mosheid@zahav.net.il</t>
  </si>
  <si>
    <t>ר"ג</t>
  </si>
  <si>
    <t>משה אידלמן</t>
  </si>
  <si>
    <t>משה בן זהר</t>
  </si>
  <si>
    <t>benzohar13@gmil.com</t>
  </si>
  <si>
    <t>משה ברזילי</t>
  </si>
  <si>
    <t>mosheby@remaxplace.co.il</t>
  </si>
  <si>
    <t>משה יוסף</t>
  </si>
  <si>
    <t>Moshe8066@gmail.com</t>
  </si>
  <si>
    <t>מתי חרותי</t>
  </si>
  <si>
    <t>matiheruti@gmail.com</t>
  </si>
  <si>
    <t>מתי פניגשטיין</t>
  </si>
  <si>
    <t>נאטלי פרץ קיידן</t>
  </si>
  <si>
    <t>C21lnataly@gmail.com</t>
  </si>
  <si>
    <t>פתח תקווה ראש העין</t>
  </si>
  <si>
    <t>נוי יהושע</t>
  </si>
  <si>
    <t>noyjoshua93@gmail.com</t>
  </si>
  <si>
    <t>נועה אלה</t>
  </si>
  <si>
    <t>noaella@gmail.com</t>
  </si>
  <si>
    <t>נעם סודאי</t>
  </si>
  <si>
    <t>suday@bezeqint.net</t>
  </si>
  <si>
    <t>נעמה אדלר בלו</t>
  </si>
  <si>
    <t>nabe@012.net.il</t>
  </si>
  <si>
    <t>נתאי בראון</t>
  </si>
  <si>
    <t>neati@abrlaw.co.il</t>
  </si>
  <si>
    <t>נתן</t>
  </si>
  <si>
    <t>Berkowitzn@gmail.com</t>
  </si>
  <si>
    <t>סולי בן שושן</t>
  </si>
  <si>
    <t>Soly1206@gmail.com</t>
  </si>
  <si>
    <t>סמדר ברון</t>
  </si>
  <si>
    <t>smadibar@gmail.com</t>
  </si>
  <si>
    <t>adi-per@smile.net.il</t>
  </si>
  <si>
    <t>עדי באומן</t>
  </si>
  <si>
    <t>adi@elbe.co.il</t>
  </si>
  <si>
    <t>Adi@eyda.co.il</t>
  </si>
  <si>
    <t>עדנה מאירוביץ</t>
  </si>
  <si>
    <t>edna_mei@walla/com</t>
  </si>
  <si>
    <t>עדנה רז</t>
  </si>
  <si>
    <t>drowlford@gmail.com</t>
  </si>
  <si>
    <t>052-2992622</t>
  </si>
  <si>
    <t>עדנה רייטר</t>
  </si>
  <si>
    <t>ednareiter.1959@bezeqint.net</t>
  </si>
  <si>
    <t>עודד צידון</t>
  </si>
  <si>
    <t>oded.sidon@gmail.com</t>
  </si>
  <si>
    <t>עוזי מרום</t>
  </si>
  <si>
    <t>UZIMAROM9@GMAIL.COM</t>
  </si>
  <si>
    <t>עופר משה</t>
  </si>
  <si>
    <t>gofer5@zahav.net.il</t>
  </si>
  <si>
    <t>עזרא שמר</t>
  </si>
  <si>
    <t>ezrashemer@walla.com</t>
  </si>
  <si>
    <t>עמוס גיזרי</t>
  </si>
  <si>
    <t>agizri@gmail.com</t>
  </si>
  <si>
    <t>0522-666150</t>
  </si>
  <si>
    <t>עמי</t>
  </si>
  <si>
    <t>ami@calkali.co.il</t>
  </si>
  <si>
    <t>עמית לביאן</t>
  </si>
  <si>
    <t>amit@greatland.co.il</t>
  </si>
  <si>
    <t>עמנואל תמיר</t>
  </si>
  <si>
    <t>manutamir@gmail.com</t>
  </si>
  <si>
    <t>עפר האפרתי</t>
  </si>
  <si>
    <t>ofer12345@gmail.com</t>
  </si>
  <si>
    <t>050-2782614</t>
  </si>
  <si>
    <t>תל מונד</t>
  </si>
  <si>
    <t>ערן חורש</t>
  </si>
  <si>
    <t>eran@emi-bait4u.ccom</t>
  </si>
  <si>
    <t>tel aviv</t>
  </si>
  <si>
    <t>פיני קבסה</t>
  </si>
  <si>
    <t>pini@messer1.co.il</t>
  </si>
  <si>
    <t>050-5618990</t>
  </si>
  <si>
    <t>פלחוביץ אנטה</t>
  </si>
  <si>
    <t>nadlanhakfar@zahav.net.ili</t>
  </si>
  <si>
    <t>פרי זוהר</t>
  </si>
  <si>
    <t>ZOHARPERY4@012.NET.IL</t>
  </si>
  <si>
    <t>050-2203582</t>
  </si>
  <si>
    <t>פרמון אילנה</t>
  </si>
  <si>
    <t>ilanafermon@gmail.com</t>
  </si>
  <si>
    <t>Zviforer58@gmail.com</t>
  </si>
  <si>
    <t>צבי שורץ</t>
  </si>
  <si>
    <t>zvi-s@astlv.com</t>
  </si>
  <si>
    <t>ציון דהן</t>
  </si>
  <si>
    <t>ziondaha79@gmail.com</t>
  </si>
  <si>
    <t>בת-ים</t>
  </si>
  <si>
    <t>ציונה גרעי</t>
  </si>
  <si>
    <t>tz888@012.net.il</t>
  </si>
  <si>
    <t>יד חנה</t>
  </si>
  <si>
    <t>קובי ניסים</t>
  </si>
  <si>
    <t>kobin18@walla.com</t>
  </si>
  <si>
    <t>tur hvusv</t>
  </si>
  <si>
    <t>קטי  הלוי</t>
  </si>
  <si>
    <t>kettyhallevy2500@gmail.com</t>
  </si>
  <si>
    <t>ראובן פאהן</t>
  </si>
  <si>
    <t>FHAN@015.NET.IL</t>
  </si>
  <si>
    <t>ראובן רוברט</t>
  </si>
  <si>
    <t>reuven1212@hotmail.com</t>
  </si>
  <si>
    <t>רבקה הומי</t>
  </si>
  <si>
    <t>rivkahumy@walla.co.il</t>
  </si>
  <si>
    <t>רבקה וגשל</t>
  </si>
  <si>
    <t>רבקה רזניק אנגרס</t>
  </si>
  <si>
    <t>rivkarez@gmail.com</t>
  </si>
  <si>
    <t>רויטל בניטה</t>
  </si>
  <si>
    <t>limor.ka.ha@gmail com</t>
  </si>
  <si>
    <t>רון אקרמן</t>
  </si>
  <si>
    <t>ron.mwg@gmail.com</t>
  </si>
  <si>
    <t>Tel Aviv</t>
  </si>
  <si>
    <t>רון לנדסמן</t>
  </si>
  <si>
    <t>Remax.landsman@gmail.com</t>
  </si>
  <si>
    <t>רונה אלוש</t>
  </si>
  <si>
    <t>Rona@sellacapital.com</t>
  </si>
  <si>
    <t>רוני</t>
  </si>
  <si>
    <t>ronibass@gmail.com</t>
  </si>
  <si>
    <t>רוני יוגב</t>
  </si>
  <si>
    <t>yogevron@gmail.com</t>
  </si>
  <si>
    <t>רוני כהן</t>
  </si>
  <si>
    <t>ronny@shhakim-ent.co.il</t>
  </si>
  <si>
    <t>רוני שמר</t>
  </si>
  <si>
    <t>topnadlanrs@gmail.com</t>
  </si>
  <si>
    <t>doctorseder@gmail.com</t>
  </si>
  <si>
    <t>רונן אבן שהם</t>
  </si>
  <si>
    <t>Ronen@evenshoam.co.il</t>
  </si>
  <si>
    <t>רונן ארד אדריכל</t>
  </si>
  <si>
    <t>arad_r@013.net</t>
  </si>
  <si>
    <t>050-5356920</t>
  </si>
  <si>
    <t>עמק חפר</t>
  </si>
  <si>
    <t>רונן כהן</t>
  </si>
  <si>
    <t>ronenbone@gmail.com</t>
  </si>
  <si>
    <t>050-6833243</t>
  </si>
  <si>
    <t>רועי</t>
  </si>
  <si>
    <t>roibz1985@gmail.com</t>
  </si>
  <si>
    <t>רותי גרינברג</t>
  </si>
  <si>
    <t>RUTIG@NETVISION.NET.IL</t>
  </si>
  <si>
    <t>בב</t>
  </si>
  <si>
    <t>רחלי משיח דהן</t>
  </si>
  <si>
    <t>tlr.nadlan@gmail.com</t>
  </si>
  <si>
    <t>רמי טוטאי</t>
  </si>
  <si>
    <t>ramitot@gmail.com</t>
  </si>
  <si>
    <t>רמי כהן</t>
  </si>
  <si>
    <t>רמי קצב</t>
  </si>
  <si>
    <t>ramik2626@gmail.com</t>
  </si>
  <si>
    <t>רפי נכסים</t>
  </si>
  <si>
    <t>dadosh2@zahav.net.il</t>
  </si>
  <si>
    <t>מבשרת ציון</t>
  </si>
  <si>
    <t>יהוד</t>
  </si>
  <si>
    <t>שבלי הירשברג</t>
  </si>
  <si>
    <t>shavli5h@gmail.com</t>
  </si>
  <si>
    <t>054-5667066</t>
  </si>
  <si>
    <t>שגית</t>
  </si>
  <si>
    <t>emanuelsagit@gmail.com</t>
  </si>
  <si>
    <t>שגית עמנואל</t>
  </si>
  <si>
    <t>Emanuelsagit@gmail.com</t>
  </si>
  <si>
    <t>שומיני דוד</t>
  </si>
  <si>
    <t>dungeon123@walla.co.il</t>
  </si>
  <si>
    <t>כפר שמריהו</t>
  </si>
  <si>
    <t>שחר טל</t>
  </si>
  <si>
    <t>shrtal1@gmail.com</t>
  </si>
  <si>
    <t>שחר כהן</t>
  </si>
  <si>
    <t>ayeletgroup@gmail.com</t>
  </si>
  <si>
    <t>שחר צדוק</t>
  </si>
  <si>
    <t>shefa.re6@gmail.com</t>
  </si>
  <si>
    <t xml:space="preserve">שי בר </t>
  </si>
  <si>
    <t>shaibar1969@gmail.com</t>
  </si>
  <si>
    <t>Zichron Yaakov</t>
  </si>
  <si>
    <t>שי להב</t>
  </si>
  <si>
    <t>שירה כחלני</t>
  </si>
  <si>
    <t>Shira@sharbatltd.co.il</t>
  </si>
  <si>
    <t>03-6440599</t>
  </si>
  <si>
    <t>שירלי מגלד</t>
  </si>
  <si>
    <t>shirlymagled118@gmail.com</t>
  </si>
  <si>
    <t>שלום גבאי</t>
  </si>
  <si>
    <t>shalomga@bezeqint.net</t>
  </si>
  <si>
    <t>שלומי בן ישי</t>
  </si>
  <si>
    <t>shlomi@nadlan-plus.com</t>
  </si>
  <si>
    <t>שליט אתי</t>
  </si>
  <si>
    <t>etys215@walla.com</t>
  </si>
  <si>
    <t>שליט צבי</t>
  </si>
  <si>
    <t>zvi261@gmail.com</t>
  </si>
  <si>
    <t>שמואל</t>
  </si>
  <si>
    <t>szilbiger@gmail.com</t>
  </si>
  <si>
    <t>רבבה</t>
  </si>
  <si>
    <t>שמואל רייך</t>
  </si>
  <si>
    <t>sraich@walla.com</t>
  </si>
  <si>
    <t>שמוליק אבולעפיה</t>
  </si>
  <si>
    <t>Shmil055@gmaiil.com</t>
  </si>
  <si>
    <t>שמעון בן שטרית</t>
  </si>
  <si>
    <t>shimon11223@walla.com</t>
  </si>
  <si>
    <t>052-2501159</t>
  </si>
  <si>
    <t>גבעתשמואל</t>
  </si>
  <si>
    <t>שמעון דוד</t>
  </si>
  <si>
    <t>shimon.dvd@gmail.com</t>
  </si>
  <si>
    <t>נחלים</t>
  </si>
  <si>
    <t>שמעוני ערן</t>
  </si>
  <si>
    <t>shimony@hotufi.net</t>
  </si>
  <si>
    <t>שר חיים קרבצקי</t>
  </si>
  <si>
    <t>sar007@bezeqint.net</t>
  </si>
  <si>
    <t>שרה אינדורסקי</t>
  </si>
  <si>
    <t>Sara.indursky@gmail.com</t>
  </si>
  <si>
    <t>שרה פרנקל</t>
  </si>
  <si>
    <t>sara.petfre@gmail.com</t>
  </si>
  <si>
    <t>אביחי מזרחי</t>
  </si>
  <si>
    <t>052-5222445</t>
  </si>
  <si>
    <t>יורם אזרד</t>
  </si>
  <si>
    <t>050-2166501</t>
  </si>
  <si>
    <t>גיא מוזס</t>
  </si>
  <si>
    <t>050-8880022</t>
  </si>
  <si>
    <t>פנחס גרשון</t>
  </si>
  <si>
    <t>054-6411002</t>
  </si>
  <si>
    <t xml:space="preserve">ראובן </t>
  </si>
  <si>
    <t>וינר</t>
  </si>
  <si>
    <t>ראובן</t>
  </si>
  <si>
    <t>רינה</t>
  </si>
  <si>
    <t>לדין</t>
  </si>
  <si>
    <t xml:space="preserve">חמי </t>
  </si>
  <si>
    <t>אלוני</t>
  </si>
  <si>
    <t>לאה גל</t>
  </si>
  <si>
    <t>ג'קלין סלים</t>
  </si>
  <si>
    <t xml:space="preserve">שרטיאל </t>
  </si>
  <si>
    <t>דניאל</t>
  </si>
  <si>
    <t xml:space="preserve">מאיה </t>
  </si>
  <si>
    <t>פרץ</t>
  </si>
  <si>
    <t>דורניס</t>
  </si>
  <si>
    <t>טיבי</t>
  </si>
  <si>
    <t xml:space="preserve">בן זקן </t>
  </si>
  <si>
    <t>צפריר</t>
  </si>
  <si>
    <t>ורטנפלד</t>
  </si>
  <si>
    <t>פלשין</t>
  </si>
  <si>
    <t>יורי</t>
  </si>
  <si>
    <t>פרסין</t>
  </si>
  <si>
    <t xml:space="preserve">מלכה </t>
  </si>
  <si>
    <t xml:space="preserve">דניאל </t>
  </si>
  <si>
    <t xml:space="preserve">ג'קסון </t>
  </si>
  <si>
    <t>דרול</t>
  </si>
  <si>
    <t xml:space="preserve">עוזי </t>
  </si>
  <si>
    <t>פרחי</t>
  </si>
  <si>
    <t>אלברט רימי</t>
  </si>
  <si>
    <t xml:space="preserve">רוזילטי </t>
  </si>
  <si>
    <t>דוד</t>
  </si>
  <si>
    <t xml:space="preserve">קינן </t>
  </si>
  <si>
    <t>אורטל</t>
  </si>
  <si>
    <t xml:space="preserve">לורנה </t>
  </si>
  <si>
    <t xml:space="preserve">עזריה </t>
  </si>
  <si>
    <t xml:space="preserve">שלמה </t>
  </si>
  <si>
    <t xml:space="preserve">הנז'ל </t>
  </si>
  <si>
    <t xml:space="preserve">לירון </t>
  </si>
  <si>
    <t xml:space="preserve">ליבמן </t>
  </si>
  <si>
    <t>אבי</t>
  </si>
  <si>
    <t>location.avi@gmail.com</t>
  </si>
  <si>
    <t>nadlanshop@yahoo.com</t>
  </si>
  <si>
    <t>קרית חיים</t>
  </si>
  <si>
    <t>אבי ארז</t>
  </si>
  <si>
    <t>av17@bezeqint.net</t>
  </si>
  <si>
    <t>מוצקין</t>
  </si>
  <si>
    <t>אבי בן שושן</t>
  </si>
  <si>
    <t>moh.tih2004@gmail.com</t>
  </si>
  <si>
    <t>קריות</t>
  </si>
  <si>
    <t>אבי טל</t>
  </si>
  <si>
    <t>monitin2004@gmail.com</t>
  </si>
  <si>
    <t>קרית ביאליק</t>
  </si>
  <si>
    <t>אבנר רביבו</t>
  </si>
  <si>
    <t>avner2701@gmail.com</t>
  </si>
  <si>
    <t>חיפה -קריות</t>
  </si>
  <si>
    <t>אדיר אדרי</t>
  </si>
  <si>
    <t>adire89@gmail.com</t>
  </si>
  <si>
    <t>נהריה</t>
  </si>
  <si>
    <t xml:space="preserve">אוהד גלבוע </t>
  </si>
  <si>
    <t>gilboa56@gmail.com</t>
  </si>
  <si>
    <t>אולגה זביץ</t>
  </si>
  <si>
    <t>michal@alphanova-group.com</t>
  </si>
  <si>
    <t>אורלי אורלי</t>
  </si>
  <si>
    <t>אייל שיר-רן</t>
  </si>
  <si>
    <t>eyal199@gmail.com</t>
  </si>
  <si>
    <t>אילן בן ברוך</t>
  </si>
  <si>
    <t>bb_ilan@walla.co.il</t>
  </si>
  <si>
    <t>קריית ביאליק</t>
  </si>
  <si>
    <t>אילן זוניס</t>
  </si>
  <si>
    <t>איציק סמגין</t>
  </si>
  <si>
    <t>itzik.home0406@gmail.com</t>
  </si>
  <si>
    <t>איריס הבוט</t>
  </si>
  <si>
    <t>irisc21gold@gmail.com</t>
  </si>
  <si>
    <t>אירית</t>
  </si>
  <si>
    <t>6219354@gmail.com</t>
  </si>
  <si>
    <t>איתי אקרמן</t>
  </si>
  <si>
    <t>איתן תורגמן</t>
  </si>
  <si>
    <t>eytantur7@gmail.com</t>
  </si>
  <si>
    <t>אלון מירב</t>
  </si>
  <si>
    <t>akml1969@gmail.com</t>
  </si>
  <si>
    <t>אלון שהם</t>
  </si>
  <si>
    <t>alon-sh@rep.co.il</t>
  </si>
  <si>
    <t xml:space="preserve">אלי רומנו </t>
  </si>
  <si>
    <t>אלי רז אל</t>
  </si>
  <si>
    <t>elirazel@gmail.com</t>
  </si>
  <si>
    <t>אליהו לגריסי</t>
  </si>
  <si>
    <t>lagrisie@walla.com</t>
  </si>
  <si>
    <t>אלכס פלדמן</t>
  </si>
  <si>
    <t>alexfeldman1331@gmail.com</t>
  </si>
  <si>
    <t xml:space="preserve">אלעד פורטל </t>
  </si>
  <si>
    <t>אמיר מכלוף</t>
  </si>
  <si>
    <t>amir.home0708@gmail.com</t>
  </si>
  <si>
    <t>אתי סגל</t>
  </si>
  <si>
    <t>eti1754@gmail.com</t>
  </si>
  <si>
    <t>nadlanivri.co@gmail.com</t>
  </si>
  <si>
    <t>קרית מוצקין</t>
  </si>
  <si>
    <t>אתי רוזנפלד</t>
  </si>
  <si>
    <t>etyro@walla.com</t>
  </si>
  <si>
    <t>בועז כהן</t>
  </si>
  <si>
    <t>boazcohen7@hotmail.com</t>
  </si>
  <si>
    <t>ביטון מישל</t>
  </si>
  <si>
    <t>bitonmishel51@gmail.com</t>
  </si>
  <si>
    <t>בני אייזיק</t>
  </si>
  <si>
    <t>aizikbenny@gmail.com</t>
  </si>
  <si>
    <t>גבי מיכאלי</t>
  </si>
  <si>
    <t>gavriel1504@gmail.com</t>
  </si>
  <si>
    <t>גולד הום</t>
  </si>
  <si>
    <t>goldhomeisrael1@gmail.com</t>
  </si>
  <si>
    <t>gil@dira4u.co.il</t>
  </si>
  <si>
    <t>גיל דרור</t>
  </si>
  <si>
    <t>gildro@gmail.com</t>
  </si>
  <si>
    <t>052-5390657</t>
  </si>
  <si>
    <t>גלי גרינברג</t>
  </si>
  <si>
    <t>ggalinisha@gmail.com</t>
  </si>
  <si>
    <t>נווה זיו</t>
  </si>
  <si>
    <t>דביר עדוי</t>
  </si>
  <si>
    <t>dvir.tm@gmail.com</t>
  </si>
  <si>
    <t>דגן רפאל</t>
  </si>
  <si>
    <t>rafael@daganhome.com</t>
  </si>
  <si>
    <t>טירת כרמל</t>
  </si>
  <si>
    <t>דודו גבריאל</t>
  </si>
  <si>
    <t>g7.dudu@gmail.com</t>
  </si>
  <si>
    <t>דיאגו</t>
  </si>
  <si>
    <t>diego@shhakim-ent.co.il</t>
  </si>
  <si>
    <t>דני טרבלסי</t>
  </si>
  <si>
    <t>דניאל בן דוד</t>
  </si>
  <si>
    <t>imdbd@walla.co.il</t>
  </si>
  <si>
    <t>נשר</t>
  </si>
  <si>
    <t>דניאל זכאי</t>
  </si>
  <si>
    <t>zakai110@gmail.com</t>
  </si>
  <si>
    <t>דניאל טרבלסי</t>
  </si>
  <si>
    <t>דניאל יורן</t>
  </si>
  <si>
    <t>dlyoran@gmail.com</t>
  </si>
  <si>
    <t>תל אביב (מגורים) רעננה (משרד/עבודה)</t>
  </si>
  <si>
    <t>דרור ברום</t>
  </si>
  <si>
    <t>drorbrom1957@gmail.com</t>
  </si>
  <si>
    <t>גבעת אלה</t>
  </si>
  <si>
    <t>הרצל בן שבת</t>
  </si>
  <si>
    <t>herzel201578@gmail.com</t>
  </si>
  <si>
    <t>ויינר זאב</t>
  </si>
  <si>
    <t>ויק קושניר</t>
  </si>
  <si>
    <t>וישניה צבי</t>
  </si>
  <si>
    <t>zvikav9@gimal.com</t>
  </si>
  <si>
    <t>זהר דוידוב</t>
  </si>
  <si>
    <t>Davidov4001@walla.com</t>
  </si>
  <si>
    <t>כברי</t>
  </si>
  <si>
    <t xml:space="preserve">חן אסולין </t>
  </si>
  <si>
    <t>חן פרנק</t>
  </si>
  <si>
    <t>חנה מידלר</t>
  </si>
  <si>
    <t>kinneret@anglo-saxon.co.il</t>
  </si>
  <si>
    <t>סובב כנרת</t>
  </si>
  <si>
    <t>טימור</t>
  </si>
  <si>
    <t>mataev.nadlan@gmail.com</t>
  </si>
  <si>
    <t>יאיר גרינבואם</t>
  </si>
  <si>
    <t>yair@tamar-nadaln.com</t>
  </si>
  <si>
    <t>כפר תבור</t>
  </si>
  <si>
    <t>יגאל דיין</t>
  </si>
  <si>
    <t>igalday1@gmail.com</t>
  </si>
  <si>
    <t>יגאל שניידר</t>
  </si>
  <si>
    <t>058-5515999</t>
  </si>
  <si>
    <t>יהודה פנחסוב</t>
  </si>
  <si>
    <t>yoda82y@gmail.com</t>
  </si>
  <si>
    <t>יובל שמול</t>
  </si>
  <si>
    <t>remaxishi@gmail.com</t>
  </si>
  <si>
    <t>יוהנה לוין</t>
  </si>
  <si>
    <t>johanna.nadlan@gmail.com</t>
  </si>
  <si>
    <t>יוסי דולב</t>
  </si>
  <si>
    <t>dolev58@gmail.com</t>
  </si>
  <si>
    <t>יוסי קמפוס</t>
  </si>
  <si>
    <t>052-8289084</t>
  </si>
  <si>
    <t>יוסף אדרי</t>
  </si>
  <si>
    <t>ty.yosef.ed@gmail.com</t>
  </si>
  <si>
    <t>ראש פינה</t>
  </si>
  <si>
    <t>יוסף כהן</t>
  </si>
  <si>
    <t>yudgimelnadlan@gmail.com</t>
  </si>
  <si>
    <t>יורי פרסין</t>
  </si>
  <si>
    <t>yuri.home1607@gmail.com</t>
  </si>
  <si>
    <t>yanivnadllan@gmail.com</t>
  </si>
  <si>
    <t>מעלות</t>
  </si>
  <si>
    <t>יניב בוזגלו</t>
  </si>
  <si>
    <t>adinahari1@gmail.com</t>
  </si>
  <si>
    <t>יעל ביגהמר</t>
  </si>
  <si>
    <t>yeal27@gmail.com</t>
  </si>
  <si>
    <t>יפה</t>
  </si>
  <si>
    <t>yaffa217@gmail.com</t>
  </si>
  <si>
    <t>תל -אביב</t>
  </si>
  <si>
    <t>ירון קדוש</t>
  </si>
  <si>
    <t>ofekzp1@walla.com</t>
  </si>
  <si>
    <t>כאותר עומר</t>
  </si>
  <si>
    <t>kety.ka@gmail.com</t>
  </si>
  <si>
    <t>נצרת עילית</t>
  </si>
  <si>
    <t>כוכי עברי</t>
  </si>
  <si>
    <t>כרמלה גבריאלוב</t>
  </si>
  <si>
    <t>לאה ברנסקי</t>
  </si>
  <si>
    <t>lbar689@gmail.com</t>
  </si>
  <si>
    <t>ליאור אגאסי</t>
  </si>
  <si>
    <t>agasy@zahav.net.il</t>
  </si>
  <si>
    <t>050-8852466</t>
  </si>
  <si>
    <t>כפר ורדים</t>
  </si>
  <si>
    <t>ליאור בן עמי</t>
  </si>
  <si>
    <t>lior1nadlan@gmail.com</t>
  </si>
  <si>
    <t>קרית ים</t>
  </si>
  <si>
    <t>לימור אברהם</t>
  </si>
  <si>
    <t>veal1limor@gmail.com</t>
  </si>
  <si>
    <t>מאור ליפשיץ</t>
  </si>
  <si>
    <t>maor1nadlan@gmail.com</t>
  </si>
  <si>
    <t>מגי</t>
  </si>
  <si>
    <t>meby@013.net</t>
  </si>
  <si>
    <t>מגי בן יהודה</t>
  </si>
  <si>
    <t>מוטי דיין</t>
  </si>
  <si>
    <t>lahav109@walla.co.il</t>
  </si>
  <si>
    <t>מולי כהן</t>
  </si>
  <si>
    <t>mulic@walla.com</t>
  </si>
  <si>
    <t>עכו</t>
  </si>
  <si>
    <t>מזל נהרי</t>
  </si>
  <si>
    <t>mazal.nahari@gmail.com</t>
  </si>
  <si>
    <t>מיה מילשטיין</t>
  </si>
  <si>
    <t>mayamill@walla.com</t>
  </si>
  <si>
    <t>מיה שלו</t>
  </si>
  <si>
    <t>מיטל בן סימון</t>
  </si>
  <si>
    <t>haifa@avney-derech.co.il</t>
  </si>
  <si>
    <t>מיכל בן מויאל</t>
  </si>
  <si>
    <t>michalbm01@walla.com</t>
  </si>
  <si>
    <t>מיכל מיקי שמואל</t>
  </si>
  <si>
    <t>מיכל סנה</t>
  </si>
  <si>
    <t>מירי גלברט</t>
  </si>
  <si>
    <t>mirigalbart@gmail.com</t>
  </si>
  <si>
    <t>מישל שלום</t>
  </si>
  <si>
    <t>michelleshalom.property@gmail.com</t>
  </si>
  <si>
    <t>מרים רוזנברג</t>
  </si>
  <si>
    <t>מרסלו גלז</t>
  </si>
  <si>
    <t>marcelo.glaz@gmail.com</t>
  </si>
  <si>
    <t>נהריה - עכו - מעלות</t>
  </si>
  <si>
    <t>משה  שאר</t>
  </si>
  <si>
    <t>mosheshaar@bezeqint.net</t>
  </si>
  <si>
    <t>תל  אביב</t>
  </si>
  <si>
    <t>משה אבינו</t>
  </si>
  <si>
    <t>משה טורס</t>
  </si>
  <si>
    <t>משה מזוז</t>
  </si>
  <si>
    <t>lotosoft@gmail.com</t>
  </si>
  <si>
    <t>netivot</t>
  </si>
  <si>
    <t>נאוה אשכנזי</t>
  </si>
  <si>
    <t>navaas1971@gmail.com</t>
  </si>
  <si>
    <t>נאור דיין</t>
  </si>
  <si>
    <t>naorday@gmail.com</t>
  </si>
  <si>
    <t>נדב בוהדנה</t>
  </si>
  <si>
    <t>nadavboadana@gmail.com</t>
  </si>
  <si>
    <t>נעמה רוזמן</t>
  </si>
  <si>
    <t>גבעת הלה</t>
  </si>
  <si>
    <t>נעמי אלדס</t>
  </si>
  <si>
    <t>naomialdes1@gmail.com</t>
  </si>
  <si>
    <t>קריית אתא</t>
  </si>
  <si>
    <t>hershkovitz1982@gmail.com</t>
  </si>
  <si>
    <t>עתלית</t>
  </si>
  <si>
    <t xml:space="preserve">עדי נהרי </t>
  </si>
  <si>
    <t>ednamr@bezeqint.net</t>
  </si>
  <si>
    <t>עומר זך</t>
  </si>
  <si>
    <t>doz88888@gmail.com</t>
  </si>
  <si>
    <t>עמית לברן</t>
  </si>
  <si>
    <t xml:space="preserve">ענת שגיא </t>
  </si>
  <si>
    <t>anatsagi22@gmail.com</t>
  </si>
  <si>
    <t>ערן בן חיים</t>
  </si>
  <si>
    <t>eran@tamar-nadaln.com</t>
  </si>
  <si>
    <t>פלביאן נועה</t>
  </si>
  <si>
    <t>פראס</t>
  </si>
  <si>
    <t>fares@saleemlahham.com</t>
  </si>
  <si>
    <t>נצרת</t>
  </si>
  <si>
    <t>פרדי מנצור</t>
  </si>
  <si>
    <t>צחי גירשוביץ</t>
  </si>
  <si>
    <t>avner.tzahi@gmail.com</t>
  </si>
  <si>
    <t>צחי ינקוביץ</t>
  </si>
  <si>
    <t>tsachi251@walla.co.il</t>
  </si>
  <si>
    <t>צרפתי חביב</t>
  </si>
  <si>
    <t>serfaty66@gmail.com</t>
  </si>
  <si>
    <t>קיריל קארטניק</t>
  </si>
  <si>
    <t>kirillkaretnik@gmail.com</t>
  </si>
  <si>
    <t xml:space="preserve">ראובן שפירא </t>
  </si>
  <si>
    <t>052-5709527</t>
  </si>
  <si>
    <t>כנרת</t>
  </si>
  <si>
    <t>רוס</t>
  </si>
  <si>
    <t>ross.dolgov@gmail.com</t>
  </si>
  <si>
    <t>רותם טפירו</t>
  </si>
  <si>
    <t>project2buy@gmail.com</t>
  </si>
  <si>
    <t>רן כהנא</t>
  </si>
  <si>
    <t>ran@yashir.biz</t>
  </si>
  <si>
    <t>קריית טבעון</t>
  </si>
  <si>
    <t>שולי</t>
  </si>
  <si>
    <t>shuli.par@gmail.com</t>
  </si>
  <si>
    <t>שלומי אמר</t>
  </si>
  <si>
    <t>darshlomi@gmail.com</t>
  </si>
  <si>
    <t>שמעון סבח</t>
  </si>
  <si>
    <t>shimonsabah22@gmail.com</t>
  </si>
  <si>
    <t>שני רוזן</t>
  </si>
  <si>
    <t>shani@samgal-c.com</t>
  </si>
  <si>
    <t>Haifa</t>
  </si>
  <si>
    <t>חביב צרפתי</t>
  </si>
  <si>
    <t>050-5254164</t>
  </si>
  <si>
    <t>נהרייה</t>
  </si>
  <si>
    <t>נועה פלביאן</t>
  </si>
  <si>
    <t>ofekna2013@walla.com</t>
  </si>
  <si>
    <t>052-3204565</t>
  </si>
  <si>
    <t>יהושע אדליס</t>
  </si>
  <si>
    <t>carmel.estate@gmail.com</t>
  </si>
  <si>
    <t>052-2979819</t>
  </si>
  <si>
    <t>יפה פוזילוב</t>
  </si>
  <si>
    <t>054-6988521</t>
  </si>
  <si>
    <t>052-4503088</t>
  </si>
  <si>
    <t>052-7796333</t>
  </si>
  <si>
    <t>יוסף גבריאל</t>
  </si>
  <si>
    <t>077-4110137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</si>
</sst>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4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2" fillId="2" borderId="1" xfId="1" applyFill="1" applyBorder="1"/>
    <xf numFmtId="0" fontId="0" fillId="2" borderId="1" xfId="0" applyFill="1" applyBorder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3" fillId="0" borderId="1" xfId="0" applyFont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4" fillId="0" borderId="1" xfId="0" applyFont="1" applyBorder="1"/>
    <xf numFmtId="0" fontId="4" fillId="3" borderId="1" xfId="0" applyFont="1" applyFill="1" applyBorder="1"/>
    <xf numFmtId="0" fontId="5" fillId="3" borderId="1" xfId="1" applyFont="1" applyFill="1" applyBorder="1"/>
    <xf numFmtId="0" fontId="5" fillId="0" borderId="1" xfId="1" applyFont="1" applyBorder="1"/>
    <xf numFmtId="0" fontId="0" fillId="0" borderId="1" xfId="0" applyBorder="1"/>
    <xf numFmtId="0" fontId="0" fillId="3" borderId="1" xfId="0" applyFill="1" applyBorder="1"/>
    <xf numFmtId="0" fontId="2" fillId="3" borderId="1" xfId="1" applyFill="1" applyBorder="1"/>
    <xf numFmtId="0" fontId="6" fillId="0" borderId="1" xfId="0" applyFont="1" applyBorder="1"/>
    <xf numFmtId="0" fontId="2" fillId="0" borderId="1" xfId="1" applyBorder="1"/>
    <xf numFmtId="0" fontId="0" fillId="0" borderId="1" xfId="0" applyFill="1" applyBorder="1"/>
    <xf numFmtId="0" fontId="6" fillId="0" borderId="1" xfId="0" applyFont="1" applyBorder="1" applyAlignment="1">
      <alignment horizontal="left"/>
    </xf>
    <xf numFmtId="0" fontId="6" fillId="3" borderId="1" xfId="0" applyFont="1" applyFill="1" applyBorder="1"/>
    <xf numFmtId="0" fontId="2" fillId="0" borderId="1" xfId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)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xcel (8)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xcel (5)_1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cel (19)_1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excel (2)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excel (18)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h.tih2004@gmail.com" TargetMode="External"/><Relationship Id="rId13" Type="http://schemas.openxmlformats.org/officeDocument/2006/relationships/hyperlink" Target="mailto:anatsagi22@gmail.com" TargetMode="External"/><Relationship Id="rId18" Type="http://schemas.openxmlformats.org/officeDocument/2006/relationships/hyperlink" Target="mailto:carmel.estate@gmail.com" TargetMode="External"/><Relationship Id="rId26" Type="http://schemas.openxmlformats.org/officeDocument/2006/relationships/queryTable" Target="../queryTables/queryTable5.xml"/><Relationship Id="rId3" Type="http://schemas.openxmlformats.org/officeDocument/2006/relationships/hyperlink" Target="mailto:amirbogr.abh@gmail.com" TargetMode="External"/><Relationship Id="rId21" Type="http://schemas.openxmlformats.org/officeDocument/2006/relationships/hyperlink" Target="mailto:yudgimelnadlan@gmail.com" TargetMode="External"/><Relationship Id="rId7" Type="http://schemas.openxmlformats.org/officeDocument/2006/relationships/hyperlink" Target="mailto:agasy@zahav.net.il" TargetMode="External"/><Relationship Id="rId12" Type="http://schemas.openxmlformats.org/officeDocument/2006/relationships/hyperlink" Target="mailto:navaas1971@gmail.com" TargetMode="External"/><Relationship Id="rId17" Type="http://schemas.openxmlformats.org/officeDocument/2006/relationships/hyperlink" Target="mailto:ofekna2013@walla.com" TargetMode="External"/><Relationship Id="rId25" Type="http://schemas.openxmlformats.org/officeDocument/2006/relationships/queryTable" Target="../queryTables/queryTable4.xml"/><Relationship Id="rId2" Type="http://schemas.openxmlformats.org/officeDocument/2006/relationships/hyperlink" Target="mailto:guri08@walla.com" TargetMode="External"/><Relationship Id="rId16" Type="http://schemas.openxmlformats.org/officeDocument/2006/relationships/hyperlink" Target="mailto:serfaty66@gmail.com" TargetMode="External"/><Relationship Id="rId20" Type="http://schemas.openxmlformats.org/officeDocument/2006/relationships/hyperlink" Target="mailto:chagit32@gmail.com" TargetMode="External"/><Relationship Id="rId1" Type="http://schemas.openxmlformats.org/officeDocument/2006/relationships/hyperlink" Target="mailto:office@masada.biz" TargetMode="External"/><Relationship Id="rId6" Type="http://schemas.openxmlformats.org/officeDocument/2006/relationships/hyperlink" Target="mailto:gildro@gmail.com" TargetMode="External"/><Relationship Id="rId11" Type="http://schemas.openxmlformats.org/officeDocument/2006/relationships/hyperlink" Target="mailto:yeal27@gmail.com" TargetMode="External"/><Relationship Id="rId24" Type="http://schemas.openxmlformats.org/officeDocument/2006/relationships/queryTable" Target="../queryTables/queryTable3.xml"/><Relationship Id="rId5" Type="http://schemas.openxmlformats.org/officeDocument/2006/relationships/hyperlink" Target="mailto:kinneret@anglo-saxon.co.il" TargetMode="External"/><Relationship Id="rId15" Type="http://schemas.openxmlformats.org/officeDocument/2006/relationships/hyperlink" Target="mailto:gilboa56@gmail.com" TargetMode="External"/><Relationship Id="rId23" Type="http://schemas.openxmlformats.org/officeDocument/2006/relationships/queryTable" Target="../queryTables/queryTable2.xml"/><Relationship Id="rId10" Type="http://schemas.openxmlformats.org/officeDocument/2006/relationships/hyperlink" Target="mailto:adinahari1@gmail.com" TargetMode="External"/><Relationship Id="rId19" Type="http://schemas.openxmlformats.org/officeDocument/2006/relationships/hyperlink" Target="mailto:yaffa217@gmail.com" TargetMode="External"/><Relationship Id="rId4" Type="http://schemas.openxmlformats.org/officeDocument/2006/relationships/hyperlink" Target="mailto:jacob@star-k.co.il" TargetMode="External"/><Relationship Id="rId9" Type="http://schemas.openxmlformats.org/officeDocument/2006/relationships/hyperlink" Target="mailto:nadlanivri.co@gmail.com" TargetMode="External"/><Relationship Id="rId14" Type="http://schemas.openxmlformats.org/officeDocument/2006/relationships/hyperlink" Target="mailto:veal1limor@gmail.com" TargetMode="External"/><Relationship Id="rId22" Type="http://schemas.openxmlformats.org/officeDocument/2006/relationships/queryTable" Target="../queryTables/queryTable1.xml"/><Relationship Id="rId27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6"/>
  <sheetViews>
    <sheetView rightToLeft="1" tabSelected="1" topLeftCell="A814" workbookViewId="0">
      <selection activeCell="I829" sqref="I829"/>
    </sheetView>
  </sheetViews>
  <sheetFormatPr defaultRowHeight="14.25" x14ac:dyDescent="0.2"/>
  <cols>
    <col min="1" max="1" width="5.625" style="4" customWidth="1"/>
    <col min="2" max="2" width="18.375" style="4" customWidth="1"/>
    <col min="3" max="3" width="30" style="4" customWidth="1"/>
    <col min="4" max="4" width="15.375" style="5" customWidth="1"/>
    <col min="5" max="5" width="12.25" style="4" customWidth="1"/>
  </cols>
  <sheetData>
    <row r="1" spans="1:5" ht="15" x14ac:dyDescent="0.25">
      <c r="A1" s="25"/>
      <c r="B1" s="25" t="s">
        <v>0</v>
      </c>
      <c r="C1" s="25" t="s">
        <v>1</v>
      </c>
      <c r="D1" s="26" t="s">
        <v>2</v>
      </c>
      <c r="E1" s="25"/>
    </row>
    <row r="2" spans="1:5" x14ac:dyDescent="0.2">
      <c r="A2" s="1">
        <v>1</v>
      </c>
      <c r="B2" s="1" t="s">
        <v>3</v>
      </c>
      <c r="C2" s="2" t="s">
        <v>4</v>
      </c>
      <c r="D2" s="3" t="s">
        <v>5</v>
      </c>
      <c r="E2" s="1"/>
    </row>
    <row r="3" spans="1:5" x14ac:dyDescent="0.2">
      <c r="A3" s="1">
        <v>2</v>
      </c>
      <c r="B3" s="1" t="s">
        <v>6</v>
      </c>
      <c r="C3" s="1" t="s">
        <v>7</v>
      </c>
      <c r="D3" s="3" t="s">
        <v>8</v>
      </c>
      <c r="E3" s="1"/>
    </row>
    <row r="4" spans="1:5" x14ac:dyDescent="0.2">
      <c r="A4" s="1">
        <v>3</v>
      </c>
      <c r="B4" s="1" t="s">
        <v>9</v>
      </c>
      <c r="C4" s="1" t="s">
        <v>10</v>
      </c>
      <c r="D4" s="3">
        <v>507553030</v>
      </c>
      <c r="E4" s="1"/>
    </row>
    <row r="5" spans="1:5" x14ac:dyDescent="0.2">
      <c r="A5" s="1">
        <v>4</v>
      </c>
      <c r="B5" s="1" t="s">
        <v>11</v>
      </c>
      <c r="C5" s="1" t="s">
        <v>12</v>
      </c>
      <c r="D5" s="3">
        <v>547719910</v>
      </c>
      <c r="E5" s="1"/>
    </row>
    <row r="6" spans="1:5" x14ac:dyDescent="0.2">
      <c r="A6" s="1">
        <v>5</v>
      </c>
      <c r="B6" s="1" t="s">
        <v>13</v>
      </c>
      <c r="C6" s="1" t="s">
        <v>14</v>
      </c>
      <c r="D6" s="3">
        <v>505207600</v>
      </c>
      <c r="E6" s="1"/>
    </row>
    <row r="7" spans="1:5" x14ac:dyDescent="0.2">
      <c r="A7" s="1">
        <v>6</v>
      </c>
      <c r="B7" s="1" t="s">
        <v>15</v>
      </c>
      <c r="C7" s="1" t="s">
        <v>16</v>
      </c>
      <c r="D7" s="3">
        <v>97718012</v>
      </c>
      <c r="E7" s="1" t="s">
        <v>17</v>
      </c>
    </row>
    <row r="8" spans="1:5" x14ac:dyDescent="0.2">
      <c r="A8" s="1">
        <v>7</v>
      </c>
      <c r="B8" s="1" t="s">
        <v>18</v>
      </c>
      <c r="C8" s="1" t="s">
        <v>19</v>
      </c>
      <c r="D8" s="3">
        <v>525211917</v>
      </c>
      <c r="E8" s="1"/>
    </row>
    <row r="9" spans="1:5" x14ac:dyDescent="0.2">
      <c r="A9" s="1">
        <v>8</v>
      </c>
      <c r="B9" s="1" t="s">
        <v>20</v>
      </c>
      <c r="C9" s="1" t="s">
        <v>21</v>
      </c>
      <c r="D9" s="3">
        <v>507233549</v>
      </c>
      <c r="E9" s="1"/>
    </row>
    <row r="10" spans="1:5" x14ac:dyDescent="0.2">
      <c r="A10" s="1">
        <v>9</v>
      </c>
      <c r="B10" s="1" t="s">
        <v>22</v>
      </c>
      <c r="C10" s="1" t="s">
        <v>23</v>
      </c>
      <c r="D10" s="3">
        <v>543093711</v>
      </c>
      <c r="E10" s="1"/>
    </row>
    <row r="11" spans="1:5" x14ac:dyDescent="0.2">
      <c r="A11" s="1">
        <v>10</v>
      </c>
      <c r="B11" s="1" t="s">
        <v>24</v>
      </c>
      <c r="C11" s="1" t="s">
        <v>25</v>
      </c>
      <c r="D11" s="3" t="s">
        <v>26</v>
      </c>
      <c r="E11" s="1" t="s">
        <v>27</v>
      </c>
    </row>
    <row r="12" spans="1:5" x14ac:dyDescent="0.2">
      <c r="A12" s="1">
        <v>11</v>
      </c>
      <c r="B12" s="1" t="s">
        <v>28</v>
      </c>
      <c r="C12" s="1" t="s">
        <v>29</v>
      </c>
      <c r="D12" s="3">
        <v>523011155</v>
      </c>
      <c r="E12" s="1"/>
    </row>
    <row r="13" spans="1:5" x14ac:dyDescent="0.2">
      <c r="A13" s="1">
        <v>12</v>
      </c>
      <c r="B13" s="1" t="s">
        <v>30</v>
      </c>
      <c r="C13" s="1" t="s">
        <v>31</v>
      </c>
      <c r="D13" s="3">
        <v>547550192</v>
      </c>
      <c r="E13" s="1"/>
    </row>
    <row r="14" spans="1:5" x14ac:dyDescent="0.2">
      <c r="A14" s="1">
        <v>13</v>
      </c>
      <c r="B14" s="1" t="s">
        <v>32</v>
      </c>
      <c r="C14" s="1" t="s">
        <v>33</v>
      </c>
      <c r="D14" s="3">
        <v>507678789</v>
      </c>
      <c r="E14" s="1"/>
    </row>
    <row r="15" spans="1:5" x14ac:dyDescent="0.2">
      <c r="A15" s="1">
        <v>14</v>
      </c>
      <c r="B15" s="1" t="s">
        <v>34</v>
      </c>
      <c r="C15" s="1" t="s">
        <v>35</v>
      </c>
      <c r="D15" s="3">
        <v>5383738998</v>
      </c>
      <c r="E15" s="1"/>
    </row>
    <row r="16" spans="1:5" x14ac:dyDescent="0.2">
      <c r="A16" s="1">
        <v>15</v>
      </c>
      <c r="B16" s="1" t="s">
        <v>36</v>
      </c>
      <c r="C16" s="1" t="s">
        <v>37</v>
      </c>
      <c r="D16" s="3">
        <v>507288399</v>
      </c>
      <c r="E16" s="1"/>
    </row>
    <row r="17" spans="1:5" x14ac:dyDescent="0.2">
      <c r="A17" s="1">
        <v>16</v>
      </c>
      <c r="B17" s="1" t="s">
        <v>38</v>
      </c>
      <c r="C17" s="1" t="s">
        <v>39</v>
      </c>
      <c r="D17" s="3">
        <v>586100750</v>
      </c>
      <c r="E17" s="1"/>
    </row>
    <row r="18" spans="1:5" x14ac:dyDescent="0.2">
      <c r="A18" s="1">
        <v>17</v>
      </c>
      <c r="B18" s="1" t="s">
        <v>40</v>
      </c>
      <c r="C18" s="1" t="s">
        <v>41</v>
      </c>
      <c r="D18" s="3">
        <v>507356828</v>
      </c>
      <c r="E18" s="1"/>
    </row>
    <row r="19" spans="1:5" x14ac:dyDescent="0.2">
      <c r="A19" s="1">
        <v>18</v>
      </c>
      <c r="B19" s="1" t="s">
        <v>42</v>
      </c>
      <c r="C19" s="1" t="s">
        <v>43</v>
      </c>
      <c r="D19" s="3">
        <v>526222889</v>
      </c>
      <c r="E19" s="1"/>
    </row>
    <row r="20" spans="1:5" x14ac:dyDescent="0.2">
      <c r="A20" s="1">
        <v>19</v>
      </c>
      <c r="B20" s="1" t="s">
        <v>44</v>
      </c>
      <c r="C20" s="1" t="s">
        <v>45</v>
      </c>
      <c r="D20" s="3">
        <v>544926426</v>
      </c>
      <c r="E20" s="1" t="s">
        <v>46</v>
      </c>
    </row>
    <row r="21" spans="1:5" x14ac:dyDescent="0.2">
      <c r="A21" s="1">
        <v>20</v>
      </c>
      <c r="B21" s="1" t="s">
        <v>47</v>
      </c>
      <c r="C21" s="1" t="s">
        <v>48</v>
      </c>
      <c r="D21" s="3" t="s">
        <v>49</v>
      </c>
      <c r="E21" s="1"/>
    </row>
    <row r="22" spans="1:5" x14ac:dyDescent="0.2">
      <c r="A22" s="1">
        <v>21</v>
      </c>
      <c r="B22" s="1" t="s">
        <v>50</v>
      </c>
      <c r="C22" s="1" t="s">
        <v>51</v>
      </c>
      <c r="D22" s="3">
        <v>544703218</v>
      </c>
      <c r="E22" s="1"/>
    </row>
    <row r="23" spans="1:5" x14ac:dyDescent="0.2">
      <c r="A23" s="1">
        <v>22</v>
      </c>
      <c r="B23" s="1" t="s">
        <v>52</v>
      </c>
      <c r="C23" s="1" t="s">
        <v>53</v>
      </c>
      <c r="D23" s="3">
        <v>36540406</v>
      </c>
      <c r="E23" s="1"/>
    </row>
    <row r="24" spans="1:5" x14ac:dyDescent="0.2">
      <c r="A24" s="1">
        <v>23</v>
      </c>
      <c r="B24" s="1" t="s">
        <v>54</v>
      </c>
      <c r="C24" s="1" t="s">
        <v>55</v>
      </c>
      <c r="D24" s="3" t="s">
        <v>56</v>
      </c>
      <c r="E24" s="1"/>
    </row>
    <row r="25" spans="1:5" x14ac:dyDescent="0.2">
      <c r="A25" s="1">
        <v>24</v>
      </c>
      <c r="B25" s="1" t="s">
        <v>57</v>
      </c>
      <c r="C25" s="1" t="s">
        <v>58</v>
      </c>
      <c r="D25" s="3">
        <v>528666999</v>
      </c>
      <c r="E25" s="1"/>
    </row>
    <row r="26" spans="1:5" x14ac:dyDescent="0.2">
      <c r="A26" s="1">
        <v>25</v>
      </c>
      <c r="B26" s="1" t="s">
        <v>59</v>
      </c>
      <c r="C26" s="1" t="s">
        <v>60</v>
      </c>
      <c r="D26" s="3">
        <v>528484949</v>
      </c>
      <c r="E26" s="1"/>
    </row>
    <row r="27" spans="1:5" x14ac:dyDescent="0.2">
      <c r="A27" s="1">
        <v>26</v>
      </c>
      <c r="B27" s="1" t="s">
        <v>61</v>
      </c>
      <c r="C27" s="1" t="s">
        <v>62</v>
      </c>
      <c r="D27" s="3">
        <v>542500052</v>
      </c>
      <c r="E27" s="1"/>
    </row>
    <row r="28" spans="1:5" x14ac:dyDescent="0.2">
      <c r="A28" s="1">
        <v>27</v>
      </c>
      <c r="B28" s="1" t="s">
        <v>63</v>
      </c>
      <c r="C28" s="1" t="s">
        <v>64</v>
      </c>
      <c r="D28" s="3">
        <v>0</v>
      </c>
      <c r="E28" s="1"/>
    </row>
    <row r="29" spans="1:5" x14ac:dyDescent="0.2">
      <c r="A29" s="1">
        <v>28</v>
      </c>
      <c r="B29" s="1" t="s">
        <v>65</v>
      </c>
      <c r="C29" s="1" t="s">
        <v>66</v>
      </c>
      <c r="D29" s="3" t="s">
        <v>67</v>
      </c>
      <c r="E29" s="1"/>
    </row>
    <row r="30" spans="1:5" x14ac:dyDescent="0.2">
      <c r="A30" s="1">
        <v>29</v>
      </c>
      <c r="B30" s="1" t="s">
        <v>68</v>
      </c>
      <c r="C30" s="1" t="s">
        <v>69</v>
      </c>
      <c r="D30" s="3">
        <v>528578181</v>
      </c>
      <c r="E30" s="1"/>
    </row>
    <row r="31" spans="1:5" x14ac:dyDescent="0.2">
      <c r="A31" s="1">
        <v>30</v>
      </c>
      <c r="B31" s="1" t="s">
        <v>70</v>
      </c>
      <c r="C31" s="1" t="s">
        <v>71</v>
      </c>
      <c r="D31" s="3">
        <v>525550942</v>
      </c>
      <c r="E31" s="1"/>
    </row>
    <row r="32" spans="1:5" x14ac:dyDescent="0.2">
      <c r="A32" s="1">
        <v>31</v>
      </c>
      <c r="B32" s="1" t="s">
        <v>72</v>
      </c>
      <c r="C32" s="1" t="s">
        <v>73</v>
      </c>
      <c r="D32" s="3" t="s">
        <v>74</v>
      </c>
      <c r="E32" s="1"/>
    </row>
    <row r="33" spans="1:5" x14ac:dyDescent="0.2">
      <c r="A33" s="1">
        <v>32</v>
      </c>
      <c r="B33" s="1" t="s">
        <v>75</v>
      </c>
      <c r="C33" s="1" t="s">
        <v>76</v>
      </c>
      <c r="D33" s="3">
        <v>528612596</v>
      </c>
      <c r="E33" s="1"/>
    </row>
    <row r="34" spans="1:5" x14ac:dyDescent="0.2">
      <c r="A34" s="1">
        <v>33</v>
      </c>
      <c r="B34" s="1" t="s">
        <v>77</v>
      </c>
      <c r="C34" s="1" t="s">
        <v>78</v>
      </c>
      <c r="D34" s="3">
        <v>524422357</v>
      </c>
      <c r="E34" s="1"/>
    </row>
    <row r="35" spans="1:5" x14ac:dyDescent="0.2">
      <c r="A35" s="1">
        <v>34</v>
      </c>
      <c r="B35" s="1" t="s">
        <v>79</v>
      </c>
      <c r="C35" s="1" t="s">
        <v>80</v>
      </c>
      <c r="D35" s="3">
        <v>544221175</v>
      </c>
      <c r="E35" s="1"/>
    </row>
    <row r="36" spans="1:5" x14ac:dyDescent="0.2">
      <c r="A36" s="1">
        <v>35</v>
      </c>
      <c r="B36" s="1" t="s">
        <v>81</v>
      </c>
      <c r="C36" s="1" t="s">
        <v>82</v>
      </c>
      <c r="D36" s="3">
        <v>505663491</v>
      </c>
      <c r="E36" s="1" t="s">
        <v>83</v>
      </c>
    </row>
    <row r="37" spans="1:5" x14ac:dyDescent="0.2">
      <c r="A37" s="1">
        <v>36</v>
      </c>
      <c r="B37" s="1" t="s">
        <v>84</v>
      </c>
      <c r="C37" s="1" t="s">
        <v>85</v>
      </c>
      <c r="D37" s="3">
        <v>544340362</v>
      </c>
      <c r="E37" s="1"/>
    </row>
    <row r="38" spans="1:5" x14ac:dyDescent="0.2">
      <c r="A38" s="1">
        <v>37</v>
      </c>
      <c r="B38" s="1" t="s">
        <v>86</v>
      </c>
      <c r="C38" s="1" t="s">
        <v>87</v>
      </c>
      <c r="D38" s="3">
        <v>544570528</v>
      </c>
      <c r="E38" s="1"/>
    </row>
    <row r="39" spans="1:5" x14ac:dyDescent="0.2">
      <c r="A39" s="1">
        <v>38</v>
      </c>
      <c r="B39" s="1" t="s">
        <v>88</v>
      </c>
      <c r="C39" s="1" t="s">
        <v>89</v>
      </c>
      <c r="D39" s="3">
        <v>522748416</v>
      </c>
      <c r="E39" s="1" t="s">
        <v>90</v>
      </c>
    </row>
    <row r="40" spans="1:5" x14ac:dyDescent="0.2">
      <c r="A40" s="1">
        <v>39</v>
      </c>
      <c r="B40" s="1" t="s">
        <v>91</v>
      </c>
      <c r="C40" s="1" t="s">
        <v>92</v>
      </c>
      <c r="D40" s="3">
        <v>507252311</v>
      </c>
      <c r="E40" s="1"/>
    </row>
    <row r="41" spans="1:5" x14ac:dyDescent="0.2">
      <c r="A41" s="1">
        <v>40</v>
      </c>
      <c r="B41" s="1" t="s">
        <v>93</v>
      </c>
      <c r="C41" s="1" t="s">
        <v>94</v>
      </c>
      <c r="D41" s="3">
        <v>525088777</v>
      </c>
      <c r="E41" s="1"/>
    </row>
    <row r="42" spans="1:5" x14ac:dyDescent="0.2">
      <c r="A42" s="1">
        <v>41</v>
      </c>
      <c r="B42" s="1" t="s">
        <v>95</v>
      </c>
      <c r="C42" s="1" t="s">
        <v>96</v>
      </c>
      <c r="D42" s="3">
        <v>544383336</v>
      </c>
      <c r="E42" s="1" t="s">
        <v>97</v>
      </c>
    </row>
    <row r="43" spans="1:5" x14ac:dyDescent="0.2">
      <c r="A43" s="1">
        <v>42</v>
      </c>
      <c r="B43" s="1" t="s">
        <v>98</v>
      </c>
      <c r="C43" s="1" t="s">
        <v>99</v>
      </c>
      <c r="D43" s="3">
        <v>507864572</v>
      </c>
      <c r="E43" s="1"/>
    </row>
    <row r="44" spans="1:5" x14ac:dyDescent="0.2">
      <c r="A44" s="1">
        <v>43</v>
      </c>
      <c r="B44" s="1" t="s">
        <v>100</v>
      </c>
      <c r="C44" s="1" t="s">
        <v>101</v>
      </c>
      <c r="D44" s="3">
        <v>546610601</v>
      </c>
      <c r="E44" s="1"/>
    </row>
    <row r="45" spans="1:5" x14ac:dyDescent="0.2">
      <c r="A45" s="1">
        <v>44</v>
      </c>
      <c r="B45" s="1" t="s">
        <v>102</v>
      </c>
      <c r="C45" s="1" t="s">
        <v>103</v>
      </c>
      <c r="D45" s="3" t="s">
        <v>104</v>
      </c>
      <c r="E45" s="1" t="s">
        <v>90</v>
      </c>
    </row>
    <row r="46" spans="1:5" x14ac:dyDescent="0.2">
      <c r="A46" s="1">
        <v>45</v>
      </c>
      <c r="B46" s="1" t="s">
        <v>105</v>
      </c>
      <c r="C46" s="1" t="s">
        <v>106</v>
      </c>
      <c r="D46" s="3">
        <v>505252873</v>
      </c>
      <c r="E46" s="1"/>
    </row>
    <row r="47" spans="1:5" x14ac:dyDescent="0.2">
      <c r="A47" s="1">
        <v>46</v>
      </c>
      <c r="B47" s="1" t="s">
        <v>107</v>
      </c>
      <c r="C47" s="1" t="s">
        <v>108</v>
      </c>
      <c r="D47" s="3">
        <v>506336677</v>
      </c>
      <c r="E47" s="1"/>
    </row>
    <row r="48" spans="1:5" x14ac:dyDescent="0.2">
      <c r="A48" s="1">
        <v>47</v>
      </c>
      <c r="B48" s="1" t="s">
        <v>109</v>
      </c>
      <c r="C48" s="1" t="s">
        <v>110</v>
      </c>
      <c r="D48" s="3" t="s">
        <v>111</v>
      </c>
      <c r="E48" s="1"/>
    </row>
    <row r="49" spans="1:5" x14ac:dyDescent="0.2">
      <c r="A49" s="1">
        <v>48</v>
      </c>
      <c r="B49" s="1" t="s">
        <v>112</v>
      </c>
      <c r="C49" s="1" t="s">
        <v>113</v>
      </c>
      <c r="D49" s="3">
        <v>542345510</v>
      </c>
      <c r="E49" s="1"/>
    </row>
    <row r="50" spans="1:5" x14ac:dyDescent="0.2">
      <c r="A50" s="1">
        <v>49</v>
      </c>
      <c r="B50" s="1" t="s">
        <v>114</v>
      </c>
      <c r="C50" s="1" t="s">
        <v>115</v>
      </c>
      <c r="D50" s="3">
        <v>508452229</v>
      </c>
      <c r="E50" s="1"/>
    </row>
    <row r="51" spans="1:5" x14ac:dyDescent="0.2">
      <c r="A51" s="1">
        <v>50</v>
      </c>
      <c r="B51" s="1" t="s">
        <v>116</v>
      </c>
      <c r="C51" s="1" t="s">
        <v>117</v>
      </c>
      <c r="D51" s="3">
        <v>547739452</v>
      </c>
      <c r="E51" s="1"/>
    </row>
    <row r="52" spans="1:5" x14ac:dyDescent="0.2">
      <c r="A52" s="1">
        <v>51</v>
      </c>
      <c r="B52" s="1" t="s">
        <v>118</v>
      </c>
      <c r="C52" s="1" t="s">
        <v>119</v>
      </c>
      <c r="D52" s="3" t="s">
        <v>120</v>
      </c>
      <c r="E52" s="1"/>
    </row>
    <row r="53" spans="1:5" x14ac:dyDescent="0.2">
      <c r="A53" s="1">
        <v>52</v>
      </c>
      <c r="B53" s="1" t="s">
        <v>121</v>
      </c>
      <c r="C53" s="1" t="s">
        <v>122</v>
      </c>
      <c r="D53" s="3" t="s">
        <v>49</v>
      </c>
      <c r="E53" s="1"/>
    </row>
    <row r="54" spans="1:5" x14ac:dyDescent="0.2">
      <c r="A54" s="1">
        <v>53</v>
      </c>
      <c r="B54" s="1" t="s">
        <v>123</v>
      </c>
      <c r="C54" s="1" t="s">
        <v>124</v>
      </c>
      <c r="D54" s="3">
        <v>502166501</v>
      </c>
      <c r="E54" s="1"/>
    </row>
    <row r="55" spans="1:5" x14ac:dyDescent="0.2">
      <c r="A55" s="1">
        <v>54</v>
      </c>
      <c r="B55" s="1" t="s">
        <v>125</v>
      </c>
      <c r="C55" s="1" t="s">
        <v>126</v>
      </c>
      <c r="D55" s="3">
        <v>545924543</v>
      </c>
      <c r="E55" s="1"/>
    </row>
    <row r="56" spans="1:5" x14ac:dyDescent="0.2">
      <c r="A56" s="1">
        <v>55</v>
      </c>
      <c r="B56" s="1" t="s">
        <v>127</v>
      </c>
      <c r="C56" s="1" t="s">
        <v>128</v>
      </c>
      <c r="D56" s="3">
        <v>587007808</v>
      </c>
      <c r="E56" s="1" t="s">
        <v>129</v>
      </c>
    </row>
    <row r="57" spans="1:5" x14ac:dyDescent="0.2">
      <c r="A57" s="1">
        <v>56</v>
      </c>
      <c r="B57" s="1" t="s">
        <v>130</v>
      </c>
      <c r="C57" s="1" t="s">
        <v>131</v>
      </c>
      <c r="D57" s="3">
        <v>502907272</v>
      </c>
      <c r="E57" s="1"/>
    </row>
    <row r="58" spans="1:5" x14ac:dyDescent="0.2">
      <c r="A58" s="1">
        <v>57</v>
      </c>
      <c r="B58" s="1" t="s">
        <v>132</v>
      </c>
      <c r="C58" s="1" t="s">
        <v>133</v>
      </c>
      <c r="D58" s="3">
        <v>542881127</v>
      </c>
      <c r="E58" s="1"/>
    </row>
    <row r="59" spans="1:5" x14ac:dyDescent="0.2">
      <c r="A59" s="1">
        <v>58</v>
      </c>
      <c r="B59" s="1" t="s">
        <v>134</v>
      </c>
      <c r="C59" s="1" t="s">
        <v>135</v>
      </c>
      <c r="D59" s="3">
        <v>547520652</v>
      </c>
      <c r="E59" s="1"/>
    </row>
    <row r="60" spans="1:5" x14ac:dyDescent="0.2">
      <c r="A60" s="1">
        <v>59</v>
      </c>
      <c r="B60" s="1" t="s">
        <v>136</v>
      </c>
      <c r="C60" s="1" t="s">
        <v>137</v>
      </c>
      <c r="D60" s="3">
        <v>544306566</v>
      </c>
      <c r="E60" s="1"/>
    </row>
    <row r="61" spans="1:5" x14ac:dyDescent="0.2">
      <c r="A61" s="1">
        <v>60</v>
      </c>
      <c r="B61" s="1" t="s">
        <v>138</v>
      </c>
      <c r="C61" s="1" t="s">
        <v>139</v>
      </c>
      <c r="D61" s="3">
        <v>547778418</v>
      </c>
      <c r="E61" s="1"/>
    </row>
    <row r="62" spans="1:5" x14ac:dyDescent="0.2">
      <c r="A62" s="1">
        <v>61</v>
      </c>
      <c r="B62" s="1" t="s">
        <v>140</v>
      </c>
      <c r="C62" s="1" t="s">
        <v>141</v>
      </c>
      <c r="D62" s="3">
        <v>544303585</v>
      </c>
      <c r="E62" s="1"/>
    </row>
    <row r="63" spans="1:5" x14ac:dyDescent="0.2">
      <c r="A63" s="1">
        <v>62</v>
      </c>
      <c r="B63" s="1" t="s">
        <v>142</v>
      </c>
      <c r="C63" s="1" t="s">
        <v>143</v>
      </c>
      <c r="D63" s="3">
        <v>99708405</v>
      </c>
      <c r="E63" s="1"/>
    </row>
    <row r="64" spans="1:5" x14ac:dyDescent="0.2">
      <c r="A64" s="1">
        <v>63</v>
      </c>
      <c r="B64" s="1" t="s">
        <v>144</v>
      </c>
      <c r="C64" s="1" t="s">
        <v>145</v>
      </c>
      <c r="D64" s="3">
        <v>527856045</v>
      </c>
      <c r="E64" s="1"/>
    </row>
    <row r="65" spans="1:5" x14ac:dyDescent="0.2">
      <c r="A65" s="1">
        <v>64</v>
      </c>
      <c r="B65" s="1" t="s">
        <v>146</v>
      </c>
      <c r="C65" s="1" t="s">
        <v>147</v>
      </c>
      <c r="D65" s="3">
        <v>506275313</v>
      </c>
      <c r="E65" s="1"/>
    </row>
    <row r="66" spans="1:5" x14ac:dyDescent="0.2">
      <c r="A66" s="1">
        <v>65</v>
      </c>
      <c r="B66" s="1" t="s">
        <v>148</v>
      </c>
      <c r="C66" s="1" t="s">
        <v>149</v>
      </c>
      <c r="D66" s="3">
        <v>52352481</v>
      </c>
      <c r="E66" s="1"/>
    </row>
    <row r="67" spans="1:5" x14ac:dyDescent="0.2">
      <c r="A67" s="1">
        <v>66</v>
      </c>
      <c r="B67" s="1" t="s">
        <v>150</v>
      </c>
      <c r="C67" s="1" t="s">
        <v>151</v>
      </c>
      <c r="D67" s="3" t="s">
        <v>152</v>
      </c>
      <c r="E67" s="1"/>
    </row>
    <row r="68" spans="1:5" x14ac:dyDescent="0.2">
      <c r="A68" s="1">
        <v>67</v>
      </c>
      <c r="B68" s="1" t="s">
        <v>153</v>
      </c>
      <c r="C68" s="1" t="s">
        <v>154</v>
      </c>
      <c r="D68" s="3">
        <v>547739363</v>
      </c>
      <c r="E68" s="1"/>
    </row>
    <row r="69" spans="1:5" x14ac:dyDescent="0.2">
      <c r="A69" s="1">
        <v>68</v>
      </c>
      <c r="B69" s="1" t="s">
        <v>155</v>
      </c>
      <c r="C69" s="1" t="s">
        <v>156</v>
      </c>
      <c r="D69" s="3">
        <v>527471747</v>
      </c>
      <c r="E69" s="1" t="s">
        <v>17</v>
      </c>
    </row>
    <row r="70" spans="1:5" x14ac:dyDescent="0.2">
      <c r="A70" s="1">
        <v>69</v>
      </c>
      <c r="B70" s="1" t="s">
        <v>157</v>
      </c>
      <c r="C70" s="1" t="s">
        <v>158</v>
      </c>
      <c r="D70" s="3">
        <v>523831826</v>
      </c>
      <c r="E70" s="1" t="s">
        <v>159</v>
      </c>
    </row>
    <row r="71" spans="1:5" x14ac:dyDescent="0.2">
      <c r="A71" s="1">
        <v>70</v>
      </c>
      <c r="B71" s="1" t="s">
        <v>160</v>
      </c>
      <c r="C71" s="1" t="s">
        <v>161</v>
      </c>
      <c r="D71" s="3">
        <v>546196408</v>
      </c>
      <c r="E71" s="1"/>
    </row>
    <row r="72" spans="1:5" x14ac:dyDescent="0.2">
      <c r="A72" s="1">
        <v>71</v>
      </c>
      <c r="B72" s="1" t="s">
        <v>162</v>
      </c>
      <c r="C72" s="1" t="s">
        <v>163</v>
      </c>
      <c r="D72" s="3">
        <v>522453770</v>
      </c>
      <c r="E72" s="1"/>
    </row>
    <row r="73" spans="1:5" x14ac:dyDescent="0.2">
      <c r="A73" s="1">
        <v>72</v>
      </c>
      <c r="B73" s="1" t="s">
        <v>164</v>
      </c>
      <c r="C73" s="1" t="s">
        <v>163</v>
      </c>
      <c r="D73" s="3">
        <v>522453770</v>
      </c>
      <c r="E73" s="1"/>
    </row>
    <row r="74" spans="1:5" x14ac:dyDescent="0.2">
      <c r="A74" s="1">
        <v>73</v>
      </c>
      <c r="B74" s="1" t="s">
        <v>165</v>
      </c>
      <c r="C74" s="1" t="s">
        <v>166</v>
      </c>
      <c r="D74" s="3" t="str">
        <f>"0522762427"</f>
        <v>0522762427</v>
      </c>
      <c r="E74" s="1"/>
    </row>
    <row r="75" spans="1:5" x14ac:dyDescent="0.2">
      <c r="A75" s="1">
        <v>74</v>
      </c>
      <c r="B75" s="1" t="s">
        <v>167</v>
      </c>
      <c r="C75" s="1" t="s">
        <v>168</v>
      </c>
      <c r="D75" s="3" t="s">
        <v>169</v>
      </c>
      <c r="E75" s="1"/>
    </row>
    <row r="76" spans="1:5" x14ac:dyDescent="0.2">
      <c r="A76" s="1">
        <v>75</v>
      </c>
      <c r="B76" s="1" t="s">
        <v>170</v>
      </c>
      <c r="C76" s="1" t="s">
        <v>171</v>
      </c>
      <c r="D76" s="3">
        <v>545882008</v>
      </c>
      <c r="E76" s="1"/>
    </row>
    <row r="77" spans="1:5" x14ac:dyDescent="0.2">
      <c r="A77" s="1">
        <v>76</v>
      </c>
      <c r="B77" s="1" t="s">
        <v>172</v>
      </c>
      <c r="C77" s="1" t="s">
        <v>173</v>
      </c>
      <c r="D77" s="3">
        <v>585766666</v>
      </c>
      <c r="E77" s="1"/>
    </row>
    <row r="78" spans="1:5" x14ac:dyDescent="0.2">
      <c r="A78" s="1">
        <v>77</v>
      </c>
      <c r="B78" s="1" t="s">
        <v>174</v>
      </c>
      <c r="C78" s="1" t="s">
        <v>175</v>
      </c>
      <c r="D78" s="3">
        <v>506883383</v>
      </c>
      <c r="E78" s="1"/>
    </row>
    <row r="79" spans="1:5" x14ac:dyDescent="0.2">
      <c r="A79" s="1">
        <v>78</v>
      </c>
      <c r="B79" s="1" t="s">
        <v>176</v>
      </c>
      <c r="C79" s="1" t="s">
        <v>177</v>
      </c>
      <c r="D79" s="3">
        <v>324324</v>
      </c>
      <c r="E79" s="1"/>
    </row>
    <row r="80" spans="1:5" x14ac:dyDescent="0.2">
      <c r="A80" s="1">
        <v>79</v>
      </c>
      <c r="B80" s="1" t="s">
        <v>178</v>
      </c>
      <c r="C80" s="1" t="s">
        <v>179</v>
      </c>
      <c r="D80" s="3">
        <v>39231234</v>
      </c>
      <c r="E80" s="1"/>
    </row>
    <row r="81" spans="1:5" x14ac:dyDescent="0.2">
      <c r="A81" s="1">
        <v>80</v>
      </c>
      <c r="B81" s="1" t="s">
        <v>180</v>
      </c>
      <c r="C81" s="1" t="s">
        <v>181</v>
      </c>
      <c r="D81" s="3"/>
      <c r="E81" s="1"/>
    </row>
    <row r="82" spans="1:5" x14ac:dyDescent="0.2">
      <c r="A82" s="1">
        <v>81</v>
      </c>
      <c r="B82" s="1" t="s">
        <v>182</v>
      </c>
      <c r="C82" s="1" t="s">
        <v>183</v>
      </c>
      <c r="D82" s="3">
        <v>544310080</v>
      </c>
      <c r="E82" s="1"/>
    </row>
    <row r="83" spans="1:5" x14ac:dyDescent="0.2">
      <c r="A83" s="1">
        <v>82</v>
      </c>
      <c r="B83" s="1" t="s">
        <v>184</v>
      </c>
      <c r="C83" s="1" t="s">
        <v>185</v>
      </c>
      <c r="D83" s="3">
        <v>507584433</v>
      </c>
      <c r="E83" s="1"/>
    </row>
    <row r="84" spans="1:5" x14ac:dyDescent="0.2">
      <c r="A84" s="1">
        <v>83</v>
      </c>
      <c r="B84" s="1" t="s">
        <v>186</v>
      </c>
      <c r="C84" s="1" t="s">
        <v>187</v>
      </c>
      <c r="D84" s="3" t="s">
        <v>188</v>
      </c>
      <c r="E84" s="1"/>
    </row>
    <row r="85" spans="1:5" x14ac:dyDescent="0.2">
      <c r="A85" s="1">
        <v>84</v>
      </c>
      <c r="B85" s="1" t="s">
        <v>189</v>
      </c>
      <c r="C85" s="1" t="s">
        <v>190</v>
      </c>
      <c r="D85" s="3">
        <v>522949121</v>
      </c>
      <c r="E85" s="1"/>
    </row>
    <row r="86" spans="1:5" x14ac:dyDescent="0.2">
      <c r="A86" s="1">
        <v>85</v>
      </c>
      <c r="B86" s="1" t="s">
        <v>191</v>
      </c>
      <c r="C86" s="1" t="s">
        <v>192</v>
      </c>
      <c r="D86" s="3">
        <v>503330832</v>
      </c>
      <c r="E86" s="1"/>
    </row>
    <row r="87" spans="1:5" x14ac:dyDescent="0.2">
      <c r="A87" s="1">
        <v>86</v>
      </c>
      <c r="B87" s="1" t="s">
        <v>193</v>
      </c>
      <c r="C87" s="1" t="s">
        <v>194</v>
      </c>
      <c r="D87" s="3" t="s">
        <v>195</v>
      </c>
      <c r="E87" s="1"/>
    </row>
    <row r="88" spans="1:5" x14ac:dyDescent="0.2">
      <c r="A88" s="1">
        <v>87</v>
      </c>
      <c r="B88" s="1" t="s">
        <v>196</v>
      </c>
      <c r="C88" s="1" t="s">
        <v>197</v>
      </c>
      <c r="D88" s="3" t="s">
        <v>198</v>
      </c>
      <c r="E88" s="1"/>
    </row>
    <row r="89" spans="1:5" x14ac:dyDescent="0.2">
      <c r="A89" s="1">
        <v>88</v>
      </c>
      <c r="B89" s="1" t="s">
        <v>199</v>
      </c>
      <c r="C89" s="1" t="s">
        <v>200</v>
      </c>
      <c r="D89" s="3" t="s">
        <v>201</v>
      </c>
      <c r="E89" s="1"/>
    </row>
    <row r="90" spans="1:5" x14ac:dyDescent="0.2">
      <c r="A90" s="1">
        <v>89</v>
      </c>
      <c r="B90" s="1" t="s">
        <v>199</v>
      </c>
      <c r="C90" s="1" t="s">
        <v>201</v>
      </c>
      <c r="D90" s="3">
        <v>506263231</v>
      </c>
      <c r="E90" s="1"/>
    </row>
    <row r="91" spans="1:5" x14ac:dyDescent="0.2">
      <c r="A91" s="1">
        <v>90</v>
      </c>
      <c r="B91" s="1" t="s">
        <v>202</v>
      </c>
      <c r="C91" s="1" t="s">
        <v>203</v>
      </c>
      <c r="D91" s="3">
        <v>547633683</v>
      </c>
      <c r="E91" s="1" t="s">
        <v>97</v>
      </c>
    </row>
    <row r="92" spans="1:5" x14ac:dyDescent="0.2">
      <c r="A92" s="1">
        <v>91</v>
      </c>
      <c r="B92" s="1" t="s">
        <v>204</v>
      </c>
      <c r="C92" s="1" t="s">
        <v>115</v>
      </c>
      <c r="D92" s="3">
        <v>507335010</v>
      </c>
      <c r="E92" s="1"/>
    </row>
    <row r="93" spans="1:5" x14ac:dyDescent="0.2">
      <c r="A93" s="1">
        <v>92</v>
      </c>
      <c r="B93" s="1" t="s">
        <v>205</v>
      </c>
      <c r="C93" s="1" t="s">
        <v>206</v>
      </c>
      <c r="D93" s="3">
        <v>502552559</v>
      </c>
      <c r="E93" s="1" t="s">
        <v>207</v>
      </c>
    </row>
    <row r="94" spans="1:5" x14ac:dyDescent="0.2">
      <c r="A94" s="1">
        <v>93</v>
      </c>
      <c r="B94" s="1" t="s">
        <v>208</v>
      </c>
      <c r="C94" s="1" t="s">
        <v>209</v>
      </c>
      <c r="D94" s="3">
        <v>528988010</v>
      </c>
      <c r="E94" s="1"/>
    </row>
    <row r="95" spans="1:5" x14ac:dyDescent="0.2">
      <c r="A95" s="1">
        <v>94</v>
      </c>
      <c r="B95" s="1" t="s">
        <v>210</v>
      </c>
      <c r="C95" s="2" t="s">
        <v>211</v>
      </c>
      <c r="D95" s="3" t="s">
        <v>212</v>
      </c>
      <c r="E95" s="1"/>
    </row>
    <row r="96" spans="1:5" x14ac:dyDescent="0.2">
      <c r="A96" s="1">
        <v>95</v>
      </c>
      <c r="B96" s="1" t="s">
        <v>213</v>
      </c>
      <c r="C96" s="1" t="s">
        <v>214</v>
      </c>
      <c r="D96" s="3">
        <v>542388850</v>
      </c>
      <c r="E96" s="1"/>
    </row>
    <row r="97" spans="1:5" x14ac:dyDescent="0.2">
      <c r="A97" s="1">
        <v>96</v>
      </c>
      <c r="B97" s="1" t="s">
        <v>213</v>
      </c>
      <c r="C97" s="1" t="s">
        <v>215</v>
      </c>
      <c r="D97" s="3">
        <v>505680970</v>
      </c>
      <c r="E97" s="1"/>
    </row>
    <row r="98" spans="1:5" x14ac:dyDescent="0.2">
      <c r="A98" s="1">
        <v>97</v>
      </c>
      <c r="B98" s="1" t="s">
        <v>216</v>
      </c>
      <c r="C98" s="1" t="s">
        <v>217</v>
      </c>
      <c r="D98" s="3">
        <v>542201013</v>
      </c>
      <c r="E98" s="1" t="s">
        <v>97</v>
      </c>
    </row>
    <row r="99" spans="1:5" x14ac:dyDescent="0.2">
      <c r="A99" s="1">
        <v>98</v>
      </c>
      <c r="B99" s="1" t="s">
        <v>218</v>
      </c>
      <c r="C99" s="1" t="s">
        <v>219</v>
      </c>
      <c r="D99" s="3">
        <v>528087888</v>
      </c>
      <c r="E99" s="1"/>
    </row>
    <row r="100" spans="1:5" x14ac:dyDescent="0.2">
      <c r="A100" s="1">
        <v>99</v>
      </c>
      <c r="B100" s="1" t="s">
        <v>220</v>
      </c>
      <c r="C100" s="1" t="s">
        <v>221</v>
      </c>
      <c r="D100" s="3">
        <v>544957007</v>
      </c>
      <c r="E100" s="1"/>
    </row>
    <row r="101" spans="1:5" x14ac:dyDescent="0.2">
      <c r="A101" s="1">
        <v>100</v>
      </c>
      <c r="B101" s="1" t="s">
        <v>222</v>
      </c>
      <c r="C101" s="1" t="s">
        <v>223</v>
      </c>
      <c r="D101" s="3">
        <v>522441841</v>
      </c>
      <c r="E101" s="1"/>
    </row>
    <row r="102" spans="1:5" x14ac:dyDescent="0.2">
      <c r="A102" s="1">
        <v>101</v>
      </c>
      <c r="B102" s="1" t="s">
        <v>224</v>
      </c>
      <c r="C102" s="1" t="s">
        <v>225</v>
      </c>
      <c r="D102" s="3" t="str">
        <f>"0501234567"</f>
        <v>0501234567</v>
      </c>
      <c r="E102" s="1"/>
    </row>
    <row r="103" spans="1:5" x14ac:dyDescent="0.2">
      <c r="A103" s="1">
        <v>102</v>
      </c>
      <c r="B103" s="1" t="s">
        <v>226</v>
      </c>
      <c r="C103" s="1" t="s">
        <v>227</v>
      </c>
      <c r="D103" s="3">
        <v>502578749</v>
      </c>
      <c r="E103" s="1"/>
    </row>
    <row r="104" spans="1:5" x14ac:dyDescent="0.2">
      <c r="A104" s="1">
        <v>103</v>
      </c>
      <c r="B104" s="1" t="s">
        <v>228</v>
      </c>
      <c r="C104" s="1" t="s">
        <v>229</v>
      </c>
      <c r="D104" s="3">
        <v>526933334</v>
      </c>
      <c r="E104" s="1"/>
    </row>
    <row r="105" spans="1:5" x14ac:dyDescent="0.2">
      <c r="A105" s="1">
        <v>104</v>
      </c>
      <c r="B105" s="1" t="s">
        <v>230</v>
      </c>
      <c r="C105" s="1" t="s">
        <v>231</v>
      </c>
      <c r="D105" s="3">
        <v>542450952</v>
      </c>
      <c r="E105" s="1"/>
    </row>
    <row r="106" spans="1:5" x14ac:dyDescent="0.2">
      <c r="A106" s="1">
        <v>105</v>
      </c>
      <c r="B106" s="1" t="s">
        <v>232</v>
      </c>
      <c r="C106" s="1" t="s">
        <v>233</v>
      </c>
      <c r="D106" s="3" t="s">
        <v>234</v>
      </c>
      <c r="E106" s="1"/>
    </row>
    <row r="107" spans="1:5" x14ac:dyDescent="0.2">
      <c r="A107" s="1">
        <v>106</v>
      </c>
      <c r="B107" s="1" t="s">
        <v>235</v>
      </c>
      <c r="C107" s="1" t="s">
        <v>236</v>
      </c>
      <c r="D107" s="3">
        <v>524606155</v>
      </c>
      <c r="E107" s="1"/>
    </row>
    <row r="108" spans="1:5" x14ac:dyDescent="0.2">
      <c r="A108" s="1">
        <v>107</v>
      </c>
      <c r="B108" s="1" t="s">
        <v>237</v>
      </c>
      <c r="C108" s="1" t="s">
        <v>238</v>
      </c>
      <c r="D108" s="3">
        <v>527363848</v>
      </c>
      <c r="E108" s="1" t="s">
        <v>83</v>
      </c>
    </row>
    <row r="109" spans="1:5" x14ac:dyDescent="0.2">
      <c r="A109" s="1">
        <v>108</v>
      </c>
      <c r="B109" s="1" t="s">
        <v>239</v>
      </c>
      <c r="C109" s="1" t="s">
        <v>240</v>
      </c>
      <c r="D109" s="3">
        <v>544868878</v>
      </c>
      <c r="E109" s="1"/>
    </row>
    <row r="110" spans="1:5" x14ac:dyDescent="0.2">
      <c r="A110" s="1">
        <v>109</v>
      </c>
      <c r="B110" s="1" t="s">
        <v>241</v>
      </c>
      <c r="C110" s="1" t="s">
        <v>242</v>
      </c>
      <c r="D110" s="3">
        <v>525780759</v>
      </c>
      <c r="E110" s="1" t="s">
        <v>243</v>
      </c>
    </row>
    <row r="111" spans="1:5" x14ac:dyDescent="0.2">
      <c r="A111" s="1">
        <v>110</v>
      </c>
      <c r="B111" s="1" t="s">
        <v>244</v>
      </c>
      <c r="C111" s="1" t="s">
        <v>245</v>
      </c>
      <c r="D111" s="3">
        <v>523692462</v>
      </c>
      <c r="E111" s="1"/>
    </row>
    <row r="112" spans="1:5" x14ac:dyDescent="0.2">
      <c r="A112" s="1">
        <v>111</v>
      </c>
      <c r="B112" s="1" t="s">
        <v>246</v>
      </c>
      <c r="C112" s="1" t="s">
        <v>247</v>
      </c>
      <c r="D112" s="3">
        <v>523121073</v>
      </c>
      <c r="E112" s="1"/>
    </row>
    <row r="113" spans="1:5" x14ac:dyDescent="0.2">
      <c r="A113" s="1">
        <v>112</v>
      </c>
      <c r="B113" s="1" t="s">
        <v>248</v>
      </c>
      <c r="C113" s="1" t="s">
        <v>249</v>
      </c>
      <c r="D113" s="3">
        <v>547977562</v>
      </c>
      <c r="E113" s="1"/>
    </row>
    <row r="114" spans="1:5" x14ac:dyDescent="0.2">
      <c r="A114" s="1">
        <v>113</v>
      </c>
      <c r="B114" s="1" t="s">
        <v>248</v>
      </c>
      <c r="C114" s="1" t="s">
        <v>249</v>
      </c>
      <c r="D114" s="3">
        <v>547977562</v>
      </c>
      <c r="E114" s="1" t="s">
        <v>17</v>
      </c>
    </row>
    <row r="115" spans="1:5" x14ac:dyDescent="0.2">
      <c r="A115" s="1">
        <v>114</v>
      </c>
      <c r="B115" s="1" t="s">
        <v>250</v>
      </c>
      <c r="C115" s="1" t="s">
        <v>251</v>
      </c>
      <c r="D115" s="3">
        <v>504914444</v>
      </c>
      <c r="E115" s="1"/>
    </row>
    <row r="116" spans="1:5" x14ac:dyDescent="0.2">
      <c r="A116" s="1">
        <v>115</v>
      </c>
      <c r="B116" s="1" t="s">
        <v>252</v>
      </c>
      <c r="C116" s="1" t="s">
        <v>253</v>
      </c>
      <c r="D116" s="3" t="s">
        <v>254</v>
      </c>
      <c r="E116" s="1"/>
    </row>
    <row r="117" spans="1:5" x14ac:dyDescent="0.2">
      <c r="A117" s="1">
        <v>116</v>
      </c>
      <c r="B117" s="1" t="s">
        <v>255</v>
      </c>
      <c r="C117" s="1" t="s">
        <v>256</v>
      </c>
      <c r="D117" s="3">
        <v>506883388</v>
      </c>
      <c r="E117" s="1" t="s">
        <v>257</v>
      </c>
    </row>
    <row r="118" spans="1:5" x14ac:dyDescent="0.2">
      <c r="A118" s="1">
        <v>117</v>
      </c>
      <c r="B118" s="1" t="s">
        <v>258</v>
      </c>
      <c r="C118" s="1" t="s">
        <v>259</v>
      </c>
      <c r="D118" s="3">
        <v>525674833</v>
      </c>
      <c r="E118" s="1"/>
    </row>
    <row r="119" spans="1:5" x14ac:dyDescent="0.2">
      <c r="A119" s="1">
        <v>118</v>
      </c>
      <c r="B119" s="1" t="s">
        <v>260</v>
      </c>
      <c r="C119" s="1" t="s">
        <v>261</v>
      </c>
      <c r="D119" s="3">
        <v>546214284</v>
      </c>
      <c r="E119" s="1"/>
    </row>
    <row r="120" spans="1:5" x14ac:dyDescent="0.2">
      <c r="A120" s="1">
        <v>119</v>
      </c>
      <c r="B120" s="1" t="s">
        <v>262</v>
      </c>
      <c r="C120" s="1" t="s">
        <v>263</v>
      </c>
      <c r="D120" s="3" t="s">
        <v>264</v>
      </c>
      <c r="E120" s="1"/>
    </row>
    <row r="121" spans="1:5" x14ac:dyDescent="0.2">
      <c r="A121" s="1">
        <v>120</v>
      </c>
      <c r="B121" s="1" t="s">
        <v>265</v>
      </c>
      <c r="C121" s="1" t="s">
        <v>53</v>
      </c>
      <c r="D121" s="3">
        <v>544210300</v>
      </c>
      <c r="E121" s="1"/>
    </row>
    <row r="122" spans="1:5" x14ac:dyDescent="0.2">
      <c r="A122" s="1">
        <v>121</v>
      </c>
      <c r="B122" s="1" t="s">
        <v>266</v>
      </c>
      <c r="C122" s="1" t="s">
        <v>267</v>
      </c>
      <c r="D122" s="3" t="s">
        <v>268</v>
      </c>
      <c r="E122" s="1" t="s">
        <v>129</v>
      </c>
    </row>
    <row r="123" spans="1:5" x14ac:dyDescent="0.2">
      <c r="A123" s="1">
        <v>122</v>
      </c>
      <c r="B123" s="1" t="s">
        <v>269</v>
      </c>
      <c r="C123" s="1" t="s">
        <v>270</v>
      </c>
      <c r="D123" s="3">
        <v>506309630</v>
      </c>
      <c r="E123" s="1"/>
    </row>
    <row r="124" spans="1:5" x14ac:dyDescent="0.2">
      <c r="A124" s="1">
        <v>123</v>
      </c>
      <c r="B124" s="1" t="s">
        <v>271</v>
      </c>
      <c r="C124" s="1" t="s">
        <v>272</v>
      </c>
      <c r="D124" s="3" t="s">
        <v>273</v>
      </c>
      <c r="E124" s="1" t="s">
        <v>274</v>
      </c>
    </row>
    <row r="125" spans="1:5" x14ac:dyDescent="0.2">
      <c r="A125" s="1">
        <v>124</v>
      </c>
      <c r="B125" s="1" t="s">
        <v>271</v>
      </c>
      <c r="C125" s="1" t="s">
        <v>275</v>
      </c>
      <c r="D125" s="3" t="s">
        <v>273</v>
      </c>
      <c r="E125" s="1"/>
    </row>
    <row r="126" spans="1:5" x14ac:dyDescent="0.2">
      <c r="A126" s="1">
        <v>125</v>
      </c>
      <c r="B126" s="1" t="s">
        <v>276</v>
      </c>
      <c r="C126" s="1" t="s">
        <v>277</v>
      </c>
      <c r="D126" s="3">
        <v>544400761</v>
      </c>
      <c r="E126" s="1" t="s">
        <v>207</v>
      </c>
    </row>
    <row r="127" spans="1:5" x14ac:dyDescent="0.2">
      <c r="A127" s="1">
        <v>126</v>
      </c>
      <c r="B127" s="1" t="s">
        <v>278</v>
      </c>
      <c r="C127" s="1" t="s">
        <v>279</v>
      </c>
      <c r="D127" s="3">
        <v>507444515</v>
      </c>
      <c r="E127" s="1"/>
    </row>
    <row r="128" spans="1:5" x14ac:dyDescent="0.2">
      <c r="A128" s="1">
        <v>127</v>
      </c>
      <c r="B128" s="1" t="s">
        <v>280</v>
      </c>
      <c r="C128" s="1" t="s">
        <v>281</v>
      </c>
      <c r="D128" s="3">
        <v>544703308</v>
      </c>
      <c r="E128" s="1"/>
    </row>
    <row r="129" spans="1:5" x14ac:dyDescent="0.2">
      <c r="A129" s="1">
        <v>128</v>
      </c>
      <c r="B129" s="1" t="s">
        <v>282</v>
      </c>
      <c r="C129" s="1" t="s">
        <v>283</v>
      </c>
      <c r="D129" s="3">
        <v>526761097</v>
      </c>
      <c r="E129" s="1" t="s">
        <v>284</v>
      </c>
    </row>
    <row r="130" spans="1:5" x14ac:dyDescent="0.2">
      <c r="A130" s="1">
        <v>129</v>
      </c>
      <c r="B130" s="1" t="s">
        <v>285</v>
      </c>
      <c r="C130" s="1" t="s">
        <v>286</v>
      </c>
      <c r="D130" s="3" t="s">
        <v>287</v>
      </c>
      <c r="E130" s="1"/>
    </row>
    <row r="131" spans="1:5" x14ac:dyDescent="0.2">
      <c r="A131" s="1">
        <v>130</v>
      </c>
      <c r="B131" s="1" t="s">
        <v>288</v>
      </c>
      <c r="C131" s="1" t="s">
        <v>289</v>
      </c>
      <c r="D131" s="3">
        <v>548009988</v>
      </c>
      <c r="E131" s="1" t="s">
        <v>290</v>
      </c>
    </row>
    <row r="132" spans="1:5" x14ac:dyDescent="0.2">
      <c r="A132" s="1">
        <v>131</v>
      </c>
      <c r="B132" s="1" t="s">
        <v>291</v>
      </c>
      <c r="C132" s="1" t="s">
        <v>292</v>
      </c>
      <c r="D132" s="3">
        <v>548009988</v>
      </c>
      <c r="E132" s="1" t="s">
        <v>293</v>
      </c>
    </row>
    <row r="133" spans="1:5" x14ac:dyDescent="0.2">
      <c r="A133" s="1">
        <v>132</v>
      </c>
      <c r="B133" s="1" t="s">
        <v>294</v>
      </c>
      <c r="C133" s="1" t="s">
        <v>295</v>
      </c>
      <c r="D133" s="3">
        <v>99554446</v>
      </c>
      <c r="E133" s="1"/>
    </row>
    <row r="134" spans="1:5" x14ac:dyDescent="0.2">
      <c r="A134" s="1">
        <v>133</v>
      </c>
      <c r="B134" s="1" t="s">
        <v>296</v>
      </c>
      <c r="C134" s="1" t="s">
        <v>297</v>
      </c>
      <c r="D134" s="3" t="s">
        <v>298</v>
      </c>
      <c r="E134" s="1"/>
    </row>
    <row r="135" spans="1:5" x14ac:dyDescent="0.2">
      <c r="A135" s="1">
        <v>134</v>
      </c>
      <c r="B135" s="1" t="s">
        <v>299</v>
      </c>
      <c r="C135" s="1" t="s">
        <v>300</v>
      </c>
      <c r="D135" s="3">
        <v>545855019</v>
      </c>
      <c r="E135" s="1"/>
    </row>
    <row r="136" spans="1:5" x14ac:dyDescent="0.2">
      <c r="A136" s="1">
        <v>135</v>
      </c>
      <c r="B136" s="1" t="s">
        <v>301</v>
      </c>
      <c r="C136" s="1" t="s">
        <v>302</v>
      </c>
      <c r="D136" s="3" t="s">
        <v>303</v>
      </c>
      <c r="E136" s="1"/>
    </row>
    <row r="137" spans="1:5" x14ac:dyDescent="0.2">
      <c r="A137" s="1">
        <v>136</v>
      </c>
      <c r="B137" s="1" t="s">
        <v>304</v>
      </c>
      <c r="C137" s="1" t="s">
        <v>305</v>
      </c>
      <c r="D137" s="3">
        <v>544965479</v>
      </c>
      <c r="E137" s="1"/>
    </row>
    <row r="138" spans="1:5" x14ac:dyDescent="0.2">
      <c r="A138" s="1">
        <v>137</v>
      </c>
      <c r="B138" s="1" t="s">
        <v>306</v>
      </c>
      <c r="C138" s="1" t="s">
        <v>307</v>
      </c>
      <c r="D138" s="3">
        <v>546458270</v>
      </c>
      <c r="E138" s="1"/>
    </row>
    <row r="139" spans="1:5" x14ac:dyDescent="0.2">
      <c r="A139" s="1">
        <v>138</v>
      </c>
      <c r="B139" s="1" t="s">
        <v>308</v>
      </c>
      <c r="C139" s="1" t="s">
        <v>309</v>
      </c>
      <c r="D139" s="3">
        <v>526884111</v>
      </c>
      <c r="E139" s="1" t="s">
        <v>310</v>
      </c>
    </row>
    <row r="140" spans="1:5" x14ac:dyDescent="0.2">
      <c r="A140" s="1">
        <v>139</v>
      </c>
      <c r="B140" s="1" t="s">
        <v>311</v>
      </c>
      <c r="C140" s="1" t="s">
        <v>312</v>
      </c>
      <c r="D140" s="3" t="str">
        <f>"0528011563"</f>
        <v>0528011563</v>
      </c>
      <c r="E140" s="1"/>
    </row>
    <row r="141" spans="1:5" x14ac:dyDescent="0.2">
      <c r="A141" s="1">
        <v>140</v>
      </c>
      <c r="B141" s="1" t="s">
        <v>313</v>
      </c>
      <c r="C141" s="1" t="s">
        <v>314</v>
      </c>
      <c r="D141" s="3">
        <v>544777955</v>
      </c>
      <c r="E141" s="1"/>
    </row>
    <row r="142" spans="1:5" x14ac:dyDescent="0.2">
      <c r="A142" s="1">
        <v>141</v>
      </c>
      <c r="B142" s="1" t="s">
        <v>315</v>
      </c>
      <c r="C142" s="1" t="s">
        <v>316</v>
      </c>
      <c r="D142" s="3">
        <v>544516501</v>
      </c>
      <c r="E142" s="1"/>
    </row>
    <row r="143" spans="1:5" x14ac:dyDescent="0.2">
      <c r="A143" s="1">
        <v>142</v>
      </c>
      <c r="B143" s="1" t="s">
        <v>317</v>
      </c>
      <c r="C143" s="1" t="s">
        <v>256</v>
      </c>
      <c r="D143" s="3">
        <v>506883388</v>
      </c>
      <c r="E143" s="1"/>
    </row>
    <row r="144" spans="1:5" x14ac:dyDescent="0.2">
      <c r="A144" s="1">
        <v>143</v>
      </c>
      <c r="B144" s="1" t="s">
        <v>318</v>
      </c>
      <c r="C144" s="1" t="s">
        <v>319</v>
      </c>
      <c r="D144" s="3" t="s">
        <v>320</v>
      </c>
      <c r="E144" s="1" t="s">
        <v>321</v>
      </c>
    </row>
    <row r="145" spans="1:5" x14ac:dyDescent="0.2">
      <c r="A145" s="1">
        <v>144</v>
      </c>
      <c r="B145" s="1" t="s">
        <v>322</v>
      </c>
      <c r="C145" s="1" t="s">
        <v>323</v>
      </c>
      <c r="D145" s="3">
        <v>502635689</v>
      </c>
      <c r="E145" s="1"/>
    </row>
    <row r="146" spans="1:5" x14ac:dyDescent="0.2">
      <c r="A146" s="1">
        <v>145</v>
      </c>
      <c r="B146" s="1" t="s">
        <v>324</v>
      </c>
      <c r="C146" s="1" t="s">
        <v>325</v>
      </c>
      <c r="D146" s="3" t="s">
        <v>326</v>
      </c>
      <c r="E146" s="1"/>
    </row>
    <row r="147" spans="1:5" x14ac:dyDescent="0.2">
      <c r="A147" s="1">
        <v>146</v>
      </c>
      <c r="B147" s="1" t="s">
        <v>327</v>
      </c>
      <c r="C147" s="1" t="s">
        <v>328</v>
      </c>
      <c r="D147" s="3">
        <v>524499589</v>
      </c>
      <c r="E147" s="1" t="s">
        <v>329</v>
      </c>
    </row>
    <row r="148" spans="1:5" x14ac:dyDescent="0.2">
      <c r="A148" s="1">
        <v>147</v>
      </c>
      <c r="B148" s="1" t="s">
        <v>330</v>
      </c>
      <c r="C148" s="1" t="s">
        <v>331</v>
      </c>
      <c r="D148" s="3" t="s">
        <v>332</v>
      </c>
      <c r="E148" s="1"/>
    </row>
    <row r="149" spans="1:5" x14ac:dyDescent="0.2">
      <c r="A149" s="1">
        <v>148</v>
      </c>
      <c r="B149" s="1" t="s">
        <v>333</v>
      </c>
      <c r="C149" s="1" t="s">
        <v>334</v>
      </c>
      <c r="D149" s="3">
        <v>546300797</v>
      </c>
      <c r="E149" s="1"/>
    </row>
    <row r="150" spans="1:5" x14ac:dyDescent="0.2">
      <c r="A150" s="1">
        <v>149</v>
      </c>
      <c r="B150" s="1" t="s">
        <v>335</v>
      </c>
      <c r="C150" s="1" t="s">
        <v>336</v>
      </c>
      <c r="D150" s="3">
        <v>504402335</v>
      </c>
      <c r="E150" s="1"/>
    </row>
    <row r="151" spans="1:5" x14ac:dyDescent="0.2">
      <c r="A151" s="1">
        <v>150</v>
      </c>
      <c r="B151" s="1" t="s">
        <v>337</v>
      </c>
      <c r="C151" s="1" t="s">
        <v>338</v>
      </c>
      <c r="D151" s="3">
        <v>543139459</v>
      </c>
      <c r="E151" s="1"/>
    </row>
    <row r="152" spans="1:5" x14ac:dyDescent="0.2">
      <c r="A152" s="1">
        <v>151</v>
      </c>
      <c r="B152" s="1" t="s">
        <v>339</v>
      </c>
      <c r="C152" s="1" t="s">
        <v>340</v>
      </c>
      <c r="D152" s="3">
        <v>526688810</v>
      </c>
      <c r="E152" s="1"/>
    </row>
    <row r="153" spans="1:5" x14ac:dyDescent="0.2">
      <c r="A153" s="1">
        <v>152</v>
      </c>
      <c r="B153" s="1" t="s">
        <v>341</v>
      </c>
      <c r="C153" s="1" t="s">
        <v>342</v>
      </c>
      <c r="D153" s="3">
        <v>505286213</v>
      </c>
      <c r="E153" s="1"/>
    </row>
    <row r="154" spans="1:5" x14ac:dyDescent="0.2">
      <c r="A154" s="1">
        <v>153</v>
      </c>
      <c r="B154" s="1" t="s">
        <v>343</v>
      </c>
      <c r="C154" s="1" t="s">
        <v>344</v>
      </c>
      <c r="D154" s="3" t="s">
        <v>345</v>
      </c>
      <c r="E154" s="1"/>
    </row>
    <row r="155" spans="1:5" x14ac:dyDescent="0.2">
      <c r="A155" s="1">
        <v>154</v>
      </c>
      <c r="B155" s="1" t="s">
        <v>346</v>
      </c>
      <c r="C155" s="1" t="s">
        <v>347</v>
      </c>
      <c r="D155" s="3" t="s">
        <v>348</v>
      </c>
      <c r="E155" s="1" t="s">
        <v>349</v>
      </c>
    </row>
    <row r="156" spans="1:5" x14ac:dyDescent="0.2">
      <c r="A156" s="1">
        <v>155</v>
      </c>
      <c r="B156" s="1" t="s">
        <v>350</v>
      </c>
      <c r="C156" s="1" t="s">
        <v>351</v>
      </c>
      <c r="D156" s="3">
        <v>525225670</v>
      </c>
      <c r="E156" s="1" t="s">
        <v>17</v>
      </c>
    </row>
    <row r="157" spans="1:5" x14ac:dyDescent="0.2">
      <c r="A157" s="1">
        <v>156</v>
      </c>
      <c r="B157" s="1" t="s">
        <v>352</v>
      </c>
      <c r="C157" s="1" t="s">
        <v>353</v>
      </c>
      <c r="D157" s="3" t="s">
        <v>354</v>
      </c>
      <c r="E157" s="1"/>
    </row>
    <row r="158" spans="1:5" x14ac:dyDescent="0.2">
      <c r="A158" s="1">
        <v>157</v>
      </c>
      <c r="B158" s="1" t="s">
        <v>355</v>
      </c>
      <c r="C158" s="1" t="s">
        <v>356</v>
      </c>
      <c r="D158" s="3">
        <v>529460539</v>
      </c>
      <c r="E158" s="1" t="s">
        <v>357</v>
      </c>
    </row>
    <row r="159" spans="1:5" x14ac:dyDescent="0.2">
      <c r="A159" s="1">
        <v>158</v>
      </c>
      <c r="B159" s="1" t="s">
        <v>358</v>
      </c>
      <c r="C159" s="1" t="s">
        <v>359</v>
      </c>
      <c r="D159" s="3" t="s">
        <v>360</v>
      </c>
      <c r="E159" s="1"/>
    </row>
    <row r="160" spans="1:5" x14ac:dyDescent="0.2">
      <c r="A160" s="1">
        <v>159</v>
      </c>
      <c r="B160" s="1" t="s">
        <v>361</v>
      </c>
      <c r="C160" s="1" t="s">
        <v>362</v>
      </c>
      <c r="D160" s="3"/>
      <c r="E160" s="1"/>
    </row>
    <row r="161" spans="1:5" x14ac:dyDescent="0.2">
      <c r="A161" s="1">
        <v>160</v>
      </c>
      <c r="B161" s="1" t="s">
        <v>363</v>
      </c>
      <c r="C161" s="1" t="s">
        <v>364</v>
      </c>
      <c r="D161" s="3" t="s">
        <v>365</v>
      </c>
      <c r="E161" s="1"/>
    </row>
    <row r="162" spans="1:5" x14ac:dyDescent="0.2">
      <c r="A162" s="1">
        <v>161</v>
      </c>
      <c r="B162" s="1" t="s">
        <v>366</v>
      </c>
      <c r="C162" s="1" t="s">
        <v>367</v>
      </c>
      <c r="D162" s="3" t="s">
        <v>368</v>
      </c>
      <c r="E162" s="1"/>
    </row>
    <row r="163" spans="1:5" x14ac:dyDescent="0.2">
      <c r="A163" s="1">
        <v>162</v>
      </c>
      <c r="B163" s="1" t="s">
        <v>369</v>
      </c>
      <c r="C163" s="1" t="s">
        <v>370</v>
      </c>
      <c r="D163" s="3">
        <v>504366801</v>
      </c>
      <c r="E163" s="1"/>
    </row>
    <row r="164" spans="1:5" x14ac:dyDescent="0.2">
      <c r="A164" s="1">
        <v>163</v>
      </c>
      <c r="B164" s="1" t="s">
        <v>371</v>
      </c>
      <c r="C164" s="1" t="s">
        <v>372</v>
      </c>
      <c r="D164" s="3">
        <v>528282828</v>
      </c>
      <c r="E164" s="1"/>
    </row>
    <row r="165" spans="1:5" x14ac:dyDescent="0.2">
      <c r="A165" s="1">
        <v>164</v>
      </c>
      <c r="B165" s="1" t="s">
        <v>373</v>
      </c>
      <c r="C165" s="1" t="s">
        <v>374</v>
      </c>
      <c r="D165" s="3">
        <v>544976300</v>
      </c>
      <c r="E165" s="1"/>
    </row>
    <row r="166" spans="1:5" x14ac:dyDescent="0.2">
      <c r="A166" s="1">
        <v>165</v>
      </c>
      <c r="B166" s="1" t="s">
        <v>375</v>
      </c>
      <c r="C166" s="1" t="s">
        <v>376</v>
      </c>
      <c r="D166" s="3" t="str">
        <f>"0533378678"</f>
        <v>0533378678</v>
      </c>
      <c r="E166" s="1"/>
    </row>
    <row r="167" spans="1:5" x14ac:dyDescent="0.2">
      <c r="A167" s="1">
        <v>166</v>
      </c>
      <c r="B167" s="1" t="s">
        <v>377</v>
      </c>
      <c r="C167" s="1" t="s">
        <v>378</v>
      </c>
      <c r="D167" s="3" t="s">
        <v>379</v>
      </c>
      <c r="E167" s="1"/>
    </row>
    <row r="168" spans="1:5" x14ac:dyDescent="0.2">
      <c r="A168" s="1">
        <v>167</v>
      </c>
      <c r="B168" s="1" t="s">
        <v>380</v>
      </c>
      <c r="C168" s="1" t="s">
        <v>381</v>
      </c>
      <c r="D168" s="3">
        <v>523315040</v>
      </c>
      <c r="E168" s="1"/>
    </row>
    <row r="169" spans="1:5" x14ac:dyDescent="0.2">
      <c r="A169" s="1">
        <v>168</v>
      </c>
      <c r="B169" s="1" t="s">
        <v>382</v>
      </c>
      <c r="C169" s="1" t="s">
        <v>383</v>
      </c>
      <c r="D169" s="3">
        <v>525571902</v>
      </c>
      <c r="E169" s="1" t="s">
        <v>384</v>
      </c>
    </row>
    <row r="170" spans="1:5" x14ac:dyDescent="0.2">
      <c r="A170" s="1">
        <v>169</v>
      </c>
      <c r="B170" s="1" t="s">
        <v>385</v>
      </c>
      <c r="C170" s="1" t="s">
        <v>386</v>
      </c>
      <c r="D170" s="3">
        <v>523083381</v>
      </c>
      <c r="E170" s="1"/>
    </row>
    <row r="171" spans="1:5" x14ac:dyDescent="0.2">
      <c r="A171" s="1">
        <v>170</v>
      </c>
      <c r="B171" s="1" t="s">
        <v>387</v>
      </c>
      <c r="C171" s="1" t="s">
        <v>388</v>
      </c>
      <c r="D171" s="3" t="str">
        <f>"0545333582"</f>
        <v>0545333582</v>
      </c>
      <c r="E171" s="1"/>
    </row>
    <row r="172" spans="1:5" x14ac:dyDescent="0.2">
      <c r="A172" s="1">
        <v>171</v>
      </c>
      <c r="B172" s="1" t="s">
        <v>389</v>
      </c>
      <c r="C172" s="1" t="s">
        <v>390</v>
      </c>
      <c r="D172" s="3" t="s">
        <v>391</v>
      </c>
      <c r="E172" s="1"/>
    </row>
    <row r="173" spans="1:5" x14ac:dyDescent="0.2">
      <c r="A173" s="1">
        <v>172</v>
      </c>
      <c r="B173" s="1" t="s">
        <v>392</v>
      </c>
      <c r="C173" s="1" t="s">
        <v>393</v>
      </c>
      <c r="D173" s="3">
        <v>504435955</v>
      </c>
      <c r="E173" s="1"/>
    </row>
    <row r="174" spans="1:5" x14ac:dyDescent="0.2">
      <c r="A174" s="1">
        <v>173</v>
      </c>
      <c r="B174" s="1" t="s">
        <v>394</v>
      </c>
      <c r="C174" s="1" t="s">
        <v>395</v>
      </c>
      <c r="D174" s="3">
        <v>542109410</v>
      </c>
      <c r="E174" s="1"/>
    </row>
    <row r="175" spans="1:5" x14ac:dyDescent="0.2">
      <c r="A175" s="1">
        <v>174</v>
      </c>
      <c r="B175" s="1" t="s">
        <v>396</v>
      </c>
      <c r="C175" s="1" t="s">
        <v>397</v>
      </c>
      <c r="D175" s="3">
        <v>509303947</v>
      </c>
      <c r="E175" s="1"/>
    </row>
    <row r="176" spans="1:5" x14ac:dyDescent="0.2">
      <c r="A176" s="1">
        <v>175</v>
      </c>
      <c r="B176" s="1" t="s">
        <v>398</v>
      </c>
      <c r="C176" s="1" t="s">
        <v>399</v>
      </c>
      <c r="D176" s="3">
        <v>544688765</v>
      </c>
      <c r="E176" s="1"/>
    </row>
    <row r="177" spans="1:5" x14ac:dyDescent="0.2">
      <c r="A177" s="1">
        <v>176</v>
      </c>
      <c r="B177" s="1" t="s">
        <v>400</v>
      </c>
      <c r="C177" s="1" t="s">
        <v>401</v>
      </c>
      <c r="D177" s="3">
        <v>506996772</v>
      </c>
      <c r="E177" s="1"/>
    </row>
    <row r="178" spans="1:5" x14ac:dyDescent="0.2">
      <c r="A178" s="1">
        <v>177</v>
      </c>
      <c r="B178" s="1" t="s">
        <v>402</v>
      </c>
      <c r="C178" s="1" t="s">
        <v>403</v>
      </c>
      <c r="D178" s="3">
        <v>508618500</v>
      </c>
      <c r="E178" s="1"/>
    </row>
    <row r="179" spans="1:5" x14ac:dyDescent="0.2">
      <c r="A179" s="1">
        <v>178</v>
      </c>
      <c r="B179" s="1" t="s">
        <v>404</v>
      </c>
      <c r="C179" s="1" t="s">
        <v>405</v>
      </c>
      <c r="D179" s="3">
        <v>527010252</v>
      </c>
      <c r="E179" s="1"/>
    </row>
    <row r="180" spans="1:5" x14ac:dyDescent="0.2">
      <c r="A180" s="1">
        <v>179</v>
      </c>
      <c r="B180" s="1" t="s">
        <v>406</v>
      </c>
      <c r="C180" s="1" t="s">
        <v>407</v>
      </c>
      <c r="D180" s="3">
        <v>546251871</v>
      </c>
      <c r="E180" s="1"/>
    </row>
    <row r="181" spans="1:5" x14ac:dyDescent="0.2">
      <c r="A181" s="1">
        <v>180</v>
      </c>
      <c r="B181" s="1" t="s">
        <v>408</v>
      </c>
      <c r="C181" s="1" t="s">
        <v>409</v>
      </c>
      <c r="D181" s="3">
        <v>508877748</v>
      </c>
      <c r="E181" s="1"/>
    </row>
    <row r="182" spans="1:5" x14ac:dyDescent="0.2">
      <c r="A182" s="1">
        <v>181</v>
      </c>
      <c r="B182" s="1" t="s">
        <v>410</v>
      </c>
      <c r="C182" s="1" t="s">
        <v>411</v>
      </c>
      <c r="D182" s="3">
        <v>545255551</v>
      </c>
      <c r="E182" s="1"/>
    </row>
    <row r="183" spans="1:5" x14ac:dyDescent="0.2">
      <c r="A183" s="1">
        <v>182</v>
      </c>
      <c r="B183" s="1" t="s">
        <v>412</v>
      </c>
      <c r="C183" s="1" t="s">
        <v>413</v>
      </c>
      <c r="D183" s="3">
        <v>542341155</v>
      </c>
      <c r="E183" s="1"/>
    </row>
    <row r="184" spans="1:5" x14ac:dyDescent="0.2">
      <c r="A184" s="1">
        <v>184</v>
      </c>
      <c r="B184" s="1" t="s">
        <v>414</v>
      </c>
      <c r="C184" s="1"/>
      <c r="D184" s="3" t="s">
        <v>415</v>
      </c>
      <c r="E184" s="1" t="s">
        <v>416</v>
      </c>
    </row>
    <row r="185" spans="1:5" x14ac:dyDescent="0.2">
      <c r="A185" s="1">
        <v>185</v>
      </c>
      <c r="B185" s="1" t="s">
        <v>417</v>
      </c>
      <c r="C185" s="1" t="s">
        <v>418</v>
      </c>
      <c r="D185" s="3" t="s">
        <v>419</v>
      </c>
      <c r="E185" s="1" t="s">
        <v>420</v>
      </c>
    </row>
    <row r="186" spans="1:5" x14ac:dyDescent="0.2">
      <c r="A186" s="1">
        <v>186</v>
      </c>
      <c r="B186" s="1" t="s">
        <v>421</v>
      </c>
      <c r="C186" s="1" t="s">
        <v>422</v>
      </c>
      <c r="D186" s="3" t="s">
        <v>423</v>
      </c>
      <c r="E186" s="1" t="s">
        <v>424</v>
      </c>
    </row>
    <row r="187" spans="1:5" x14ac:dyDescent="0.2">
      <c r="A187" s="1">
        <v>187</v>
      </c>
      <c r="B187" s="1" t="s">
        <v>425</v>
      </c>
      <c r="C187" s="1" t="s">
        <v>426</v>
      </c>
      <c r="D187" s="3" t="s">
        <v>427</v>
      </c>
      <c r="E187" s="1"/>
    </row>
    <row r="188" spans="1:5" x14ac:dyDescent="0.2">
      <c r="A188" s="1">
        <v>188</v>
      </c>
      <c r="B188" s="1" t="s">
        <v>428</v>
      </c>
      <c r="C188" s="1" t="s">
        <v>429</v>
      </c>
      <c r="D188" s="3">
        <v>545431110</v>
      </c>
      <c r="E188" s="1"/>
    </row>
    <row r="189" spans="1:5" x14ac:dyDescent="0.2">
      <c r="A189" s="1">
        <v>189</v>
      </c>
      <c r="B189" s="1" t="s">
        <v>430</v>
      </c>
      <c r="C189" s="1" t="s">
        <v>431</v>
      </c>
      <c r="D189" s="3" t="s">
        <v>432</v>
      </c>
      <c r="E189" s="1"/>
    </row>
    <row r="190" spans="1:5" x14ac:dyDescent="0.2">
      <c r="A190" s="1">
        <v>190</v>
      </c>
      <c r="B190" s="1" t="s">
        <v>433</v>
      </c>
      <c r="C190" s="1" t="s">
        <v>434</v>
      </c>
      <c r="D190" s="3">
        <v>547777363</v>
      </c>
      <c r="E190" s="1"/>
    </row>
    <row r="191" spans="1:5" x14ac:dyDescent="0.2">
      <c r="A191" s="1">
        <v>191</v>
      </c>
      <c r="B191" s="1" t="s">
        <v>435</v>
      </c>
      <c r="C191" s="1" t="s">
        <v>436</v>
      </c>
      <c r="D191" s="3" t="s">
        <v>437</v>
      </c>
      <c r="E191" s="1" t="s">
        <v>438</v>
      </c>
    </row>
    <row r="192" spans="1:5" x14ac:dyDescent="0.2">
      <c r="A192" s="1">
        <v>192</v>
      </c>
      <c r="B192" s="1" t="s">
        <v>439</v>
      </c>
      <c r="C192" s="1" t="s">
        <v>440</v>
      </c>
      <c r="D192" s="3">
        <v>544380252</v>
      </c>
      <c r="E192" s="1"/>
    </row>
    <row r="193" spans="1:5" x14ac:dyDescent="0.2">
      <c r="A193" s="1">
        <v>193</v>
      </c>
      <c r="B193" s="1" t="s">
        <v>441</v>
      </c>
      <c r="C193" s="1" t="s">
        <v>442</v>
      </c>
      <c r="D193" s="3">
        <v>503102141</v>
      </c>
      <c r="E193" s="1"/>
    </row>
    <row r="194" spans="1:5" x14ac:dyDescent="0.2">
      <c r="A194" s="1">
        <v>194</v>
      </c>
      <c r="B194" s="1" t="s">
        <v>443</v>
      </c>
      <c r="C194" s="1" t="s">
        <v>444</v>
      </c>
      <c r="D194" s="3" t="s">
        <v>445</v>
      </c>
      <c r="E194" s="1"/>
    </row>
    <row r="195" spans="1:5" x14ac:dyDescent="0.2">
      <c r="A195" s="1">
        <v>195</v>
      </c>
      <c r="B195" s="1" t="s">
        <v>446</v>
      </c>
      <c r="C195" s="1" t="s">
        <v>447</v>
      </c>
      <c r="D195" s="3" t="s">
        <v>448</v>
      </c>
      <c r="E195" s="1"/>
    </row>
    <row r="196" spans="1:5" x14ac:dyDescent="0.2">
      <c r="A196" s="1">
        <v>196</v>
      </c>
      <c r="B196" s="1" t="s">
        <v>449</v>
      </c>
      <c r="C196" s="1" t="s">
        <v>450</v>
      </c>
      <c r="D196" s="3">
        <v>528393977</v>
      </c>
      <c r="E196" s="1"/>
    </row>
    <row r="197" spans="1:5" x14ac:dyDescent="0.2">
      <c r="A197" s="1">
        <v>197</v>
      </c>
      <c r="B197" s="1" t="s">
        <v>451</v>
      </c>
      <c r="C197" s="1" t="s">
        <v>452</v>
      </c>
      <c r="D197" s="3">
        <v>543080050</v>
      </c>
      <c r="E197" s="1"/>
    </row>
    <row r="198" spans="1:5" x14ac:dyDescent="0.2">
      <c r="A198" s="1">
        <v>198</v>
      </c>
      <c r="B198" s="1" t="s">
        <v>453</v>
      </c>
      <c r="C198" s="1" t="s">
        <v>454</v>
      </c>
      <c r="D198" s="3">
        <v>509332338</v>
      </c>
      <c r="E198" s="1"/>
    </row>
    <row r="199" spans="1:5" x14ac:dyDescent="0.2">
      <c r="A199" s="1">
        <v>199</v>
      </c>
      <c r="B199" s="1" t="s">
        <v>455</v>
      </c>
      <c r="C199" s="1" t="s">
        <v>456</v>
      </c>
      <c r="D199" s="3" t="str">
        <f>"0536064152"</f>
        <v>0536064152</v>
      </c>
      <c r="E199" s="1"/>
    </row>
    <row r="200" spans="1:5" x14ac:dyDescent="0.2">
      <c r="A200" s="1">
        <v>200</v>
      </c>
      <c r="B200" s="1" t="s">
        <v>457</v>
      </c>
      <c r="C200" s="1" t="s">
        <v>458</v>
      </c>
      <c r="D200" s="3" t="s">
        <v>459</v>
      </c>
      <c r="E200" s="1"/>
    </row>
    <row r="201" spans="1:5" x14ac:dyDescent="0.2">
      <c r="A201" s="1">
        <v>201</v>
      </c>
      <c r="B201" s="1" t="s">
        <v>460</v>
      </c>
      <c r="C201" s="1" t="s">
        <v>461</v>
      </c>
      <c r="D201" s="3">
        <v>544541532</v>
      </c>
      <c r="E201" s="1"/>
    </row>
    <row r="202" spans="1:5" x14ac:dyDescent="0.2">
      <c r="A202" s="1">
        <v>202</v>
      </c>
      <c r="B202" s="1" t="s">
        <v>462</v>
      </c>
      <c r="C202" s="1" t="s">
        <v>96</v>
      </c>
      <c r="D202" s="3">
        <v>544383337</v>
      </c>
      <c r="E202" s="1" t="s">
        <v>97</v>
      </c>
    </row>
    <row r="203" spans="1:5" x14ac:dyDescent="0.2">
      <c r="A203" s="1">
        <v>203</v>
      </c>
      <c r="B203" s="1" t="s">
        <v>463</v>
      </c>
      <c r="C203" s="1" t="s">
        <v>464</v>
      </c>
      <c r="D203" s="3">
        <v>546181556</v>
      </c>
      <c r="E203" s="1" t="s">
        <v>465</v>
      </c>
    </row>
    <row r="204" spans="1:5" x14ac:dyDescent="0.2">
      <c r="A204" s="1">
        <v>204</v>
      </c>
      <c r="B204" s="1" t="s">
        <v>466</v>
      </c>
      <c r="C204" s="1" t="s">
        <v>467</v>
      </c>
      <c r="D204" s="3" t="s">
        <v>468</v>
      </c>
      <c r="E204" s="1"/>
    </row>
    <row r="205" spans="1:5" x14ac:dyDescent="0.2">
      <c r="A205" s="1">
        <v>205</v>
      </c>
      <c r="B205" s="1" t="s">
        <v>469</v>
      </c>
      <c r="C205" s="1" t="s">
        <v>470</v>
      </c>
      <c r="D205" s="3" t="s">
        <v>471</v>
      </c>
      <c r="E205" s="1"/>
    </row>
    <row r="206" spans="1:5" x14ac:dyDescent="0.2">
      <c r="A206" s="1">
        <v>206</v>
      </c>
      <c r="B206" s="1" t="s">
        <v>472</v>
      </c>
      <c r="C206" s="1" t="s">
        <v>473</v>
      </c>
      <c r="D206" s="3">
        <v>544550190</v>
      </c>
      <c r="E206" s="1"/>
    </row>
    <row r="207" spans="1:5" x14ac:dyDescent="0.2">
      <c r="A207" s="1">
        <v>207</v>
      </c>
      <c r="B207" s="1" t="s">
        <v>474</v>
      </c>
      <c r="C207" s="1" t="s">
        <v>475</v>
      </c>
      <c r="D207" s="3">
        <v>526189348</v>
      </c>
      <c r="E207" s="1"/>
    </row>
    <row r="208" spans="1:5" x14ac:dyDescent="0.2">
      <c r="A208" s="1">
        <v>208</v>
      </c>
      <c r="B208" s="1" t="s">
        <v>476</v>
      </c>
      <c r="C208" s="1" t="s">
        <v>477</v>
      </c>
      <c r="D208" s="3">
        <v>544472335</v>
      </c>
      <c r="E208" s="1"/>
    </row>
    <row r="209" spans="1:5" x14ac:dyDescent="0.2">
      <c r="A209" s="1">
        <v>209</v>
      </c>
      <c r="B209" s="1" t="s">
        <v>478</v>
      </c>
      <c r="C209" s="1" t="s">
        <v>479</v>
      </c>
      <c r="D209" s="3">
        <v>544312156</v>
      </c>
      <c r="E209" s="1"/>
    </row>
    <row r="210" spans="1:5" x14ac:dyDescent="0.2">
      <c r="A210" s="1">
        <v>210</v>
      </c>
      <c r="B210" s="1" t="s">
        <v>480</v>
      </c>
      <c r="C210" s="1" t="s">
        <v>481</v>
      </c>
      <c r="D210" s="3" t="s">
        <v>482</v>
      </c>
      <c r="E210" s="1" t="s">
        <v>17</v>
      </c>
    </row>
    <row r="211" spans="1:5" x14ac:dyDescent="0.2">
      <c r="A211" s="1">
        <v>211</v>
      </c>
      <c r="B211" s="1" t="s">
        <v>483</v>
      </c>
      <c r="C211" s="1" t="s">
        <v>484</v>
      </c>
      <c r="D211" s="3" t="s">
        <v>485</v>
      </c>
      <c r="E211" s="1"/>
    </row>
    <row r="212" spans="1:5" x14ac:dyDescent="0.2">
      <c r="A212" s="1">
        <v>212</v>
      </c>
      <c r="B212" s="1" t="s">
        <v>486</v>
      </c>
      <c r="C212" s="1" t="s">
        <v>487</v>
      </c>
      <c r="D212" s="3">
        <v>523500962</v>
      </c>
      <c r="E212" s="1"/>
    </row>
    <row r="213" spans="1:5" x14ac:dyDescent="0.2">
      <c r="A213" s="1">
        <v>213</v>
      </c>
      <c r="B213" s="1" t="s">
        <v>488</v>
      </c>
      <c r="C213" s="1" t="s">
        <v>489</v>
      </c>
      <c r="D213" s="3">
        <v>547947701</v>
      </c>
      <c r="E213" s="1"/>
    </row>
    <row r="214" spans="1:5" x14ac:dyDescent="0.2">
      <c r="A214" s="1">
        <v>214</v>
      </c>
      <c r="B214" s="1" t="s">
        <v>490</v>
      </c>
      <c r="C214" s="1" t="s">
        <v>491</v>
      </c>
      <c r="D214" s="3">
        <v>506615569</v>
      </c>
      <c r="E214" s="1" t="s">
        <v>492</v>
      </c>
    </row>
    <row r="215" spans="1:5" x14ac:dyDescent="0.2">
      <c r="A215" s="1">
        <v>215</v>
      </c>
      <c r="B215" s="1" t="s">
        <v>493</v>
      </c>
      <c r="C215" s="1" t="s">
        <v>494</v>
      </c>
      <c r="D215" s="3">
        <v>35444261</v>
      </c>
      <c r="E215" s="1"/>
    </row>
    <row r="216" spans="1:5" x14ac:dyDescent="0.2">
      <c r="A216" s="1">
        <v>216</v>
      </c>
      <c r="B216" s="1" t="s">
        <v>495</v>
      </c>
      <c r="C216" s="1" t="s">
        <v>496</v>
      </c>
      <c r="D216" s="3">
        <v>526754040</v>
      </c>
      <c r="E216" s="1" t="s">
        <v>492</v>
      </c>
    </row>
    <row r="217" spans="1:5" x14ac:dyDescent="0.2">
      <c r="A217" s="1">
        <v>217</v>
      </c>
      <c r="B217" s="1" t="s">
        <v>497</v>
      </c>
      <c r="C217" s="1" t="s">
        <v>498</v>
      </c>
      <c r="D217" s="3" t="s">
        <v>499</v>
      </c>
      <c r="E217" s="1"/>
    </row>
    <row r="218" spans="1:5" x14ac:dyDescent="0.2">
      <c r="A218" s="1">
        <v>218</v>
      </c>
      <c r="B218" s="1" t="s">
        <v>500</v>
      </c>
      <c r="C218" s="1" t="s">
        <v>501</v>
      </c>
      <c r="D218" s="3">
        <v>506387190</v>
      </c>
      <c r="E218" s="1" t="s">
        <v>502</v>
      </c>
    </row>
    <row r="219" spans="1:5" x14ac:dyDescent="0.2">
      <c r="A219" s="1">
        <v>219</v>
      </c>
      <c r="B219" s="1" t="s">
        <v>503</v>
      </c>
      <c r="C219" s="1" t="s">
        <v>504</v>
      </c>
      <c r="D219" s="3" t="s">
        <v>505</v>
      </c>
      <c r="E219" s="1"/>
    </row>
    <row r="220" spans="1:5" x14ac:dyDescent="0.2">
      <c r="A220" s="1">
        <v>220</v>
      </c>
      <c r="B220" s="1" t="s">
        <v>506</v>
      </c>
      <c r="C220" s="1" t="s">
        <v>41</v>
      </c>
      <c r="D220" s="3">
        <v>508813651</v>
      </c>
      <c r="E220" s="1"/>
    </row>
    <row r="221" spans="1:5" x14ac:dyDescent="0.2">
      <c r="A221" s="1">
        <v>221</v>
      </c>
      <c r="B221" s="1" t="s">
        <v>507</v>
      </c>
      <c r="C221" s="1" t="s">
        <v>508</v>
      </c>
      <c r="D221" s="3">
        <v>533390319</v>
      </c>
      <c r="E221" s="1"/>
    </row>
    <row r="222" spans="1:5" x14ac:dyDescent="0.2">
      <c r="A222" s="1">
        <v>222</v>
      </c>
      <c r="B222" s="1" t="s">
        <v>509</v>
      </c>
      <c r="C222" s="1" t="s">
        <v>510</v>
      </c>
      <c r="D222" s="3">
        <v>526222646</v>
      </c>
      <c r="E222" s="1" t="s">
        <v>83</v>
      </c>
    </row>
    <row r="223" spans="1:5" x14ac:dyDescent="0.2">
      <c r="A223" s="1">
        <v>223</v>
      </c>
      <c r="B223" s="1" t="s">
        <v>511</v>
      </c>
      <c r="C223" s="1" t="s">
        <v>512</v>
      </c>
      <c r="D223" s="3">
        <v>545888998</v>
      </c>
      <c r="E223" s="1"/>
    </row>
    <row r="224" spans="1:5" x14ac:dyDescent="0.2">
      <c r="A224" s="1">
        <v>224</v>
      </c>
      <c r="B224" s="1" t="s">
        <v>513</v>
      </c>
      <c r="C224" s="1" t="s">
        <v>464</v>
      </c>
      <c r="D224" s="3">
        <v>546181556</v>
      </c>
      <c r="E224" s="1"/>
    </row>
    <row r="225" spans="1:5" x14ac:dyDescent="0.2">
      <c r="A225" s="1">
        <v>225</v>
      </c>
      <c r="B225" s="1" t="s">
        <v>514</v>
      </c>
      <c r="C225" s="1" t="s">
        <v>367</v>
      </c>
      <c r="D225" s="3">
        <v>527361661</v>
      </c>
      <c r="E225" s="1"/>
    </row>
    <row r="226" spans="1:5" x14ac:dyDescent="0.2">
      <c r="A226" s="1">
        <v>226</v>
      </c>
      <c r="B226" s="1" t="s">
        <v>515</v>
      </c>
      <c r="C226" s="1" t="s">
        <v>516</v>
      </c>
      <c r="D226" s="3" t="s">
        <v>517</v>
      </c>
      <c r="E226" s="1" t="s">
        <v>518</v>
      </c>
    </row>
    <row r="227" spans="1:5" x14ac:dyDescent="0.2">
      <c r="A227" s="1">
        <v>227</v>
      </c>
      <c r="B227" s="1" t="s">
        <v>519</v>
      </c>
      <c r="C227" s="1" t="s">
        <v>520</v>
      </c>
      <c r="D227" s="3" t="s">
        <v>521</v>
      </c>
      <c r="E227" s="1"/>
    </row>
    <row r="228" spans="1:5" x14ac:dyDescent="0.2">
      <c r="A228" s="1">
        <v>228</v>
      </c>
      <c r="B228" s="1" t="s">
        <v>522</v>
      </c>
      <c r="C228" s="1" t="s">
        <v>115</v>
      </c>
      <c r="D228" s="3">
        <v>508452229</v>
      </c>
      <c r="E228" s="1"/>
    </row>
    <row r="229" spans="1:5" x14ac:dyDescent="0.2">
      <c r="A229" s="1">
        <v>229</v>
      </c>
      <c r="B229" s="1" t="s">
        <v>523</v>
      </c>
      <c r="C229" s="1" t="s">
        <v>209</v>
      </c>
      <c r="D229" s="3">
        <v>524601119</v>
      </c>
      <c r="E229" s="1"/>
    </row>
    <row r="230" spans="1:5" x14ac:dyDescent="0.2">
      <c r="A230" s="1">
        <v>230</v>
      </c>
      <c r="B230" s="1" t="s">
        <v>524</v>
      </c>
      <c r="C230" s="1" t="s">
        <v>525</v>
      </c>
      <c r="D230" s="3">
        <v>526539107</v>
      </c>
      <c r="E230" s="1"/>
    </row>
    <row r="231" spans="1:5" x14ac:dyDescent="0.2">
      <c r="A231" s="1">
        <v>231</v>
      </c>
      <c r="B231" s="1" t="s">
        <v>526</v>
      </c>
      <c r="C231" s="1" t="s">
        <v>527</v>
      </c>
      <c r="D231" s="3">
        <v>99575590</v>
      </c>
      <c r="E231" s="1" t="s">
        <v>528</v>
      </c>
    </row>
    <row r="232" spans="1:5" x14ac:dyDescent="0.2">
      <c r="A232" s="1">
        <v>232</v>
      </c>
      <c r="B232" s="1" t="s">
        <v>529</v>
      </c>
      <c r="C232" s="1" t="s">
        <v>530</v>
      </c>
      <c r="D232" s="3">
        <v>549960904</v>
      </c>
      <c r="E232" s="1"/>
    </row>
    <row r="233" spans="1:5" x14ac:dyDescent="0.2">
      <c r="A233" s="1">
        <v>233</v>
      </c>
      <c r="B233" s="1" t="s">
        <v>531</v>
      </c>
      <c r="C233" s="1" t="s">
        <v>532</v>
      </c>
      <c r="D233" s="3" t="s">
        <v>533</v>
      </c>
      <c r="E233" s="1" t="s">
        <v>90</v>
      </c>
    </row>
    <row r="234" spans="1:5" x14ac:dyDescent="0.2">
      <c r="A234" s="1">
        <v>234</v>
      </c>
      <c r="B234" s="1" t="s">
        <v>534</v>
      </c>
      <c r="C234" s="1" t="s">
        <v>535</v>
      </c>
      <c r="D234" s="3">
        <v>547745421</v>
      </c>
      <c r="E234" s="1"/>
    </row>
    <row r="235" spans="1:5" x14ac:dyDescent="0.2">
      <c r="A235" s="1">
        <v>235</v>
      </c>
      <c r="B235" s="1" t="s">
        <v>536</v>
      </c>
      <c r="C235" s="1" t="s">
        <v>537</v>
      </c>
      <c r="D235" s="3">
        <v>528393273</v>
      </c>
      <c r="E235" s="1"/>
    </row>
    <row r="236" spans="1:5" x14ac:dyDescent="0.2">
      <c r="A236" s="1">
        <v>236</v>
      </c>
      <c r="B236" s="1" t="s">
        <v>538</v>
      </c>
      <c r="C236" s="1" t="s">
        <v>539</v>
      </c>
      <c r="D236" s="3">
        <v>36025300</v>
      </c>
      <c r="E236" s="1"/>
    </row>
    <row r="237" spans="1:5" x14ac:dyDescent="0.2">
      <c r="A237" s="1">
        <v>237</v>
      </c>
      <c r="B237" s="1" t="s">
        <v>540</v>
      </c>
      <c r="C237" s="1" t="s">
        <v>541</v>
      </c>
      <c r="D237" s="3" t="s">
        <v>542</v>
      </c>
      <c r="E237" s="1"/>
    </row>
    <row r="238" spans="1:5" x14ac:dyDescent="0.2">
      <c r="A238" s="1">
        <v>238</v>
      </c>
      <c r="B238" s="1" t="s">
        <v>543</v>
      </c>
      <c r="C238" s="1" t="s">
        <v>544</v>
      </c>
      <c r="D238" s="3">
        <v>505268574</v>
      </c>
      <c r="E238" s="1"/>
    </row>
    <row r="239" spans="1:5" x14ac:dyDescent="0.2">
      <c r="A239" s="1">
        <v>239</v>
      </c>
      <c r="B239" s="1" t="s">
        <v>545</v>
      </c>
      <c r="C239" s="1" t="s">
        <v>546</v>
      </c>
      <c r="D239" s="3">
        <v>523470290</v>
      </c>
      <c r="E239" s="1"/>
    </row>
    <row r="240" spans="1:5" x14ac:dyDescent="0.2">
      <c r="A240" s="1">
        <v>240</v>
      </c>
      <c r="B240" s="1" t="s">
        <v>547</v>
      </c>
      <c r="C240" s="1" t="s">
        <v>548</v>
      </c>
      <c r="D240" s="3">
        <v>523470290</v>
      </c>
      <c r="E240" s="1"/>
    </row>
    <row r="241" spans="1:5" x14ac:dyDescent="0.2">
      <c r="A241" s="1">
        <v>241</v>
      </c>
      <c r="B241" s="1" t="s">
        <v>549</v>
      </c>
      <c r="C241" s="1" t="s">
        <v>550</v>
      </c>
      <c r="D241" s="3" t="s">
        <v>551</v>
      </c>
      <c r="E241" s="1"/>
    </row>
    <row r="242" spans="1:5" x14ac:dyDescent="0.2">
      <c r="A242" s="1">
        <v>242</v>
      </c>
      <c r="B242" s="1" t="s">
        <v>552</v>
      </c>
      <c r="C242" s="1" t="s">
        <v>553</v>
      </c>
      <c r="D242" s="3">
        <v>522225911</v>
      </c>
      <c r="E242" s="1" t="s">
        <v>554</v>
      </c>
    </row>
    <row r="243" spans="1:5" x14ac:dyDescent="0.2">
      <c r="A243" s="1">
        <v>243</v>
      </c>
      <c r="B243" s="1" t="s">
        <v>555</v>
      </c>
      <c r="C243" s="1" t="s">
        <v>556</v>
      </c>
      <c r="D243" s="3">
        <v>528814993</v>
      </c>
      <c r="E243" s="1"/>
    </row>
    <row r="244" spans="1:5" x14ac:dyDescent="0.2">
      <c r="A244" s="1">
        <v>244</v>
      </c>
      <c r="B244" s="1" t="s">
        <v>557</v>
      </c>
      <c r="C244" s="1" t="s">
        <v>558</v>
      </c>
      <c r="D244" s="3" t="str">
        <f>"0546232616"</f>
        <v>0546232616</v>
      </c>
      <c r="E244" s="1"/>
    </row>
    <row r="245" spans="1:5" x14ac:dyDescent="0.2">
      <c r="A245" s="1">
        <v>245</v>
      </c>
      <c r="B245" s="1" t="s">
        <v>559</v>
      </c>
      <c r="C245" s="1" t="s">
        <v>560</v>
      </c>
      <c r="D245" s="3">
        <v>544454073</v>
      </c>
      <c r="E245" s="1"/>
    </row>
    <row r="246" spans="1:5" x14ac:dyDescent="0.2">
      <c r="A246" s="1">
        <v>246</v>
      </c>
      <c r="B246" s="1" t="s">
        <v>561</v>
      </c>
      <c r="C246" s="1" t="s">
        <v>562</v>
      </c>
      <c r="D246" s="3" t="s">
        <v>563</v>
      </c>
      <c r="E246" s="1"/>
    </row>
    <row r="247" spans="1:5" x14ac:dyDescent="0.2">
      <c r="A247" s="1">
        <v>247</v>
      </c>
      <c r="B247" s="1" t="s">
        <v>564</v>
      </c>
      <c r="C247" s="1" t="s">
        <v>565</v>
      </c>
      <c r="D247" s="3" t="s">
        <v>566</v>
      </c>
      <c r="E247" s="1"/>
    </row>
    <row r="248" spans="1:5" x14ac:dyDescent="0.2">
      <c r="A248" s="1">
        <v>248</v>
      </c>
      <c r="B248" s="1" t="s">
        <v>567</v>
      </c>
      <c r="C248" s="1" t="s">
        <v>568</v>
      </c>
      <c r="D248" s="3" t="s">
        <v>569</v>
      </c>
      <c r="E248" s="1"/>
    </row>
    <row r="249" spans="1:5" x14ac:dyDescent="0.2">
      <c r="A249" s="1">
        <v>249</v>
      </c>
      <c r="B249" s="1" t="s">
        <v>570</v>
      </c>
      <c r="C249" s="1" t="s">
        <v>571</v>
      </c>
      <c r="D249" s="3" t="s">
        <v>572</v>
      </c>
      <c r="E249" s="1" t="s">
        <v>438</v>
      </c>
    </row>
    <row r="250" spans="1:5" x14ac:dyDescent="0.2">
      <c r="A250" s="1">
        <v>250</v>
      </c>
      <c r="B250" s="1" t="s">
        <v>573</v>
      </c>
      <c r="C250" s="1" t="s">
        <v>574</v>
      </c>
      <c r="D250" s="3">
        <v>528508513</v>
      </c>
      <c r="E250" s="1" t="s">
        <v>97</v>
      </c>
    </row>
    <row r="251" spans="1:5" x14ac:dyDescent="0.2">
      <c r="A251" s="1">
        <v>251</v>
      </c>
      <c r="B251" s="1" t="s">
        <v>575</v>
      </c>
      <c r="C251" s="1" t="s">
        <v>576</v>
      </c>
      <c r="D251" s="3" t="s">
        <v>577</v>
      </c>
      <c r="E251" s="1"/>
    </row>
    <row r="252" spans="1:5" x14ac:dyDescent="0.2">
      <c r="A252" s="1">
        <v>252</v>
      </c>
      <c r="B252" s="1" t="s">
        <v>578</v>
      </c>
      <c r="C252" s="1" t="s">
        <v>579</v>
      </c>
      <c r="D252" s="3">
        <v>544592284</v>
      </c>
      <c r="E252" s="1"/>
    </row>
    <row r="253" spans="1:5" x14ac:dyDescent="0.2">
      <c r="A253" s="1">
        <v>253</v>
      </c>
      <c r="B253" s="1" t="s">
        <v>580</v>
      </c>
      <c r="C253" s="1" t="s">
        <v>581</v>
      </c>
      <c r="D253" s="3" t="s">
        <v>582</v>
      </c>
      <c r="E253" s="1"/>
    </row>
    <row r="254" spans="1:5" x14ac:dyDescent="0.2">
      <c r="A254" s="1">
        <v>254</v>
      </c>
      <c r="B254" s="1" t="s">
        <v>583</v>
      </c>
      <c r="C254" s="1" t="s">
        <v>584</v>
      </c>
      <c r="D254" s="3" t="s">
        <v>585</v>
      </c>
      <c r="E254" s="1" t="s">
        <v>586</v>
      </c>
    </row>
    <row r="255" spans="1:5" x14ac:dyDescent="0.2">
      <c r="A255" s="1">
        <v>255</v>
      </c>
      <c r="B255" s="1" t="s">
        <v>587</v>
      </c>
      <c r="C255" s="1" t="s">
        <v>588</v>
      </c>
      <c r="D255" s="3">
        <v>544742478</v>
      </c>
      <c r="E255" s="1"/>
    </row>
    <row r="256" spans="1:5" x14ac:dyDescent="0.2">
      <c r="A256" s="1">
        <v>256</v>
      </c>
      <c r="B256" s="1" t="s">
        <v>589</v>
      </c>
      <c r="C256" s="1" t="s">
        <v>590</v>
      </c>
      <c r="D256" s="3">
        <v>545629496</v>
      </c>
      <c r="E256" s="1"/>
    </row>
    <row r="257" spans="1:5" x14ac:dyDescent="0.2">
      <c r="A257" s="1">
        <v>257</v>
      </c>
      <c r="B257" s="1" t="s">
        <v>591</v>
      </c>
      <c r="C257" s="1" t="s">
        <v>592</v>
      </c>
      <c r="D257" s="3" t="str">
        <f>"0502433352"</f>
        <v>0502433352</v>
      </c>
      <c r="E257" s="1"/>
    </row>
    <row r="258" spans="1:5" x14ac:dyDescent="0.2">
      <c r="A258" s="1">
        <v>258</v>
      </c>
      <c r="B258" s="1" t="s">
        <v>593</v>
      </c>
      <c r="C258" s="1" t="s">
        <v>594</v>
      </c>
      <c r="D258" s="3" t="s">
        <v>595</v>
      </c>
      <c r="E258" s="1" t="s">
        <v>596</v>
      </c>
    </row>
    <row r="259" spans="1:5" x14ac:dyDescent="0.2">
      <c r="A259" s="1">
        <v>259</v>
      </c>
      <c r="B259" s="1" t="s">
        <v>597</v>
      </c>
      <c r="C259" s="1" t="s">
        <v>598</v>
      </c>
      <c r="D259" s="3" t="s">
        <v>599</v>
      </c>
      <c r="E259" s="1"/>
    </row>
    <row r="260" spans="1:5" x14ac:dyDescent="0.2">
      <c r="A260" s="1">
        <v>260</v>
      </c>
      <c r="B260" s="1" t="s">
        <v>600</v>
      </c>
      <c r="C260" s="1" t="s">
        <v>601</v>
      </c>
      <c r="D260" s="3" t="s">
        <v>602</v>
      </c>
      <c r="E260" s="1"/>
    </row>
    <row r="261" spans="1:5" x14ac:dyDescent="0.2">
      <c r="A261" s="1">
        <v>261</v>
      </c>
      <c r="B261" s="1" t="s">
        <v>603</v>
      </c>
      <c r="C261" s="1" t="s">
        <v>604</v>
      </c>
      <c r="D261" s="3">
        <v>549505383</v>
      </c>
      <c r="E261" s="1"/>
    </row>
    <row r="262" spans="1:5" x14ac:dyDescent="0.2">
      <c r="A262" s="1">
        <v>262</v>
      </c>
      <c r="B262" s="1" t="s">
        <v>605</v>
      </c>
      <c r="C262" s="1" t="s">
        <v>606</v>
      </c>
      <c r="D262" s="3">
        <v>506446290</v>
      </c>
      <c r="E262" s="1"/>
    </row>
    <row r="263" spans="1:5" x14ac:dyDescent="0.2">
      <c r="A263" s="1">
        <v>263</v>
      </c>
      <c r="B263" s="1" t="s">
        <v>607</v>
      </c>
      <c r="C263" s="1" t="s">
        <v>608</v>
      </c>
      <c r="D263" s="3" t="s">
        <v>609</v>
      </c>
      <c r="E263" s="1"/>
    </row>
    <row r="264" spans="1:5" x14ac:dyDescent="0.2">
      <c r="A264" s="1">
        <v>264</v>
      </c>
      <c r="B264" s="1" t="s">
        <v>610</v>
      </c>
      <c r="C264" s="1" t="s">
        <v>611</v>
      </c>
      <c r="D264" s="3">
        <v>506566599</v>
      </c>
      <c r="E264" s="1"/>
    </row>
    <row r="265" spans="1:5" x14ac:dyDescent="0.2">
      <c r="A265" s="1">
        <v>265</v>
      </c>
      <c r="B265" s="1" t="s">
        <v>612</v>
      </c>
      <c r="C265" s="1" t="s">
        <v>613</v>
      </c>
      <c r="D265" s="3">
        <v>506747679</v>
      </c>
      <c r="E265" s="1"/>
    </row>
    <row r="266" spans="1:5" x14ac:dyDescent="0.2">
      <c r="A266" s="1">
        <v>266</v>
      </c>
      <c r="B266" s="1" t="s">
        <v>614</v>
      </c>
      <c r="C266" s="1" t="s">
        <v>615</v>
      </c>
      <c r="D266" s="3">
        <v>526653896</v>
      </c>
      <c r="E266" s="1"/>
    </row>
    <row r="267" spans="1:5" x14ac:dyDescent="0.2">
      <c r="A267" s="1">
        <v>267</v>
      </c>
      <c r="B267" s="1" t="s">
        <v>616</v>
      </c>
      <c r="C267" s="1" t="s">
        <v>617</v>
      </c>
      <c r="D267" s="3">
        <v>522463006</v>
      </c>
      <c r="E267" s="1"/>
    </row>
    <row r="268" spans="1:5" x14ac:dyDescent="0.2">
      <c r="A268" s="1">
        <v>268</v>
      </c>
      <c r="B268" s="1" t="s">
        <v>618</v>
      </c>
      <c r="C268" s="1" t="s">
        <v>619</v>
      </c>
      <c r="D268" s="3">
        <v>528695936</v>
      </c>
      <c r="E268" s="1"/>
    </row>
    <row r="269" spans="1:5" x14ac:dyDescent="0.2">
      <c r="A269" s="1">
        <v>269</v>
      </c>
      <c r="B269" s="1" t="s">
        <v>620</v>
      </c>
      <c r="C269" s="1" t="s">
        <v>621</v>
      </c>
      <c r="D269" s="3" t="s">
        <v>622</v>
      </c>
      <c r="E269" s="1"/>
    </row>
    <row r="270" spans="1:5" x14ac:dyDescent="0.2">
      <c r="A270" s="1">
        <v>270</v>
      </c>
      <c r="B270" s="1" t="s">
        <v>623</v>
      </c>
      <c r="C270" s="1" t="s">
        <v>624</v>
      </c>
      <c r="D270" s="3" t="s">
        <v>625</v>
      </c>
      <c r="E270" s="1"/>
    </row>
    <row r="271" spans="1:5" x14ac:dyDescent="0.2">
      <c r="A271" s="1">
        <v>271</v>
      </c>
      <c r="B271" s="1" t="s">
        <v>626</v>
      </c>
      <c r="C271" s="1" t="s">
        <v>627</v>
      </c>
      <c r="D271" s="3" t="s">
        <v>628</v>
      </c>
      <c r="E271" s="1"/>
    </row>
    <row r="272" spans="1:5" x14ac:dyDescent="0.2">
      <c r="A272" s="1">
        <v>272</v>
      </c>
      <c r="B272" s="1" t="s">
        <v>629</v>
      </c>
      <c r="C272" s="1" t="s">
        <v>630</v>
      </c>
      <c r="D272" s="3">
        <v>509266866</v>
      </c>
      <c r="E272" s="1"/>
    </row>
    <row r="273" spans="1:5" x14ac:dyDescent="0.2">
      <c r="A273" s="1">
        <v>273</v>
      </c>
      <c r="B273" s="1" t="s">
        <v>631</v>
      </c>
      <c r="C273" s="1" t="s">
        <v>632</v>
      </c>
      <c r="D273" s="3">
        <v>522644119</v>
      </c>
      <c r="E273" s="1" t="s">
        <v>633</v>
      </c>
    </row>
    <row r="274" spans="1:5" x14ac:dyDescent="0.2">
      <c r="A274" s="1">
        <v>274</v>
      </c>
      <c r="B274" s="1" t="s">
        <v>634</v>
      </c>
      <c r="C274" s="1" t="s">
        <v>635</v>
      </c>
      <c r="D274" s="3" t="s">
        <v>636</v>
      </c>
      <c r="E274" s="1"/>
    </row>
    <row r="275" spans="1:5" x14ac:dyDescent="0.2">
      <c r="A275" s="1">
        <v>275</v>
      </c>
      <c r="B275" s="1" t="s">
        <v>637</v>
      </c>
      <c r="C275" s="1" t="s">
        <v>638</v>
      </c>
      <c r="D275" s="3" t="s">
        <v>639</v>
      </c>
      <c r="E275" s="1"/>
    </row>
    <row r="276" spans="1:5" x14ac:dyDescent="0.2">
      <c r="A276" s="1">
        <v>276</v>
      </c>
      <c r="B276" s="1" t="s">
        <v>640</v>
      </c>
      <c r="C276" s="1" t="s">
        <v>641</v>
      </c>
      <c r="D276" s="3">
        <v>537607441</v>
      </c>
      <c r="E276" s="1"/>
    </row>
    <row r="277" spans="1:5" x14ac:dyDescent="0.2">
      <c r="A277" s="1">
        <v>277</v>
      </c>
      <c r="B277" s="1" t="s">
        <v>642</v>
      </c>
      <c r="C277" s="1" t="s">
        <v>643</v>
      </c>
      <c r="D277" s="3">
        <v>502332640</v>
      </c>
      <c r="E277" s="1" t="s">
        <v>90</v>
      </c>
    </row>
    <row r="278" spans="1:5" x14ac:dyDescent="0.2">
      <c r="A278" s="1">
        <v>278</v>
      </c>
      <c r="B278" s="1" t="s">
        <v>644</v>
      </c>
      <c r="C278" s="1" t="s">
        <v>645</v>
      </c>
      <c r="D278" s="3" t="str">
        <f>"0522432832"</f>
        <v>0522432832</v>
      </c>
      <c r="E278" s="1"/>
    </row>
    <row r="279" spans="1:5" x14ac:dyDescent="0.2">
      <c r="A279" s="1">
        <v>279</v>
      </c>
      <c r="B279" s="1" t="s">
        <v>646</v>
      </c>
      <c r="C279" s="1" t="s">
        <v>647</v>
      </c>
      <c r="D279" s="3">
        <v>546885844</v>
      </c>
      <c r="E279" s="1"/>
    </row>
    <row r="280" spans="1:5" x14ac:dyDescent="0.2">
      <c r="A280" s="1">
        <v>280</v>
      </c>
      <c r="B280" s="1" t="s">
        <v>648</v>
      </c>
      <c r="C280" s="1" t="s">
        <v>649</v>
      </c>
      <c r="D280" s="3">
        <v>537758795</v>
      </c>
      <c r="E280" s="1"/>
    </row>
    <row r="281" spans="1:5" x14ac:dyDescent="0.2">
      <c r="A281" s="1">
        <v>281</v>
      </c>
      <c r="B281" s="1" t="s">
        <v>650</v>
      </c>
      <c r="C281" s="1" t="s">
        <v>651</v>
      </c>
      <c r="D281" s="3" t="s">
        <v>652</v>
      </c>
      <c r="E281" s="1"/>
    </row>
    <row r="282" spans="1:5" x14ac:dyDescent="0.2">
      <c r="A282" s="1">
        <v>282</v>
      </c>
      <c r="B282" s="1" t="s">
        <v>653</v>
      </c>
      <c r="C282" s="1" t="s">
        <v>654</v>
      </c>
      <c r="D282" s="3">
        <v>545442211</v>
      </c>
      <c r="E282" s="1"/>
    </row>
    <row r="283" spans="1:5" x14ac:dyDescent="0.2">
      <c r="A283" s="1">
        <v>283</v>
      </c>
      <c r="B283" s="1" t="s">
        <v>655</v>
      </c>
      <c r="C283" s="1" t="s">
        <v>656</v>
      </c>
      <c r="D283" s="3" t="s">
        <v>657</v>
      </c>
      <c r="E283" s="1"/>
    </row>
    <row r="284" spans="1:5" x14ac:dyDescent="0.2">
      <c r="A284" s="1">
        <v>284</v>
      </c>
      <c r="B284" s="1" t="s">
        <v>658</v>
      </c>
      <c r="C284" s="1" t="s">
        <v>659</v>
      </c>
      <c r="D284" s="3">
        <v>522898939</v>
      </c>
      <c r="E284" s="1"/>
    </row>
    <row r="285" spans="1:5" x14ac:dyDescent="0.2">
      <c r="A285" s="1">
        <v>285</v>
      </c>
      <c r="B285" s="1" t="s">
        <v>660</v>
      </c>
      <c r="C285" s="1" t="s">
        <v>661</v>
      </c>
      <c r="D285" s="3">
        <v>544460032</v>
      </c>
      <c r="E285" s="1"/>
    </row>
    <row r="286" spans="1:5" x14ac:dyDescent="0.2">
      <c r="A286" s="1">
        <v>286</v>
      </c>
      <c r="B286" s="1" t="s">
        <v>662</v>
      </c>
      <c r="C286" s="1" t="s">
        <v>663</v>
      </c>
      <c r="D286" s="3">
        <v>535302037</v>
      </c>
      <c r="E286" s="1"/>
    </row>
    <row r="287" spans="1:5" x14ac:dyDescent="0.2">
      <c r="A287" s="1">
        <v>287</v>
      </c>
      <c r="B287" s="1" t="s">
        <v>664</v>
      </c>
      <c r="C287" s="1" t="s">
        <v>665</v>
      </c>
      <c r="D287" s="3" t="s">
        <v>666</v>
      </c>
      <c r="E287" s="1"/>
    </row>
    <row r="288" spans="1:5" x14ac:dyDescent="0.2">
      <c r="A288" s="1">
        <v>288</v>
      </c>
      <c r="B288" s="1" t="s">
        <v>667</v>
      </c>
      <c r="C288" s="1" t="s">
        <v>668</v>
      </c>
      <c r="D288" s="3">
        <v>524883730</v>
      </c>
      <c r="E288" s="1"/>
    </row>
    <row r="289" spans="1:5" x14ac:dyDescent="0.2">
      <c r="A289" s="1">
        <v>289</v>
      </c>
      <c r="B289" s="1" t="s">
        <v>669</v>
      </c>
      <c r="C289" s="1" t="s">
        <v>670</v>
      </c>
      <c r="D289" s="3" t="s">
        <v>671</v>
      </c>
      <c r="E289" s="1"/>
    </row>
    <row r="290" spans="1:5" x14ac:dyDescent="0.2">
      <c r="A290" s="1">
        <v>290</v>
      </c>
      <c r="B290" s="1" t="s">
        <v>672</v>
      </c>
      <c r="C290" s="1" t="s">
        <v>673</v>
      </c>
      <c r="D290" s="3" t="s">
        <v>674</v>
      </c>
      <c r="E290" s="1"/>
    </row>
    <row r="291" spans="1:5" x14ac:dyDescent="0.2">
      <c r="A291" s="1">
        <v>291</v>
      </c>
      <c r="B291" s="1" t="s">
        <v>675</v>
      </c>
      <c r="C291" s="1" t="s">
        <v>676</v>
      </c>
      <c r="D291" s="3">
        <v>500000000</v>
      </c>
      <c r="E291" s="1"/>
    </row>
    <row r="292" spans="1:5" x14ac:dyDescent="0.2">
      <c r="A292" s="1">
        <v>292</v>
      </c>
      <c r="B292" s="1" t="s">
        <v>677</v>
      </c>
      <c r="C292" s="1" t="s">
        <v>661</v>
      </c>
      <c r="D292" s="3">
        <v>542320340</v>
      </c>
      <c r="E292" s="1"/>
    </row>
    <row r="293" spans="1:5" x14ac:dyDescent="0.2">
      <c r="A293" s="1">
        <v>293</v>
      </c>
      <c r="B293" s="1" t="s">
        <v>678</v>
      </c>
      <c r="C293" s="1" t="s">
        <v>679</v>
      </c>
      <c r="D293" s="3" t="s">
        <v>680</v>
      </c>
      <c r="E293" s="1"/>
    </row>
    <row r="294" spans="1:5" x14ac:dyDescent="0.2">
      <c r="A294" s="1">
        <v>294</v>
      </c>
      <c r="B294" s="1" t="s">
        <v>681</v>
      </c>
      <c r="C294" s="1" t="s">
        <v>682</v>
      </c>
      <c r="D294" s="3">
        <v>36117107</v>
      </c>
      <c r="E294" s="1"/>
    </row>
    <row r="295" spans="1:5" x14ac:dyDescent="0.2">
      <c r="A295" s="1">
        <v>295</v>
      </c>
      <c r="B295" s="1" t="s">
        <v>683</v>
      </c>
      <c r="C295" s="1" t="s">
        <v>684</v>
      </c>
      <c r="D295" s="3" t="s">
        <v>685</v>
      </c>
      <c r="E295" s="1"/>
    </row>
    <row r="296" spans="1:5" x14ac:dyDescent="0.2">
      <c r="A296" s="1">
        <v>296</v>
      </c>
      <c r="B296" s="1" t="s">
        <v>683</v>
      </c>
      <c r="C296" s="1" t="s">
        <v>686</v>
      </c>
      <c r="D296" s="3" t="s">
        <v>685</v>
      </c>
      <c r="E296" s="1"/>
    </row>
    <row r="297" spans="1:5" x14ac:dyDescent="0.2">
      <c r="A297" s="1">
        <v>297</v>
      </c>
      <c r="B297" s="1" t="s">
        <v>687</v>
      </c>
      <c r="C297" s="1" t="s">
        <v>688</v>
      </c>
      <c r="D297" s="3">
        <v>584564050</v>
      </c>
      <c r="E297" s="1"/>
    </row>
    <row r="298" spans="1:5" x14ac:dyDescent="0.2">
      <c r="A298" s="1">
        <v>298</v>
      </c>
      <c r="B298" s="1" t="s">
        <v>689</v>
      </c>
      <c r="C298" s="1" t="s">
        <v>690</v>
      </c>
      <c r="D298" s="3">
        <v>506989371</v>
      </c>
      <c r="E298" s="1" t="s">
        <v>83</v>
      </c>
    </row>
    <row r="299" spans="1:5" x14ac:dyDescent="0.2">
      <c r="A299" s="1">
        <v>299</v>
      </c>
      <c r="B299" s="1" t="s">
        <v>691</v>
      </c>
      <c r="C299" s="1" t="s">
        <v>692</v>
      </c>
      <c r="D299" s="3">
        <v>507803795</v>
      </c>
      <c r="E299" s="1"/>
    </row>
    <row r="300" spans="1:5" x14ac:dyDescent="0.2">
      <c r="A300" s="1">
        <v>300</v>
      </c>
      <c r="B300" s="1" t="s">
        <v>693</v>
      </c>
      <c r="C300" s="1" t="s">
        <v>694</v>
      </c>
      <c r="D300" s="3">
        <v>523454545</v>
      </c>
      <c r="E300" s="1"/>
    </row>
    <row r="301" spans="1:5" x14ac:dyDescent="0.2">
      <c r="A301" s="1">
        <v>301</v>
      </c>
      <c r="B301" s="1" t="s">
        <v>695</v>
      </c>
      <c r="C301" s="1" t="s">
        <v>696</v>
      </c>
      <c r="D301" s="3">
        <v>545597112</v>
      </c>
      <c r="E301" s="1"/>
    </row>
    <row r="302" spans="1:5" x14ac:dyDescent="0.2">
      <c r="A302" s="1">
        <v>302</v>
      </c>
      <c r="B302" s="1" t="s">
        <v>697</v>
      </c>
      <c r="C302" s="1" t="s">
        <v>698</v>
      </c>
      <c r="D302" s="3">
        <v>544413413</v>
      </c>
      <c r="E302" s="1"/>
    </row>
    <row r="303" spans="1:5" x14ac:dyDescent="0.2">
      <c r="A303" s="1">
        <v>303</v>
      </c>
      <c r="B303" s="1" t="s">
        <v>699</v>
      </c>
      <c r="C303" s="1" t="s">
        <v>700</v>
      </c>
      <c r="D303" s="3">
        <v>545567788</v>
      </c>
      <c r="E303" s="1"/>
    </row>
    <row r="304" spans="1:5" x14ac:dyDescent="0.2">
      <c r="A304" s="1">
        <v>304</v>
      </c>
      <c r="B304" s="1" t="s">
        <v>701</v>
      </c>
      <c r="C304" s="1" t="s">
        <v>702</v>
      </c>
      <c r="D304" s="3">
        <v>544842920</v>
      </c>
      <c r="E304" s="1"/>
    </row>
    <row r="305" spans="1:5" x14ac:dyDescent="0.2">
      <c r="A305" s="1">
        <v>305</v>
      </c>
      <c r="B305" s="1" t="s">
        <v>703</v>
      </c>
      <c r="C305" s="1" t="s">
        <v>704</v>
      </c>
      <c r="D305" s="3" t="str">
        <f>"0522750887"</f>
        <v>0522750887</v>
      </c>
      <c r="E305" s="1"/>
    </row>
    <row r="306" spans="1:5" x14ac:dyDescent="0.2">
      <c r="A306" s="1">
        <v>306</v>
      </c>
      <c r="B306" s="1" t="s">
        <v>705</v>
      </c>
      <c r="C306" s="1" t="s">
        <v>704</v>
      </c>
      <c r="D306" s="3">
        <v>522750887</v>
      </c>
      <c r="E306" s="1"/>
    </row>
    <row r="307" spans="1:5" x14ac:dyDescent="0.2">
      <c r="A307" s="1">
        <v>307</v>
      </c>
      <c r="B307" s="1" t="s">
        <v>706</v>
      </c>
      <c r="C307" s="1" t="s">
        <v>707</v>
      </c>
      <c r="D307" s="3" t="s">
        <v>708</v>
      </c>
      <c r="E307" s="1"/>
    </row>
    <row r="308" spans="1:5" x14ac:dyDescent="0.2">
      <c r="A308" s="1">
        <v>308</v>
      </c>
      <c r="B308" s="1" t="s">
        <v>709</v>
      </c>
      <c r="C308" s="1" t="s">
        <v>710</v>
      </c>
      <c r="D308" s="3">
        <v>544332386</v>
      </c>
      <c r="E308" s="1"/>
    </row>
    <row r="309" spans="1:5" x14ac:dyDescent="0.2">
      <c r="A309" s="1">
        <v>309</v>
      </c>
      <c r="B309" s="1" t="s">
        <v>711</v>
      </c>
      <c r="C309" s="1" t="s">
        <v>712</v>
      </c>
      <c r="D309" s="3">
        <v>523908258</v>
      </c>
      <c r="E309" s="1" t="s">
        <v>17</v>
      </c>
    </row>
    <row r="310" spans="1:5" x14ac:dyDescent="0.2">
      <c r="A310" s="1">
        <v>310</v>
      </c>
      <c r="B310" s="1" t="s">
        <v>713</v>
      </c>
      <c r="C310" s="1" t="s">
        <v>714</v>
      </c>
      <c r="D310" s="3">
        <v>507392026</v>
      </c>
      <c r="E310" s="1"/>
    </row>
    <row r="311" spans="1:5" x14ac:dyDescent="0.2">
      <c r="A311" s="1">
        <v>311</v>
      </c>
      <c r="B311" s="1" t="s">
        <v>715</v>
      </c>
      <c r="C311" s="1" t="s">
        <v>716</v>
      </c>
      <c r="D311" s="3">
        <v>523444212</v>
      </c>
      <c r="E311" s="1" t="s">
        <v>717</v>
      </c>
    </row>
    <row r="312" spans="1:5" x14ac:dyDescent="0.2">
      <c r="A312" s="1">
        <v>312</v>
      </c>
      <c r="B312" s="1" t="s">
        <v>718</v>
      </c>
      <c r="C312" s="1" t="s">
        <v>719</v>
      </c>
      <c r="D312" s="3">
        <v>543186556</v>
      </c>
      <c r="E312" s="1"/>
    </row>
    <row r="313" spans="1:5" x14ac:dyDescent="0.2">
      <c r="A313" s="1">
        <v>313</v>
      </c>
      <c r="B313" s="1" t="s">
        <v>720</v>
      </c>
      <c r="C313" s="1" t="s">
        <v>721</v>
      </c>
      <c r="D313" s="3" t="s">
        <v>722</v>
      </c>
      <c r="E313" s="1"/>
    </row>
    <row r="314" spans="1:5" x14ac:dyDescent="0.2">
      <c r="A314" s="1">
        <v>314</v>
      </c>
      <c r="B314" s="1" t="s">
        <v>723</v>
      </c>
      <c r="C314" s="1" t="s">
        <v>724</v>
      </c>
      <c r="D314" s="3">
        <v>549923838</v>
      </c>
      <c r="E314" s="1"/>
    </row>
    <row r="315" spans="1:5" x14ac:dyDescent="0.2">
      <c r="A315" s="1">
        <v>315</v>
      </c>
      <c r="B315" s="1" t="s">
        <v>725</v>
      </c>
      <c r="C315" s="1" t="s">
        <v>726</v>
      </c>
      <c r="D315" s="3" t="s">
        <v>727</v>
      </c>
      <c r="E315" s="1"/>
    </row>
    <row r="316" spans="1:5" x14ac:dyDescent="0.2">
      <c r="A316" s="1">
        <v>316</v>
      </c>
      <c r="B316" s="1" t="s">
        <v>728</v>
      </c>
      <c r="C316" s="1" t="s">
        <v>729</v>
      </c>
      <c r="D316" s="3">
        <v>545550998</v>
      </c>
      <c r="E316" s="1"/>
    </row>
    <row r="317" spans="1:5" x14ac:dyDescent="0.2">
      <c r="A317" s="1">
        <v>317</v>
      </c>
      <c r="B317" s="1" t="s">
        <v>730</v>
      </c>
      <c r="C317" s="1" t="s">
        <v>731</v>
      </c>
      <c r="D317" s="3">
        <v>523710512</v>
      </c>
      <c r="E317" s="1"/>
    </row>
    <row r="318" spans="1:5" x14ac:dyDescent="0.2">
      <c r="A318" s="1">
        <v>318</v>
      </c>
      <c r="B318" s="1" t="s">
        <v>732</v>
      </c>
      <c r="C318" s="1" t="s">
        <v>733</v>
      </c>
      <c r="D318" s="3" t="s">
        <v>734</v>
      </c>
      <c r="E318" s="1"/>
    </row>
    <row r="319" spans="1:5" x14ac:dyDescent="0.2">
      <c r="A319" s="1">
        <v>319</v>
      </c>
      <c r="B319" s="1" t="s">
        <v>735</v>
      </c>
      <c r="C319" s="1" t="s">
        <v>736</v>
      </c>
      <c r="D319" s="3">
        <v>522499122</v>
      </c>
      <c r="E319" s="1"/>
    </row>
    <row r="320" spans="1:5" x14ac:dyDescent="0.2">
      <c r="A320" s="1">
        <v>320</v>
      </c>
      <c r="B320" s="1" t="s">
        <v>737</v>
      </c>
      <c r="C320" s="1" t="s">
        <v>738</v>
      </c>
      <c r="D320" s="3">
        <v>535263662</v>
      </c>
      <c r="E320" s="1"/>
    </row>
    <row r="321" spans="1:5" x14ac:dyDescent="0.2">
      <c r="A321" s="1">
        <v>321</v>
      </c>
      <c r="B321" s="1" t="s">
        <v>739</v>
      </c>
      <c r="C321" s="1" t="s">
        <v>740</v>
      </c>
      <c r="D321" s="3">
        <v>544715125</v>
      </c>
      <c r="E321" s="1"/>
    </row>
    <row r="322" spans="1:5" x14ac:dyDescent="0.2">
      <c r="A322" s="1">
        <v>322</v>
      </c>
      <c r="B322" s="1" t="s">
        <v>741</v>
      </c>
      <c r="C322" s="1" t="s">
        <v>742</v>
      </c>
      <c r="D322" s="3" t="s">
        <v>743</v>
      </c>
      <c r="E322" s="1"/>
    </row>
    <row r="323" spans="1:5" x14ac:dyDescent="0.2">
      <c r="A323" s="1">
        <v>323</v>
      </c>
      <c r="B323" s="1" t="s">
        <v>744</v>
      </c>
      <c r="C323" s="1" t="s">
        <v>745</v>
      </c>
      <c r="D323" s="3">
        <v>523088000</v>
      </c>
      <c r="E323" s="1"/>
    </row>
    <row r="324" spans="1:5" x14ac:dyDescent="0.2">
      <c r="A324" s="1">
        <v>324</v>
      </c>
      <c r="B324" s="1" t="s">
        <v>746</v>
      </c>
      <c r="C324" s="1" t="s">
        <v>747</v>
      </c>
      <c r="D324" s="3">
        <v>506877065</v>
      </c>
      <c r="E324" s="1"/>
    </row>
    <row r="325" spans="1:5" x14ac:dyDescent="0.2">
      <c r="A325" s="1">
        <v>325</v>
      </c>
      <c r="B325" s="1" t="s">
        <v>748</v>
      </c>
      <c r="C325" s="1" t="s">
        <v>749</v>
      </c>
      <c r="D325" s="3">
        <v>542474592</v>
      </c>
      <c r="E325" s="1"/>
    </row>
    <row r="326" spans="1:5" x14ac:dyDescent="0.2">
      <c r="A326" s="1">
        <v>326</v>
      </c>
      <c r="B326" s="1" t="s">
        <v>750</v>
      </c>
      <c r="C326" s="1" t="s">
        <v>751</v>
      </c>
      <c r="D326" s="3">
        <v>526816681</v>
      </c>
      <c r="E326" s="1"/>
    </row>
    <row r="327" spans="1:5" x14ac:dyDescent="0.2">
      <c r="A327" s="1">
        <v>327</v>
      </c>
      <c r="B327" s="1" t="s">
        <v>752</v>
      </c>
      <c r="C327" s="1" t="s">
        <v>753</v>
      </c>
      <c r="D327" s="3">
        <v>522421230</v>
      </c>
      <c r="E327" s="1" t="s">
        <v>754</v>
      </c>
    </row>
    <row r="328" spans="1:5" x14ac:dyDescent="0.2">
      <c r="A328" s="1">
        <v>328</v>
      </c>
      <c r="B328" s="1" t="s">
        <v>755</v>
      </c>
      <c r="C328" s="1" t="s">
        <v>756</v>
      </c>
      <c r="D328" s="3">
        <v>502621977</v>
      </c>
      <c r="E328" s="1"/>
    </row>
    <row r="329" spans="1:5" x14ac:dyDescent="0.2">
      <c r="A329" s="1">
        <v>329</v>
      </c>
      <c r="B329" s="1" t="s">
        <v>757</v>
      </c>
      <c r="C329" s="1" t="s">
        <v>758</v>
      </c>
      <c r="D329" s="3">
        <v>505111195</v>
      </c>
      <c r="E329" s="1"/>
    </row>
    <row r="330" spans="1:5" x14ac:dyDescent="0.2">
      <c r="A330" s="1">
        <v>330</v>
      </c>
      <c r="B330" s="1" t="s">
        <v>759</v>
      </c>
      <c r="C330" s="1" t="s">
        <v>760</v>
      </c>
      <c r="D330" s="3" t="str">
        <f>"0522591086"</f>
        <v>0522591086</v>
      </c>
      <c r="E330" s="1"/>
    </row>
    <row r="331" spans="1:5" x14ac:dyDescent="0.2">
      <c r="A331" s="1">
        <v>331</v>
      </c>
      <c r="B331" s="1" t="s">
        <v>761</v>
      </c>
      <c r="C331" s="1" t="s">
        <v>762</v>
      </c>
      <c r="D331" s="3">
        <v>545545298</v>
      </c>
      <c r="E331" s="1"/>
    </row>
    <row r="332" spans="1:5" x14ac:dyDescent="0.2">
      <c r="A332" s="1">
        <v>332</v>
      </c>
      <c r="B332" s="1" t="s">
        <v>763</v>
      </c>
      <c r="C332" s="1" t="s">
        <v>149</v>
      </c>
      <c r="D332" s="3">
        <v>523524842</v>
      </c>
      <c r="E332" s="1"/>
    </row>
    <row r="333" spans="1:5" x14ac:dyDescent="0.2">
      <c r="A333" s="1">
        <v>333</v>
      </c>
      <c r="B333" s="1" t="s">
        <v>764</v>
      </c>
      <c r="C333" s="1" t="s">
        <v>765</v>
      </c>
      <c r="D333" s="3">
        <v>505344300</v>
      </c>
      <c r="E333" s="1"/>
    </row>
    <row r="334" spans="1:5" x14ac:dyDescent="0.2">
      <c r="A334" s="1">
        <v>334</v>
      </c>
      <c r="B334" s="1" t="s">
        <v>766</v>
      </c>
      <c r="C334" s="1" t="s">
        <v>767</v>
      </c>
      <c r="D334" s="3">
        <v>535659214</v>
      </c>
      <c r="E334" s="1" t="s">
        <v>293</v>
      </c>
    </row>
    <row r="335" spans="1:5" x14ac:dyDescent="0.2">
      <c r="A335" s="1">
        <v>335</v>
      </c>
      <c r="B335" s="1" t="s">
        <v>768</v>
      </c>
      <c r="C335" s="1" t="s">
        <v>769</v>
      </c>
      <c r="D335" s="3">
        <v>542479691</v>
      </c>
      <c r="E335" s="1"/>
    </row>
    <row r="336" spans="1:5" x14ac:dyDescent="0.2">
      <c r="A336" s="1">
        <v>336</v>
      </c>
      <c r="B336" s="1" t="s">
        <v>770</v>
      </c>
      <c r="C336" s="1" t="s">
        <v>771</v>
      </c>
      <c r="D336" s="3">
        <v>529548474</v>
      </c>
      <c r="E336" s="1"/>
    </row>
    <row r="337" spans="1:5" x14ac:dyDescent="0.2">
      <c r="A337" s="1">
        <v>337</v>
      </c>
      <c r="B337" s="1" t="s">
        <v>772</v>
      </c>
      <c r="C337" s="1" t="s">
        <v>773</v>
      </c>
      <c r="D337" s="3">
        <v>586808765</v>
      </c>
      <c r="E337" s="1"/>
    </row>
    <row r="338" spans="1:5" x14ac:dyDescent="0.2">
      <c r="A338" s="1">
        <v>338</v>
      </c>
      <c r="B338" s="1" t="s">
        <v>774</v>
      </c>
      <c r="C338" s="1" t="s">
        <v>775</v>
      </c>
      <c r="D338" s="3" t="s">
        <v>776</v>
      </c>
      <c r="E338" s="1"/>
    </row>
    <row r="339" spans="1:5" x14ac:dyDescent="0.2">
      <c r="A339" s="1">
        <v>339</v>
      </c>
      <c r="B339" s="1" t="s">
        <v>777</v>
      </c>
      <c r="C339" s="1" t="s">
        <v>778</v>
      </c>
      <c r="D339" s="3">
        <v>502211336</v>
      </c>
      <c r="E339" s="1"/>
    </row>
    <row r="340" spans="1:5" x14ac:dyDescent="0.2">
      <c r="A340" s="1">
        <v>340</v>
      </c>
      <c r="B340" s="1" t="s">
        <v>779</v>
      </c>
      <c r="C340" s="1" t="s">
        <v>780</v>
      </c>
      <c r="D340" s="3">
        <v>543299329</v>
      </c>
      <c r="E340" s="1"/>
    </row>
    <row r="341" spans="1:5" x14ac:dyDescent="0.2">
      <c r="A341" s="1">
        <v>341</v>
      </c>
      <c r="B341" s="1" t="s">
        <v>781</v>
      </c>
      <c r="C341" s="1" t="s">
        <v>782</v>
      </c>
      <c r="D341" s="3">
        <v>537366653</v>
      </c>
      <c r="E341" s="1"/>
    </row>
    <row r="342" spans="1:5" x14ac:dyDescent="0.2">
      <c r="A342" s="1">
        <v>342</v>
      </c>
      <c r="B342" s="1" t="s">
        <v>783</v>
      </c>
      <c r="C342" s="1" t="s">
        <v>784</v>
      </c>
      <c r="D342" s="3">
        <v>502355960</v>
      </c>
      <c r="E342" s="1" t="s">
        <v>97</v>
      </c>
    </row>
    <row r="343" spans="1:5" x14ac:dyDescent="0.2">
      <c r="A343" s="1">
        <v>343</v>
      </c>
      <c r="B343" s="1" t="s">
        <v>785</v>
      </c>
      <c r="C343" s="1" t="s">
        <v>786</v>
      </c>
      <c r="D343" s="3">
        <v>546766788</v>
      </c>
      <c r="E343" s="1"/>
    </row>
    <row r="344" spans="1:5" x14ac:dyDescent="0.2">
      <c r="A344" s="1">
        <v>344</v>
      </c>
      <c r="B344" s="1" t="s">
        <v>787</v>
      </c>
      <c r="C344" s="1" t="s">
        <v>788</v>
      </c>
      <c r="D344" s="3" t="s">
        <v>789</v>
      </c>
      <c r="E344" s="1" t="s">
        <v>596</v>
      </c>
    </row>
    <row r="345" spans="1:5" x14ac:dyDescent="0.2">
      <c r="A345" s="1">
        <v>345</v>
      </c>
      <c r="B345" s="1" t="s">
        <v>790</v>
      </c>
      <c r="C345" s="1" t="s">
        <v>791</v>
      </c>
      <c r="D345" s="3" t="s">
        <v>792</v>
      </c>
      <c r="E345" s="1"/>
    </row>
    <row r="346" spans="1:5" x14ac:dyDescent="0.2">
      <c r="A346" s="1">
        <v>346</v>
      </c>
      <c r="B346" s="1" t="s">
        <v>793</v>
      </c>
      <c r="C346" s="1" t="s">
        <v>794</v>
      </c>
      <c r="D346" s="3">
        <v>523927721</v>
      </c>
      <c r="E346" s="1"/>
    </row>
    <row r="347" spans="1:5" x14ac:dyDescent="0.2">
      <c r="A347" s="1">
        <v>347</v>
      </c>
      <c r="B347" s="1" t="s">
        <v>795</v>
      </c>
      <c r="C347" s="1" t="s">
        <v>796</v>
      </c>
      <c r="D347" s="3">
        <v>524656953</v>
      </c>
      <c r="E347" s="1"/>
    </row>
    <row r="348" spans="1:5" x14ac:dyDescent="0.2">
      <c r="A348" s="1">
        <v>348</v>
      </c>
      <c r="B348" s="1" t="s">
        <v>797</v>
      </c>
      <c r="C348" s="1" t="s">
        <v>798</v>
      </c>
      <c r="D348" s="3">
        <v>522988559</v>
      </c>
      <c r="E348" s="1"/>
    </row>
    <row r="349" spans="1:5" x14ac:dyDescent="0.2">
      <c r="A349" s="1">
        <v>349</v>
      </c>
      <c r="B349" s="1" t="s">
        <v>799</v>
      </c>
      <c r="C349" s="1" t="s">
        <v>800</v>
      </c>
      <c r="D349" s="3">
        <v>543333059</v>
      </c>
      <c r="E349" s="1"/>
    </row>
    <row r="350" spans="1:5" x14ac:dyDescent="0.2">
      <c r="A350" s="1">
        <v>350</v>
      </c>
      <c r="B350" s="1" t="s">
        <v>801</v>
      </c>
      <c r="C350" s="1" t="s">
        <v>802</v>
      </c>
      <c r="D350" s="3">
        <v>506304822</v>
      </c>
      <c r="E350" s="1"/>
    </row>
    <row r="351" spans="1:5" x14ac:dyDescent="0.2">
      <c r="A351" s="1">
        <v>351</v>
      </c>
      <c r="B351" s="1" t="s">
        <v>803</v>
      </c>
      <c r="C351" s="1" t="s">
        <v>804</v>
      </c>
      <c r="D351" s="3">
        <v>542275448</v>
      </c>
      <c r="E351" s="1" t="s">
        <v>83</v>
      </c>
    </row>
    <row r="352" spans="1:5" x14ac:dyDescent="0.2">
      <c r="A352" s="1">
        <v>352</v>
      </c>
      <c r="B352" s="1" t="s">
        <v>805</v>
      </c>
      <c r="C352" s="1" t="s">
        <v>806</v>
      </c>
      <c r="D352" s="3">
        <v>525550496</v>
      </c>
      <c r="E352" s="1"/>
    </row>
    <row r="353" spans="1:5" x14ac:dyDescent="0.2">
      <c r="A353" s="1">
        <v>353</v>
      </c>
      <c r="B353" s="1" t="s">
        <v>807</v>
      </c>
      <c r="C353" s="1" t="s">
        <v>808</v>
      </c>
      <c r="D353" s="3">
        <v>522592091</v>
      </c>
      <c r="E353" s="1"/>
    </row>
    <row r="354" spans="1:5" x14ac:dyDescent="0.2">
      <c r="A354" s="1">
        <v>354</v>
      </c>
      <c r="B354" s="1" t="s">
        <v>809</v>
      </c>
      <c r="C354" s="1" t="s">
        <v>810</v>
      </c>
      <c r="D354" s="3" t="s">
        <v>287</v>
      </c>
      <c r="E354" s="1"/>
    </row>
    <row r="355" spans="1:5" x14ac:dyDescent="0.2">
      <c r="A355" s="1">
        <v>355</v>
      </c>
      <c r="B355" s="1" t="s">
        <v>811</v>
      </c>
      <c r="C355" s="1" t="s">
        <v>812</v>
      </c>
      <c r="D355" s="3">
        <v>507790468</v>
      </c>
      <c r="E355" s="1"/>
    </row>
    <row r="356" spans="1:5" x14ac:dyDescent="0.2">
      <c r="A356" s="1">
        <v>356</v>
      </c>
      <c r="B356" s="1"/>
      <c r="C356" s="1" t="s">
        <v>813</v>
      </c>
      <c r="D356" s="3"/>
      <c r="E356" s="1"/>
    </row>
    <row r="357" spans="1:5" x14ac:dyDescent="0.2">
      <c r="A357" s="1">
        <v>357</v>
      </c>
      <c r="B357" s="6" t="s">
        <v>814</v>
      </c>
      <c r="C357" s="6" t="s">
        <v>815</v>
      </c>
      <c r="D357" s="7">
        <v>542600912</v>
      </c>
      <c r="E357" s="6" t="s">
        <v>293</v>
      </c>
    </row>
    <row r="358" spans="1:5" x14ac:dyDescent="0.2">
      <c r="A358" s="1">
        <v>358</v>
      </c>
      <c r="B358" s="8" t="s">
        <v>816</v>
      </c>
      <c r="C358" s="8" t="s">
        <v>817</v>
      </c>
      <c r="D358" s="8" t="str">
        <f>"0507722378"</f>
        <v>0507722378</v>
      </c>
      <c r="E358" s="8" t="s">
        <v>818</v>
      </c>
    </row>
    <row r="359" spans="1:5" x14ac:dyDescent="0.2">
      <c r="A359" s="1">
        <v>359</v>
      </c>
      <c r="B359" s="6" t="s">
        <v>819</v>
      </c>
      <c r="C359" s="6" t="s">
        <v>820</v>
      </c>
      <c r="D359" s="7">
        <v>532724572</v>
      </c>
      <c r="E359" s="6" t="s">
        <v>83</v>
      </c>
    </row>
    <row r="360" spans="1:5" x14ac:dyDescent="0.2">
      <c r="A360" s="1">
        <v>360</v>
      </c>
      <c r="B360" s="6" t="s">
        <v>821</v>
      </c>
      <c r="C360" s="6" t="s">
        <v>822</v>
      </c>
      <c r="D360" s="7">
        <v>547722398</v>
      </c>
      <c r="E360" s="6" t="s">
        <v>83</v>
      </c>
    </row>
    <row r="361" spans="1:5" x14ac:dyDescent="0.2">
      <c r="A361" s="1">
        <v>361</v>
      </c>
      <c r="B361" s="9" t="s">
        <v>823</v>
      </c>
      <c r="C361" s="9" t="s">
        <v>824</v>
      </c>
      <c r="D361" s="9" t="str">
        <f>"089342068"</f>
        <v>089342068</v>
      </c>
      <c r="E361" s="10" t="s">
        <v>825</v>
      </c>
    </row>
    <row r="362" spans="1:5" x14ac:dyDescent="0.2">
      <c r="A362" s="1">
        <v>362</v>
      </c>
      <c r="B362" s="6" t="s">
        <v>826</v>
      </c>
      <c r="C362" s="6" t="s">
        <v>827</v>
      </c>
      <c r="D362" s="7">
        <v>522586786</v>
      </c>
      <c r="E362" s="6" t="s">
        <v>83</v>
      </c>
    </row>
    <row r="363" spans="1:5" x14ac:dyDescent="0.2">
      <c r="A363" s="1">
        <v>363</v>
      </c>
      <c r="B363" s="6" t="s">
        <v>828</v>
      </c>
      <c r="C363" s="6" t="s">
        <v>829</v>
      </c>
      <c r="D363" s="7">
        <v>528578181</v>
      </c>
      <c r="E363" s="6" t="s">
        <v>83</v>
      </c>
    </row>
    <row r="364" spans="1:5" x14ac:dyDescent="0.2">
      <c r="A364" s="1">
        <v>364</v>
      </c>
      <c r="B364" s="6" t="s">
        <v>830</v>
      </c>
      <c r="C364" s="6" t="s">
        <v>831</v>
      </c>
      <c r="D364" s="7">
        <v>548083888</v>
      </c>
      <c r="E364" s="6" t="s">
        <v>349</v>
      </c>
    </row>
    <row r="365" spans="1:5" x14ac:dyDescent="0.2">
      <c r="A365" s="1">
        <v>365</v>
      </c>
      <c r="B365" s="6" t="s">
        <v>832</v>
      </c>
      <c r="C365" s="6" t="s">
        <v>833</v>
      </c>
      <c r="D365" s="7">
        <v>35030548</v>
      </c>
      <c r="E365" s="6" t="s">
        <v>834</v>
      </c>
    </row>
    <row r="366" spans="1:5" x14ac:dyDescent="0.2">
      <c r="A366" s="1">
        <v>366</v>
      </c>
      <c r="B366" s="6" t="s">
        <v>835</v>
      </c>
      <c r="C366" s="6" t="s">
        <v>836</v>
      </c>
      <c r="D366" s="7">
        <v>537607441</v>
      </c>
      <c r="E366" s="6" t="s">
        <v>837</v>
      </c>
    </row>
    <row r="367" spans="1:5" x14ac:dyDescent="0.2">
      <c r="A367" s="1">
        <v>367</v>
      </c>
      <c r="B367" s="8" t="s">
        <v>838</v>
      </c>
      <c r="C367" s="8" t="s">
        <v>641</v>
      </c>
      <c r="D367" s="8" t="str">
        <f>"0537607441"</f>
        <v>0537607441</v>
      </c>
      <c r="E367" s="8" t="s">
        <v>839</v>
      </c>
    </row>
    <row r="368" spans="1:5" x14ac:dyDescent="0.2">
      <c r="A368" s="1">
        <v>368</v>
      </c>
      <c r="B368" s="6" t="s">
        <v>840</v>
      </c>
      <c r="C368" s="6" t="s">
        <v>841</v>
      </c>
      <c r="D368" s="6">
        <v>524288416</v>
      </c>
      <c r="E368" s="6" t="s">
        <v>842</v>
      </c>
    </row>
    <row r="369" spans="1:5" x14ac:dyDescent="0.2">
      <c r="A369" s="1">
        <v>369</v>
      </c>
      <c r="B369" s="6" t="s">
        <v>843</v>
      </c>
      <c r="C369" s="6" t="s">
        <v>844</v>
      </c>
      <c r="D369" s="7">
        <v>506213844</v>
      </c>
      <c r="E369" s="6" t="s">
        <v>83</v>
      </c>
    </row>
    <row r="370" spans="1:5" x14ac:dyDescent="0.2">
      <c r="A370" s="1">
        <v>370</v>
      </c>
      <c r="B370" s="9" t="s">
        <v>845</v>
      </c>
      <c r="C370" s="9" t="s">
        <v>846</v>
      </c>
      <c r="D370" s="9" t="str">
        <f>"0547719910"</f>
        <v>0547719910</v>
      </c>
      <c r="E370" s="9" t="s">
        <v>847</v>
      </c>
    </row>
    <row r="371" spans="1:5" x14ac:dyDescent="0.2">
      <c r="A371" s="1">
        <v>371</v>
      </c>
      <c r="B371" s="10" t="s">
        <v>848</v>
      </c>
      <c r="C371" s="10" t="s">
        <v>849</v>
      </c>
      <c r="D371" s="11">
        <v>505508948</v>
      </c>
      <c r="E371" s="10" t="s">
        <v>83</v>
      </c>
    </row>
    <row r="372" spans="1:5" x14ac:dyDescent="0.2">
      <c r="A372" s="1">
        <v>372</v>
      </c>
      <c r="B372" s="10" t="s">
        <v>24</v>
      </c>
      <c r="C372" s="10" t="s">
        <v>25</v>
      </c>
      <c r="D372" s="11" t="s">
        <v>26</v>
      </c>
      <c r="E372" s="10" t="s">
        <v>27</v>
      </c>
    </row>
    <row r="373" spans="1:5" x14ac:dyDescent="0.2">
      <c r="A373" s="1">
        <v>373</v>
      </c>
      <c r="B373" s="6" t="s">
        <v>32</v>
      </c>
      <c r="C373" s="6" t="s">
        <v>33</v>
      </c>
      <c r="D373" s="7">
        <v>507678789</v>
      </c>
      <c r="E373" s="6" t="s">
        <v>129</v>
      </c>
    </row>
    <row r="374" spans="1:5" x14ac:dyDescent="0.2">
      <c r="A374" s="1">
        <v>374</v>
      </c>
      <c r="B374" s="6" t="s">
        <v>850</v>
      </c>
      <c r="C374" s="6" t="s">
        <v>851</v>
      </c>
      <c r="D374" s="7">
        <v>507498062</v>
      </c>
      <c r="E374" s="6" t="s">
        <v>83</v>
      </c>
    </row>
    <row r="375" spans="1:5" x14ac:dyDescent="0.2">
      <c r="A375" s="1">
        <v>375</v>
      </c>
      <c r="B375" s="10" t="s">
        <v>852</v>
      </c>
      <c r="C375" s="10" t="s">
        <v>853</v>
      </c>
      <c r="D375" s="11">
        <v>544908126</v>
      </c>
      <c r="E375" s="10" t="s">
        <v>825</v>
      </c>
    </row>
    <row r="376" spans="1:5" x14ac:dyDescent="0.2">
      <c r="A376" s="1">
        <v>376</v>
      </c>
      <c r="B376" s="6" t="s">
        <v>854</v>
      </c>
      <c r="C376" s="6" t="s">
        <v>855</v>
      </c>
      <c r="D376" s="7">
        <v>542345455</v>
      </c>
      <c r="E376" s="6" t="s">
        <v>825</v>
      </c>
    </row>
    <row r="377" spans="1:5" x14ac:dyDescent="0.2">
      <c r="A377" s="1">
        <v>377</v>
      </c>
      <c r="B377" s="6" t="s">
        <v>856</v>
      </c>
      <c r="C377" s="6" t="s">
        <v>857</v>
      </c>
      <c r="D377" s="7">
        <v>536629255</v>
      </c>
      <c r="E377" s="6" t="s">
        <v>858</v>
      </c>
    </row>
    <row r="378" spans="1:5" x14ac:dyDescent="0.2">
      <c r="A378" s="1">
        <v>378</v>
      </c>
      <c r="B378" s="6" t="s">
        <v>859</v>
      </c>
      <c r="C378" s="6" t="s">
        <v>860</v>
      </c>
      <c r="D378" s="7">
        <v>544814738</v>
      </c>
      <c r="E378" s="6" t="s">
        <v>83</v>
      </c>
    </row>
    <row r="379" spans="1:5" x14ac:dyDescent="0.2">
      <c r="A379" s="1">
        <v>379</v>
      </c>
      <c r="B379" s="10" t="s">
        <v>42</v>
      </c>
      <c r="C379" s="10" t="s">
        <v>43</v>
      </c>
      <c r="D379" s="11">
        <v>526222889</v>
      </c>
      <c r="E379" s="10" t="s">
        <v>861</v>
      </c>
    </row>
    <row r="380" spans="1:5" x14ac:dyDescent="0.2">
      <c r="A380" s="1">
        <v>380</v>
      </c>
      <c r="B380" s="6" t="s">
        <v>44</v>
      </c>
      <c r="C380" s="6" t="s">
        <v>45</v>
      </c>
      <c r="D380" s="7">
        <v>544926426</v>
      </c>
      <c r="E380" s="6" t="s">
        <v>46</v>
      </c>
    </row>
    <row r="381" spans="1:5" x14ac:dyDescent="0.2">
      <c r="A381" s="1">
        <v>381</v>
      </c>
      <c r="B381" s="10" t="s">
        <v>862</v>
      </c>
      <c r="C381" s="10" t="s">
        <v>863</v>
      </c>
      <c r="D381" s="11" t="s">
        <v>864</v>
      </c>
      <c r="E381" s="10" t="s">
        <v>865</v>
      </c>
    </row>
    <row r="382" spans="1:5" x14ac:dyDescent="0.2">
      <c r="A382" s="1">
        <v>382</v>
      </c>
      <c r="B382" s="10" t="s">
        <v>862</v>
      </c>
      <c r="C382" s="10" t="s">
        <v>863</v>
      </c>
      <c r="D382" s="11">
        <v>5070340</v>
      </c>
      <c r="E382" s="10" t="s">
        <v>866</v>
      </c>
    </row>
    <row r="383" spans="1:5" x14ac:dyDescent="0.2">
      <c r="A383" s="1">
        <v>383</v>
      </c>
      <c r="B383" s="6" t="s">
        <v>867</v>
      </c>
      <c r="C383" s="7" t="s">
        <v>868</v>
      </c>
      <c r="D383" s="7">
        <v>524498027</v>
      </c>
      <c r="E383" s="6"/>
    </row>
    <row r="384" spans="1:5" x14ac:dyDescent="0.2">
      <c r="A384" s="1">
        <v>384</v>
      </c>
      <c r="B384" s="6" t="s">
        <v>869</v>
      </c>
      <c r="C384" s="6" t="s">
        <v>870</v>
      </c>
      <c r="D384" s="7">
        <v>523216582</v>
      </c>
      <c r="E384" s="6" t="s">
        <v>871</v>
      </c>
    </row>
    <row r="385" spans="1:5" x14ac:dyDescent="0.2">
      <c r="A385" s="1">
        <v>385</v>
      </c>
      <c r="B385" s="6" t="s">
        <v>872</v>
      </c>
      <c r="C385" s="6" t="s">
        <v>873</v>
      </c>
      <c r="D385" s="7">
        <v>544338831</v>
      </c>
      <c r="E385" s="6" t="s">
        <v>83</v>
      </c>
    </row>
    <row r="386" spans="1:5" x14ac:dyDescent="0.2">
      <c r="A386" s="1">
        <v>386</v>
      </c>
      <c r="B386" s="6" t="s">
        <v>68</v>
      </c>
      <c r="C386" s="6" t="s">
        <v>874</v>
      </c>
      <c r="D386" s="7">
        <v>528578181</v>
      </c>
      <c r="E386" s="6" t="s">
        <v>83</v>
      </c>
    </row>
    <row r="387" spans="1:5" x14ac:dyDescent="0.2">
      <c r="A387" s="1">
        <v>387</v>
      </c>
      <c r="B387" s="10" t="s">
        <v>75</v>
      </c>
      <c r="C387" s="10" t="s">
        <v>76</v>
      </c>
      <c r="D387" s="11">
        <v>528612596</v>
      </c>
      <c r="E387" s="10" t="s">
        <v>834</v>
      </c>
    </row>
    <row r="388" spans="1:5" x14ac:dyDescent="0.2">
      <c r="A388" s="1">
        <v>388</v>
      </c>
      <c r="B388" s="12" t="s">
        <v>875</v>
      </c>
      <c r="C388" s="12" t="s">
        <v>876</v>
      </c>
      <c r="D388" s="12" t="str">
        <f>"0522924462"</f>
        <v>0522924462</v>
      </c>
      <c r="E388" s="12" t="s">
        <v>83</v>
      </c>
    </row>
    <row r="389" spans="1:5" x14ac:dyDescent="0.2">
      <c r="A389" s="1">
        <v>389</v>
      </c>
      <c r="B389" s="9" t="s">
        <v>877</v>
      </c>
      <c r="C389" s="9" t="s">
        <v>878</v>
      </c>
      <c r="D389" s="9" t="str">
        <f>"0549001239"</f>
        <v>0549001239</v>
      </c>
      <c r="E389" s="9" t="s">
        <v>83</v>
      </c>
    </row>
    <row r="390" spans="1:5" x14ac:dyDescent="0.2">
      <c r="A390" s="1">
        <v>390</v>
      </c>
      <c r="B390" s="6" t="s">
        <v>88</v>
      </c>
      <c r="C390" s="6" t="s">
        <v>89</v>
      </c>
      <c r="D390" s="7">
        <v>522748416</v>
      </c>
      <c r="E390" s="6" t="s">
        <v>90</v>
      </c>
    </row>
    <row r="391" spans="1:5" x14ac:dyDescent="0.2">
      <c r="A391" s="1">
        <v>391</v>
      </c>
      <c r="B391" s="12" t="s">
        <v>879</v>
      </c>
      <c r="C391" s="12" t="s">
        <v>880</v>
      </c>
      <c r="D391" s="12" t="str">
        <f>"0522702608"</f>
        <v>0522702608</v>
      </c>
      <c r="E391" s="12" t="s">
        <v>881</v>
      </c>
    </row>
    <row r="392" spans="1:5" x14ac:dyDescent="0.2">
      <c r="A392" s="1">
        <v>392</v>
      </c>
      <c r="B392" s="6" t="s">
        <v>882</v>
      </c>
      <c r="C392" s="6" t="s">
        <v>883</v>
      </c>
      <c r="D392" s="7">
        <v>544544545</v>
      </c>
      <c r="E392" s="6" t="s">
        <v>83</v>
      </c>
    </row>
    <row r="393" spans="1:5" x14ac:dyDescent="0.2">
      <c r="A393" s="1">
        <v>393</v>
      </c>
      <c r="B393" s="6" t="s">
        <v>95</v>
      </c>
      <c r="C393" s="6" t="s">
        <v>96</v>
      </c>
      <c r="D393" s="7">
        <v>544383336</v>
      </c>
      <c r="E393" s="6" t="s">
        <v>97</v>
      </c>
    </row>
    <row r="394" spans="1:5" x14ac:dyDescent="0.2">
      <c r="A394" s="1">
        <v>394</v>
      </c>
      <c r="B394" s="6" t="s">
        <v>884</v>
      </c>
      <c r="C394" s="6" t="s">
        <v>885</v>
      </c>
      <c r="D394" s="7">
        <v>526711007</v>
      </c>
      <c r="E394" s="6" t="s">
        <v>83</v>
      </c>
    </row>
    <row r="395" spans="1:5" x14ac:dyDescent="0.2">
      <c r="A395" s="1">
        <v>395</v>
      </c>
      <c r="B395" s="12" t="s">
        <v>886</v>
      </c>
      <c r="C395" s="12" t="s">
        <v>887</v>
      </c>
      <c r="D395" s="12" t="str">
        <f>"0545633946"</f>
        <v>0545633946</v>
      </c>
      <c r="E395" s="12" t="s">
        <v>888</v>
      </c>
    </row>
    <row r="396" spans="1:5" x14ac:dyDescent="0.2">
      <c r="A396" s="1">
        <v>396</v>
      </c>
      <c r="B396" s="8" t="s">
        <v>889</v>
      </c>
      <c r="C396" s="8" t="s">
        <v>108</v>
      </c>
      <c r="D396" s="8" t="str">
        <f>"0506336677"</f>
        <v>0506336677</v>
      </c>
      <c r="E396" s="8" t="s">
        <v>293</v>
      </c>
    </row>
    <row r="397" spans="1:5" x14ac:dyDescent="0.2">
      <c r="A397" s="1">
        <v>397</v>
      </c>
      <c r="B397" s="13" t="s">
        <v>890</v>
      </c>
      <c r="C397" s="13" t="s">
        <v>891</v>
      </c>
      <c r="D397" s="13" t="str">
        <f>"0528074141"</f>
        <v>0528074141</v>
      </c>
      <c r="E397" s="13" t="s">
        <v>892</v>
      </c>
    </row>
    <row r="398" spans="1:5" x14ac:dyDescent="0.2">
      <c r="A398" s="1">
        <v>398</v>
      </c>
      <c r="B398" s="6" t="s">
        <v>893</v>
      </c>
      <c r="C398" s="6" t="s">
        <v>894</v>
      </c>
      <c r="D398" s="7" t="s">
        <v>895</v>
      </c>
      <c r="E398" s="6" t="s">
        <v>837</v>
      </c>
    </row>
    <row r="399" spans="1:5" x14ac:dyDescent="0.2">
      <c r="A399" s="1">
        <v>399</v>
      </c>
      <c r="B399" s="10" t="s">
        <v>896</v>
      </c>
      <c r="C399" s="10" t="s">
        <v>897</v>
      </c>
      <c r="D399" s="11">
        <v>505963265</v>
      </c>
      <c r="E399" s="10" t="s">
        <v>898</v>
      </c>
    </row>
    <row r="400" spans="1:5" x14ac:dyDescent="0.2">
      <c r="A400" s="1">
        <v>400</v>
      </c>
      <c r="B400" s="6" t="s">
        <v>899</v>
      </c>
      <c r="C400" s="6" t="s">
        <v>900</v>
      </c>
      <c r="D400" s="7">
        <v>522797375</v>
      </c>
      <c r="E400" s="6" t="s">
        <v>492</v>
      </c>
    </row>
    <row r="401" spans="1:5" x14ac:dyDescent="0.2">
      <c r="A401" s="1">
        <v>401</v>
      </c>
      <c r="B401" s="8" t="s">
        <v>901</v>
      </c>
      <c r="C401" s="8" t="s">
        <v>902</v>
      </c>
      <c r="D401" s="8" t="str">
        <f>"0505230784"</f>
        <v>0505230784</v>
      </c>
      <c r="E401" s="8" t="s">
        <v>83</v>
      </c>
    </row>
    <row r="402" spans="1:5" x14ac:dyDescent="0.2">
      <c r="A402" s="1">
        <v>402</v>
      </c>
      <c r="B402" s="10" t="s">
        <v>903</v>
      </c>
      <c r="C402" s="10" t="s">
        <v>904</v>
      </c>
      <c r="D402" s="11" t="s">
        <v>905</v>
      </c>
      <c r="E402" s="10" t="s">
        <v>83</v>
      </c>
    </row>
    <row r="403" spans="1:5" x14ac:dyDescent="0.2">
      <c r="A403" s="1">
        <v>403</v>
      </c>
      <c r="B403" s="6" t="s">
        <v>906</v>
      </c>
      <c r="C403" s="6" t="s">
        <v>907</v>
      </c>
      <c r="D403" s="7">
        <v>542517074</v>
      </c>
      <c r="E403" s="6" t="s">
        <v>129</v>
      </c>
    </row>
    <row r="404" spans="1:5" x14ac:dyDescent="0.2">
      <c r="A404" s="1">
        <v>404</v>
      </c>
      <c r="B404" s="6" t="s">
        <v>908</v>
      </c>
      <c r="C404" s="6" t="s">
        <v>909</v>
      </c>
      <c r="D404" s="7">
        <v>549910836</v>
      </c>
      <c r="E404" s="6" t="s">
        <v>97</v>
      </c>
    </row>
    <row r="405" spans="1:5" x14ac:dyDescent="0.2">
      <c r="A405" s="1">
        <v>405</v>
      </c>
      <c r="B405" s="6" t="s">
        <v>130</v>
      </c>
      <c r="C405" s="6" t="s">
        <v>131</v>
      </c>
      <c r="D405" s="7">
        <v>502907272</v>
      </c>
      <c r="E405" s="6" t="s">
        <v>90</v>
      </c>
    </row>
    <row r="406" spans="1:5" x14ac:dyDescent="0.2">
      <c r="A406" s="1">
        <v>406</v>
      </c>
      <c r="B406" s="10" t="s">
        <v>910</v>
      </c>
      <c r="C406" s="10" t="s">
        <v>911</v>
      </c>
      <c r="D406" s="11">
        <v>503838051</v>
      </c>
      <c r="E406" s="10" t="s">
        <v>912</v>
      </c>
    </row>
    <row r="407" spans="1:5" x14ac:dyDescent="0.2">
      <c r="A407" s="1">
        <v>407</v>
      </c>
      <c r="B407" s="6" t="s">
        <v>913</v>
      </c>
      <c r="C407" s="6" t="s">
        <v>914</v>
      </c>
      <c r="D407" s="7">
        <v>523341555</v>
      </c>
      <c r="E407" s="6" t="s">
        <v>384</v>
      </c>
    </row>
    <row r="408" spans="1:5" x14ac:dyDescent="0.2">
      <c r="A408" s="1">
        <v>408</v>
      </c>
      <c r="B408" s="10" t="s">
        <v>915</v>
      </c>
      <c r="C408" s="10" t="s">
        <v>916</v>
      </c>
      <c r="D408" s="11">
        <v>508579179</v>
      </c>
      <c r="E408" s="10" t="s">
        <v>83</v>
      </c>
    </row>
    <row r="409" spans="1:5" x14ac:dyDescent="0.2">
      <c r="A409" s="1">
        <v>409</v>
      </c>
      <c r="B409" s="10" t="s">
        <v>917</v>
      </c>
      <c r="C409" s="14" t="s">
        <v>918</v>
      </c>
      <c r="D409" s="10" t="s">
        <v>919</v>
      </c>
      <c r="E409" s="10" t="s">
        <v>293</v>
      </c>
    </row>
    <row r="410" spans="1:5" x14ac:dyDescent="0.2">
      <c r="A410" s="1">
        <v>410</v>
      </c>
      <c r="B410" s="6" t="s">
        <v>920</v>
      </c>
      <c r="C410" s="6" t="s">
        <v>921</v>
      </c>
      <c r="D410" s="7">
        <v>503307330</v>
      </c>
      <c r="E410" s="6" t="s">
        <v>834</v>
      </c>
    </row>
    <row r="411" spans="1:5" x14ac:dyDescent="0.2">
      <c r="A411" s="1">
        <v>411</v>
      </c>
      <c r="B411" s="6" t="s">
        <v>922</v>
      </c>
      <c r="C411" s="6" t="s">
        <v>209</v>
      </c>
      <c r="D411" s="7">
        <v>524601119</v>
      </c>
      <c r="E411" s="6" t="s">
        <v>83</v>
      </c>
    </row>
    <row r="412" spans="1:5" x14ac:dyDescent="0.2">
      <c r="A412" s="1">
        <v>412</v>
      </c>
      <c r="B412" s="8" t="s">
        <v>923</v>
      </c>
      <c r="C412" s="8" t="s">
        <v>924</v>
      </c>
      <c r="D412" s="8" t="str">
        <f>"0542166321"</f>
        <v>0542166321</v>
      </c>
      <c r="E412" s="8" t="s">
        <v>925</v>
      </c>
    </row>
    <row r="413" spans="1:5" x14ac:dyDescent="0.2">
      <c r="A413" s="1">
        <v>413</v>
      </c>
      <c r="B413" s="8" t="s">
        <v>926</v>
      </c>
      <c r="C413" s="8" t="s">
        <v>927</v>
      </c>
      <c r="D413" s="8" t="str">
        <f>"0502880077"</f>
        <v>0502880077</v>
      </c>
      <c r="E413" s="8" t="s">
        <v>129</v>
      </c>
    </row>
    <row r="414" spans="1:5" x14ac:dyDescent="0.2">
      <c r="A414" s="1">
        <v>414</v>
      </c>
      <c r="B414" s="6" t="s">
        <v>928</v>
      </c>
      <c r="C414" s="6" t="s">
        <v>929</v>
      </c>
      <c r="D414" s="7">
        <v>523608246</v>
      </c>
      <c r="E414" s="6" t="s">
        <v>930</v>
      </c>
    </row>
    <row r="415" spans="1:5" x14ac:dyDescent="0.2">
      <c r="A415" s="1">
        <v>415</v>
      </c>
      <c r="B415" s="6" t="s">
        <v>931</v>
      </c>
      <c r="C415" s="6" t="s">
        <v>932</v>
      </c>
      <c r="D415" s="7">
        <v>547667666</v>
      </c>
      <c r="E415" s="6" t="s">
        <v>83</v>
      </c>
    </row>
    <row r="416" spans="1:5" x14ac:dyDescent="0.2">
      <c r="A416" s="1">
        <v>416</v>
      </c>
      <c r="B416" s="6" t="s">
        <v>933</v>
      </c>
      <c r="C416" s="6" t="s">
        <v>934</v>
      </c>
      <c r="D416" s="7">
        <v>532502258</v>
      </c>
      <c r="E416" s="6" t="s">
        <v>83</v>
      </c>
    </row>
    <row r="417" spans="1:5" x14ac:dyDescent="0.2">
      <c r="A417" s="1">
        <v>417</v>
      </c>
      <c r="B417" s="6" t="s">
        <v>155</v>
      </c>
      <c r="C417" s="6" t="s">
        <v>156</v>
      </c>
      <c r="D417" s="7">
        <v>527471747</v>
      </c>
      <c r="E417" s="6" t="s">
        <v>17</v>
      </c>
    </row>
    <row r="418" spans="1:5" x14ac:dyDescent="0.2">
      <c r="A418" s="1">
        <v>418</v>
      </c>
      <c r="B418" s="6" t="s">
        <v>157</v>
      </c>
      <c r="C418" s="6" t="s">
        <v>158</v>
      </c>
      <c r="D418" s="7">
        <v>523831826</v>
      </c>
      <c r="E418" s="6" t="s">
        <v>159</v>
      </c>
    </row>
    <row r="419" spans="1:5" x14ac:dyDescent="0.2">
      <c r="A419" s="1">
        <v>419</v>
      </c>
      <c r="B419" s="6" t="s">
        <v>162</v>
      </c>
      <c r="C419" s="6" t="s">
        <v>163</v>
      </c>
      <c r="D419" s="7">
        <v>522453770</v>
      </c>
      <c r="E419" s="6" t="s">
        <v>384</v>
      </c>
    </row>
    <row r="420" spans="1:5" x14ac:dyDescent="0.2">
      <c r="A420" s="1">
        <v>420</v>
      </c>
      <c r="B420" s="10" t="s">
        <v>165</v>
      </c>
      <c r="C420" s="10" t="s">
        <v>166</v>
      </c>
      <c r="D420" s="11">
        <v>522762427</v>
      </c>
      <c r="E420" s="10" t="s">
        <v>586</v>
      </c>
    </row>
    <row r="421" spans="1:5" x14ac:dyDescent="0.2">
      <c r="A421" s="1">
        <v>421</v>
      </c>
      <c r="B421" s="6" t="s">
        <v>935</v>
      </c>
      <c r="C421" s="6" t="s">
        <v>936</v>
      </c>
      <c r="D421" s="7">
        <v>525268697</v>
      </c>
      <c r="E421" s="6" t="s">
        <v>83</v>
      </c>
    </row>
    <row r="422" spans="1:5" x14ac:dyDescent="0.2">
      <c r="A422" s="1">
        <v>422</v>
      </c>
      <c r="B422" s="9" t="s">
        <v>937</v>
      </c>
      <c r="C422" s="9" t="s">
        <v>938</v>
      </c>
      <c r="D422" s="9" t="str">
        <f>"0506958777"</f>
        <v>0506958777</v>
      </c>
      <c r="E422" s="9" t="s">
        <v>83</v>
      </c>
    </row>
    <row r="423" spans="1:5" x14ac:dyDescent="0.2">
      <c r="A423" s="1">
        <v>423</v>
      </c>
      <c r="B423" s="10" t="s">
        <v>939</v>
      </c>
      <c r="C423" s="10" t="s">
        <v>940</v>
      </c>
      <c r="D423" s="11" t="s">
        <v>941</v>
      </c>
      <c r="E423" s="10" t="s">
        <v>83</v>
      </c>
    </row>
    <row r="424" spans="1:5" x14ac:dyDescent="0.2">
      <c r="A424" s="1">
        <v>424</v>
      </c>
      <c r="B424" s="10" t="s">
        <v>942</v>
      </c>
      <c r="C424" s="10" t="s">
        <v>943</v>
      </c>
      <c r="D424" s="11">
        <v>547308810</v>
      </c>
      <c r="E424" s="10" t="s">
        <v>834</v>
      </c>
    </row>
    <row r="425" spans="1:5" x14ac:dyDescent="0.2">
      <c r="A425" s="1">
        <v>425</v>
      </c>
      <c r="B425" s="10" t="s">
        <v>944</v>
      </c>
      <c r="C425" s="10" t="s">
        <v>945</v>
      </c>
      <c r="D425" s="11">
        <v>528473847</v>
      </c>
      <c r="E425" s="10" t="s">
        <v>83</v>
      </c>
    </row>
    <row r="426" spans="1:5" x14ac:dyDescent="0.2">
      <c r="A426" s="1">
        <v>426</v>
      </c>
      <c r="B426" s="8" t="s">
        <v>946</v>
      </c>
      <c r="C426" s="8" t="s">
        <v>947</v>
      </c>
      <c r="D426" s="8" t="str">
        <f>"0544271404"</f>
        <v>0544271404</v>
      </c>
      <c r="E426" s="8" t="s">
        <v>83</v>
      </c>
    </row>
    <row r="427" spans="1:5" x14ac:dyDescent="0.2">
      <c r="A427" s="1">
        <v>427</v>
      </c>
      <c r="B427" s="6" t="s">
        <v>948</v>
      </c>
      <c r="C427" s="6" t="s">
        <v>949</v>
      </c>
      <c r="D427" s="7">
        <v>509896598</v>
      </c>
      <c r="E427" s="6" t="s">
        <v>17</v>
      </c>
    </row>
    <row r="428" spans="1:5" x14ac:dyDescent="0.2">
      <c r="A428" s="1">
        <v>428</v>
      </c>
      <c r="B428" s="6" t="s">
        <v>950</v>
      </c>
      <c r="C428" s="6" t="s">
        <v>951</v>
      </c>
      <c r="D428" s="7">
        <v>523331238</v>
      </c>
      <c r="E428" s="6" t="s">
        <v>952</v>
      </c>
    </row>
    <row r="429" spans="1:5" x14ac:dyDescent="0.2">
      <c r="A429" s="1">
        <v>429</v>
      </c>
      <c r="B429" s="6" t="s">
        <v>953</v>
      </c>
      <c r="C429" s="6" t="s">
        <v>954</v>
      </c>
      <c r="D429" s="7">
        <v>547633683</v>
      </c>
      <c r="E429" s="6" t="s">
        <v>97</v>
      </c>
    </row>
    <row r="430" spans="1:5" x14ac:dyDescent="0.2">
      <c r="A430" s="1">
        <v>430</v>
      </c>
      <c r="B430" s="8" t="s">
        <v>955</v>
      </c>
      <c r="C430" s="8" t="s">
        <v>956</v>
      </c>
      <c r="D430" s="8" t="str">
        <f>"0522591920"</f>
        <v>0522591920</v>
      </c>
      <c r="E430" s="8" t="s">
        <v>90</v>
      </c>
    </row>
    <row r="431" spans="1:5" x14ac:dyDescent="0.2">
      <c r="A431" s="1">
        <v>431</v>
      </c>
      <c r="B431" s="6" t="s">
        <v>957</v>
      </c>
      <c r="C431" s="6" t="s">
        <v>958</v>
      </c>
      <c r="D431" s="7">
        <v>502242248</v>
      </c>
      <c r="E431" s="6" t="s">
        <v>959</v>
      </c>
    </row>
    <row r="432" spans="1:5" x14ac:dyDescent="0.2">
      <c r="A432" s="1">
        <v>432</v>
      </c>
      <c r="B432" s="6" t="s">
        <v>960</v>
      </c>
      <c r="C432" s="6" t="s">
        <v>961</v>
      </c>
      <c r="D432" s="7">
        <v>547709871</v>
      </c>
      <c r="E432" s="6" t="s">
        <v>243</v>
      </c>
    </row>
    <row r="433" spans="1:5" x14ac:dyDescent="0.2">
      <c r="A433" s="1">
        <v>433</v>
      </c>
      <c r="B433" s="6" t="s">
        <v>202</v>
      </c>
      <c r="C433" s="6" t="s">
        <v>203</v>
      </c>
      <c r="D433" s="7">
        <v>547633683</v>
      </c>
      <c r="E433" s="6" t="s">
        <v>97</v>
      </c>
    </row>
    <row r="434" spans="1:5" x14ac:dyDescent="0.2">
      <c r="A434" s="1">
        <v>434</v>
      </c>
      <c r="B434" s="6" t="s">
        <v>205</v>
      </c>
      <c r="C434" s="6" t="s">
        <v>206</v>
      </c>
      <c r="D434" s="7">
        <v>502552559</v>
      </c>
      <c r="E434" s="6" t="s">
        <v>207</v>
      </c>
    </row>
    <row r="435" spans="1:5" x14ac:dyDescent="0.2">
      <c r="A435" s="1">
        <v>435</v>
      </c>
      <c r="B435" s="12" t="s">
        <v>962</v>
      </c>
      <c r="C435" s="12" t="s">
        <v>963</v>
      </c>
      <c r="D435" s="12" t="str">
        <f>"0548116166"</f>
        <v>0548116166</v>
      </c>
      <c r="E435" s="12" t="s">
        <v>83</v>
      </c>
    </row>
    <row r="436" spans="1:5" x14ac:dyDescent="0.2">
      <c r="A436" s="1">
        <v>436</v>
      </c>
      <c r="B436" s="8" t="s">
        <v>964</v>
      </c>
      <c r="C436" s="8" t="s">
        <v>965</v>
      </c>
      <c r="D436" s="8" t="str">
        <f>"0527952723"</f>
        <v>0527952723</v>
      </c>
      <c r="E436" s="8" t="s">
        <v>83</v>
      </c>
    </row>
    <row r="437" spans="1:5" x14ac:dyDescent="0.2">
      <c r="A437" s="1">
        <v>437</v>
      </c>
      <c r="B437" s="6" t="s">
        <v>216</v>
      </c>
      <c r="C437" s="6" t="s">
        <v>217</v>
      </c>
      <c r="D437" s="7">
        <v>542201013</v>
      </c>
      <c r="E437" s="6" t="s">
        <v>97</v>
      </c>
    </row>
    <row r="438" spans="1:5" x14ac:dyDescent="0.2">
      <c r="A438" s="1">
        <v>438</v>
      </c>
      <c r="B438" s="12" t="s">
        <v>966</v>
      </c>
      <c r="C438" s="12" t="s">
        <v>967</v>
      </c>
      <c r="D438" s="12" t="str">
        <f>"0546241590"</f>
        <v>0546241590</v>
      </c>
      <c r="E438" s="12" t="s">
        <v>968</v>
      </c>
    </row>
    <row r="439" spans="1:5" x14ac:dyDescent="0.2">
      <c r="A439" s="1">
        <v>439</v>
      </c>
      <c r="B439" s="6" t="s">
        <v>969</v>
      </c>
      <c r="C439" s="6" t="s">
        <v>970</v>
      </c>
      <c r="D439" s="7">
        <v>528470570</v>
      </c>
      <c r="E439" s="6" t="s">
        <v>17</v>
      </c>
    </row>
    <row r="440" spans="1:5" x14ac:dyDescent="0.2">
      <c r="A440" s="1">
        <v>440</v>
      </c>
      <c r="B440" s="12" t="s">
        <v>971</v>
      </c>
      <c r="C440" s="12" t="s">
        <v>972</v>
      </c>
      <c r="D440" s="12" t="str">
        <f>"0527758422"</f>
        <v>0527758422</v>
      </c>
      <c r="E440" s="12" t="s">
        <v>83</v>
      </c>
    </row>
    <row r="441" spans="1:5" x14ac:dyDescent="0.2">
      <c r="A441" s="1">
        <v>441</v>
      </c>
      <c r="B441" s="6" t="s">
        <v>973</v>
      </c>
      <c r="C441" s="6" t="s">
        <v>974</v>
      </c>
      <c r="D441" s="7" t="s">
        <v>975</v>
      </c>
      <c r="E441" s="6" t="s">
        <v>898</v>
      </c>
    </row>
    <row r="442" spans="1:5" x14ac:dyDescent="0.2">
      <c r="A442" s="1">
        <v>442</v>
      </c>
      <c r="B442" s="6" t="s">
        <v>976</v>
      </c>
      <c r="C442" s="6" t="s">
        <v>977</v>
      </c>
      <c r="D442" s="7">
        <v>504082560</v>
      </c>
      <c r="E442" s="6" t="s">
        <v>834</v>
      </c>
    </row>
    <row r="443" spans="1:5" x14ac:dyDescent="0.2">
      <c r="A443" s="1">
        <v>443</v>
      </c>
      <c r="B443" s="8" t="s">
        <v>976</v>
      </c>
      <c r="C443" s="8" t="s">
        <v>978</v>
      </c>
      <c r="D443" s="8" t="str">
        <f>"0504082560"</f>
        <v>0504082560</v>
      </c>
      <c r="E443" s="8" t="s">
        <v>834</v>
      </c>
    </row>
    <row r="444" spans="1:5" x14ac:dyDescent="0.2">
      <c r="A444" s="1">
        <v>444</v>
      </c>
      <c r="B444" s="6" t="s">
        <v>979</v>
      </c>
      <c r="C444" s="6" t="s">
        <v>980</v>
      </c>
      <c r="D444" s="7">
        <v>507608021</v>
      </c>
      <c r="E444" s="6" t="s">
        <v>834</v>
      </c>
    </row>
    <row r="445" spans="1:5" x14ac:dyDescent="0.2">
      <c r="A445" s="1">
        <v>445</v>
      </c>
      <c r="B445" s="10" t="s">
        <v>981</v>
      </c>
      <c r="C445" s="10" t="s">
        <v>982</v>
      </c>
      <c r="D445" s="11">
        <v>542121479</v>
      </c>
      <c r="E445" s="10" t="s">
        <v>847</v>
      </c>
    </row>
    <row r="446" spans="1:5" x14ac:dyDescent="0.2">
      <c r="A446" s="1">
        <v>446</v>
      </c>
      <c r="B446" s="6" t="s">
        <v>983</v>
      </c>
      <c r="C446" s="6" t="s">
        <v>984</v>
      </c>
      <c r="D446" s="7">
        <v>39641985</v>
      </c>
      <c r="E446" s="6" t="s">
        <v>384</v>
      </c>
    </row>
    <row r="447" spans="1:5" x14ac:dyDescent="0.2">
      <c r="A447" s="1">
        <v>447</v>
      </c>
      <c r="B447" s="9" t="s">
        <v>985</v>
      </c>
      <c r="C447" s="9" t="s">
        <v>986</v>
      </c>
      <c r="D447" s="9" t="str">
        <f>"0525310419"</f>
        <v>0525310419</v>
      </c>
      <c r="E447" s="9" t="s">
        <v>83</v>
      </c>
    </row>
    <row r="448" spans="1:5" x14ac:dyDescent="0.2">
      <c r="A448" s="1">
        <v>448</v>
      </c>
      <c r="B448" s="6" t="s">
        <v>987</v>
      </c>
      <c r="C448" s="6" t="s">
        <v>988</v>
      </c>
      <c r="D448" s="7">
        <v>509511311</v>
      </c>
      <c r="E448" s="6" t="s">
        <v>898</v>
      </c>
    </row>
    <row r="449" spans="1:5" x14ac:dyDescent="0.2">
      <c r="A449" s="1">
        <v>449</v>
      </c>
      <c r="B449" s="8" t="s">
        <v>989</v>
      </c>
      <c r="C449" s="8" t="s">
        <v>990</v>
      </c>
      <c r="D449" s="8" t="str">
        <f>"0527395355"</f>
        <v>0527395355</v>
      </c>
      <c r="E449" s="8" t="s">
        <v>83</v>
      </c>
    </row>
    <row r="450" spans="1:5" x14ac:dyDescent="0.2">
      <c r="A450" s="1">
        <v>450</v>
      </c>
      <c r="B450" s="6" t="s">
        <v>991</v>
      </c>
      <c r="C450" s="6" t="s">
        <v>992</v>
      </c>
      <c r="D450" s="7">
        <v>544949478</v>
      </c>
      <c r="E450" s="6" t="s">
        <v>83</v>
      </c>
    </row>
    <row r="451" spans="1:5" x14ac:dyDescent="0.2">
      <c r="A451" s="1">
        <v>451</v>
      </c>
      <c r="B451" s="13" t="s">
        <v>241</v>
      </c>
      <c r="C451" s="13" t="s">
        <v>242</v>
      </c>
      <c r="D451" s="13" t="str">
        <f>"0525780759"</f>
        <v>0525780759</v>
      </c>
      <c r="E451" s="13" t="s">
        <v>83</v>
      </c>
    </row>
    <row r="452" spans="1:5" x14ac:dyDescent="0.2">
      <c r="A452" s="1">
        <v>452</v>
      </c>
      <c r="B452" s="6" t="s">
        <v>993</v>
      </c>
      <c r="C452" s="6" t="s">
        <v>994</v>
      </c>
      <c r="D452" s="7">
        <v>544211504</v>
      </c>
      <c r="E452" s="6" t="s">
        <v>83</v>
      </c>
    </row>
    <row r="453" spans="1:5" x14ac:dyDescent="0.2">
      <c r="A453" s="1">
        <v>453</v>
      </c>
      <c r="B453" s="6" t="s">
        <v>248</v>
      </c>
      <c r="C453" s="6" t="s">
        <v>249</v>
      </c>
      <c r="D453" s="7">
        <v>547977562</v>
      </c>
      <c r="E453" s="6" t="s">
        <v>17</v>
      </c>
    </row>
    <row r="454" spans="1:5" x14ac:dyDescent="0.2">
      <c r="A454" s="1">
        <v>454</v>
      </c>
      <c r="B454" s="8" t="s">
        <v>995</v>
      </c>
      <c r="C454" s="8" t="s">
        <v>820</v>
      </c>
      <c r="D454" s="8" t="str">
        <f>"0532724572"</f>
        <v>0532724572</v>
      </c>
      <c r="E454" s="8" t="s">
        <v>996</v>
      </c>
    </row>
    <row r="455" spans="1:5" x14ac:dyDescent="0.2">
      <c r="A455" s="1">
        <v>455</v>
      </c>
      <c r="B455" s="8" t="s">
        <v>997</v>
      </c>
      <c r="C455" s="8" t="s">
        <v>998</v>
      </c>
      <c r="D455" s="8" t="str">
        <f>"0543430200"</f>
        <v>0543430200</v>
      </c>
      <c r="E455" s="8" t="s">
        <v>842</v>
      </c>
    </row>
    <row r="456" spans="1:5" x14ac:dyDescent="0.2">
      <c r="A456" s="1">
        <v>456</v>
      </c>
      <c r="B456" s="6" t="s">
        <v>999</v>
      </c>
      <c r="C456" s="6" t="s">
        <v>1000</v>
      </c>
      <c r="D456" s="7">
        <v>507404567</v>
      </c>
      <c r="E456" s="6" t="s">
        <v>1001</v>
      </c>
    </row>
    <row r="457" spans="1:5" x14ac:dyDescent="0.2">
      <c r="A457" s="1">
        <v>457</v>
      </c>
      <c r="B457" s="6" t="s">
        <v>255</v>
      </c>
      <c r="C457" s="6" t="s">
        <v>256</v>
      </c>
      <c r="D457" s="7">
        <v>509283388</v>
      </c>
      <c r="E457" s="6" t="s">
        <v>257</v>
      </c>
    </row>
    <row r="458" spans="1:5" x14ac:dyDescent="0.2">
      <c r="A458" s="1">
        <v>458</v>
      </c>
      <c r="B458" s="6" t="s">
        <v>1002</v>
      </c>
      <c r="C458" s="6" t="s">
        <v>1003</v>
      </c>
      <c r="D458" s="7">
        <v>556601547</v>
      </c>
      <c r="E458" s="6" t="s">
        <v>1004</v>
      </c>
    </row>
    <row r="459" spans="1:5" x14ac:dyDescent="0.2">
      <c r="A459" s="1">
        <v>459</v>
      </c>
      <c r="B459" s="8" t="s">
        <v>1005</v>
      </c>
      <c r="C459" s="8" t="s">
        <v>1006</v>
      </c>
      <c r="D459" s="8" t="str">
        <f>"0544334342"</f>
        <v>0544334342</v>
      </c>
      <c r="E459" s="8" t="s">
        <v>1007</v>
      </c>
    </row>
    <row r="460" spans="1:5" x14ac:dyDescent="0.2">
      <c r="A460" s="1">
        <v>460</v>
      </c>
      <c r="B460" s="6" t="s">
        <v>1008</v>
      </c>
      <c r="C460" s="6" t="s">
        <v>1009</v>
      </c>
      <c r="D460" s="7">
        <v>528556761</v>
      </c>
      <c r="E460" s="6" t="s">
        <v>17</v>
      </c>
    </row>
    <row r="461" spans="1:5" x14ac:dyDescent="0.2">
      <c r="A461" s="1">
        <v>461</v>
      </c>
      <c r="B461" s="6" t="s">
        <v>1010</v>
      </c>
      <c r="C461" s="6" t="s">
        <v>1011</v>
      </c>
      <c r="D461" s="7">
        <v>546214284</v>
      </c>
      <c r="E461" s="6" t="s">
        <v>898</v>
      </c>
    </row>
    <row r="462" spans="1:5" x14ac:dyDescent="0.2">
      <c r="A462" s="1">
        <v>462</v>
      </c>
      <c r="B462" s="6" t="s">
        <v>269</v>
      </c>
      <c r="C462" s="6" t="s">
        <v>270</v>
      </c>
      <c r="D462" s="7">
        <v>506309630</v>
      </c>
      <c r="E462" s="6" t="s">
        <v>207</v>
      </c>
    </row>
    <row r="463" spans="1:5" x14ac:dyDescent="0.2">
      <c r="A463" s="1">
        <v>463</v>
      </c>
      <c r="B463" s="6" t="s">
        <v>271</v>
      </c>
      <c r="C463" s="6" t="s">
        <v>272</v>
      </c>
      <c r="D463" s="7" t="s">
        <v>273</v>
      </c>
      <c r="E463" s="6" t="s">
        <v>274</v>
      </c>
    </row>
    <row r="464" spans="1:5" x14ac:dyDescent="0.2">
      <c r="A464" s="1">
        <v>464</v>
      </c>
      <c r="B464" s="8" t="s">
        <v>1012</v>
      </c>
      <c r="C464" s="8" t="s">
        <v>1013</v>
      </c>
      <c r="D464" s="8" t="str">
        <f>"0548300627"</f>
        <v>0548300627</v>
      </c>
      <c r="E464" s="8" t="s">
        <v>83</v>
      </c>
    </row>
    <row r="465" spans="1:5" x14ac:dyDescent="0.2">
      <c r="A465" s="1">
        <v>465</v>
      </c>
      <c r="B465" s="9" t="s">
        <v>1014</v>
      </c>
      <c r="C465" s="9" t="s">
        <v>1015</v>
      </c>
      <c r="D465" s="9" t="str">
        <f>"0543949320"</f>
        <v>0543949320</v>
      </c>
      <c r="E465" s="9" t="s">
        <v>842</v>
      </c>
    </row>
    <row r="466" spans="1:5" x14ac:dyDescent="0.2">
      <c r="A466" s="1">
        <v>466</v>
      </c>
      <c r="B466" s="6" t="s">
        <v>288</v>
      </c>
      <c r="C466" s="6" t="s">
        <v>289</v>
      </c>
      <c r="D466" s="7">
        <v>548009988</v>
      </c>
      <c r="E466" s="6" t="s">
        <v>293</v>
      </c>
    </row>
    <row r="467" spans="1:5" x14ac:dyDescent="0.2">
      <c r="A467" s="1">
        <v>467</v>
      </c>
      <c r="B467" s="6" t="s">
        <v>1016</v>
      </c>
      <c r="C467" s="6" t="s">
        <v>319</v>
      </c>
      <c r="D467" s="7" t="s">
        <v>1017</v>
      </c>
      <c r="E467" s="6" t="s">
        <v>321</v>
      </c>
    </row>
    <row r="468" spans="1:5" x14ac:dyDescent="0.2">
      <c r="A468" s="1">
        <v>468</v>
      </c>
      <c r="B468" s="6" t="s">
        <v>1018</v>
      </c>
      <c r="C468" s="6" t="s">
        <v>1019</v>
      </c>
      <c r="D468" s="7">
        <v>543256394</v>
      </c>
      <c r="E468" s="6" t="s">
        <v>83</v>
      </c>
    </row>
    <row r="469" spans="1:5" x14ac:dyDescent="0.2">
      <c r="A469" s="1">
        <v>469</v>
      </c>
      <c r="B469" s="6" t="s">
        <v>1020</v>
      </c>
      <c r="C469" s="6" t="s">
        <v>1021</v>
      </c>
      <c r="D469" s="7">
        <v>547412696</v>
      </c>
      <c r="E469" s="6" t="s">
        <v>90</v>
      </c>
    </row>
    <row r="470" spans="1:5" x14ac:dyDescent="0.2">
      <c r="A470" s="1">
        <v>470</v>
      </c>
      <c r="B470" s="10" t="s">
        <v>1022</v>
      </c>
      <c r="C470" s="10" t="s">
        <v>1023</v>
      </c>
      <c r="D470" s="11">
        <v>525497710</v>
      </c>
      <c r="E470" s="10" t="s">
        <v>83</v>
      </c>
    </row>
    <row r="471" spans="1:5" x14ac:dyDescent="0.2">
      <c r="A471" s="1">
        <v>471</v>
      </c>
      <c r="B471" s="6" t="s">
        <v>1024</v>
      </c>
      <c r="C471" s="6" t="s">
        <v>1025</v>
      </c>
      <c r="D471" s="7" t="s">
        <v>1026</v>
      </c>
      <c r="E471" s="6" t="s">
        <v>293</v>
      </c>
    </row>
    <row r="472" spans="1:5" x14ac:dyDescent="0.2">
      <c r="A472" s="1">
        <v>472</v>
      </c>
      <c r="B472" s="6" t="s">
        <v>308</v>
      </c>
      <c r="C472" s="6" t="s">
        <v>309</v>
      </c>
      <c r="D472" s="7">
        <v>526884111</v>
      </c>
      <c r="E472" s="6" t="s">
        <v>310</v>
      </c>
    </row>
    <row r="473" spans="1:5" x14ac:dyDescent="0.2">
      <c r="A473" s="1">
        <v>473</v>
      </c>
      <c r="B473" s="10" t="s">
        <v>1027</v>
      </c>
      <c r="C473" s="10" t="s">
        <v>1028</v>
      </c>
      <c r="D473" s="11">
        <v>544808084</v>
      </c>
      <c r="E473" s="10" t="s">
        <v>27</v>
      </c>
    </row>
    <row r="474" spans="1:5" x14ac:dyDescent="0.2">
      <c r="A474" s="1">
        <v>474</v>
      </c>
      <c r="B474" s="8" t="s">
        <v>1029</v>
      </c>
      <c r="C474" s="8" t="s">
        <v>1030</v>
      </c>
      <c r="D474" s="8" t="str">
        <f>"0543970200"</f>
        <v>0543970200</v>
      </c>
      <c r="E474" s="8" t="s">
        <v>293</v>
      </c>
    </row>
    <row r="475" spans="1:5" x14ac:dyDescent="0.2">
      <c r="A475" s="1">
        <v>475</v>
      </c>
      <c r="B475" s="6" t="s">
        <v>317</v>
      </c>
      <c r="C475" s="6" t="s">
        <v>256</v>
      </c>
      <c r="D475" s="7">
        <v>506883388</v>
      </c>
      <c r="E475" s="6" t="s">
        <v>257</v>
      </c>
    </row>
    <row r="476" spans="1:5" x14ac:dyDescent="0.2">
      <c r="A476" s="1">
        <v>476</v>
      </c>
      <c r="B476" s="6" t="s">
        <v>318</v>
      </c>
      <c r="C476" s="6" t="s">
        <v>319</v>
      </c>
      <c r="D476" s="7" t="s">
        <v>320</v>
      </c>
      <c r="E476" s="6" t="s">
        <v>321</v>
      </c>
    </row>
    <row r="477" spans="1:5" x14ac:dyDescent="0.2">
      <c r="A477" s="1">
        <v>477</v>
      </c>
      <c r="B477" s="6" t="s">
        <v>1031</v>
      </c>
      <c r="C477" s="6" t="s">
        <v>1032</v>
      </c>
      <c r="D477" s="7">
        <v>506610402</v>
      </c>
      <c r="E477" s="6" t="s">
        <v>596</v>
      </c>
    </row>
    <row r="478" spans="1:5" x14ac:dyDescent="0.2">
      <c r="A478" s="1">
        <v>478</v>
      </c>
      <c r="B478" s="9" t="s">
        <v>1033</v>
      </c>
      <c r="C478" s="9" t="s">
        <v>1034</v>
      </c>
      <c r="D478" s="9" t="str">
        <f>"0504082560"</f>
        <v>0504082560</v>
      </c>
      <c r="E478" s="9" t="s">
        <v>834</v>
      </c>
    </row>
    <row r="479" spans="1:5" x14ac:dyDescent="0.2">
      <c r="A479" s="1">
        <v>479</v>
      </c>
      <c r="B479" s="6" t="s">
        <v>1035</v>
      </c>
      <c r="C479" s="6" t="s">
        <v>1036</v>
      </c>
      <c r="D479" s="7" t="s">
        <v>1037</v>
      </c>
      <c r="E479" s="6" t="s">
        <v>46</v>
      </c>
    </row>
    <row r="480" spans="1:5" x14ac:dyDescent="0.2">
      <c r="A480" s="1">
        <v>480</v>
      </c>
      <c r="B480" s="6" t="s">
        <v>1038</v>
      </c>
      <c r="C480" s="6" t="s">
        <v>817</v>
      </c>
      <c r="D480" s="7" t="s">
        <v>1039</v>
      </c>
      <c r="E480" s="6" t="s">
        <v>717</v>
      </c>
    </row>
    <row r="481" spans="1:5" x14ac:dyDescent="0.2">
      <c r="A481" s="1">
        <v>481</v>
      </c>
      <c r="B481" s="6" t="s">
        <v>327</v>
      </c>
      <c r="C481" s="6" t="s">
        <v>328</v>
      </c>
      <c r="D481" s="7">
        <v>524499589</v>
      </c>
      <c r="E481" s="6" t="s">
        <v>329</v>
      </c>
    </row>
    <row r="482" spans="1:5" x14ac:dyDescent="0.2">
      <c r="A482" s="1">
        <v>482</v>
      </c>
      <c r="B482" s="10" t="s">
        <v>1040</v>
      </c>
      <c r="C482" s="10" t="s">
        <v>1041</v>
      </c>
      <c r="D482" s="11" t="s">
        <v>1042</v>
      </c>
      <c r="E482" s="10" t="s">
        <v>83</v>
      </c>
    </row>
    <row r="483" spans="1:5" x14ac:dyDescent="0.2">
      <c r="A483" s="1">
        <v>483</v>
      </c>
      <c r="B483" s="10" t="s">
        <v>1043</v>
      </c>
      <c r="C483" s="10" t="s">
        <v>1044</v>
      </c>
      <c r="D483" s="11" t="s">
        <v>1045</v>
      </c>
      <c r="E483" s="10" t="s">
        <v>925</v>
      </c>
    </row>
    <row r="484" spans="1:5" x14ac:dyDescent="0.2">
      <c r="A484" s="1">
        <v>484</v>
      </c>
      <c r="B484" s="6" t="s">
        <v>1046</v>
      </c>
      <c r="C484" s="6" t="s">
        <v>1047</v>
      </c>
      <c r="D484" s="7" t="s">
        <v>1048</v>
      </c>
      <c r="E484" s="6" t="s">
        <v>207</v>
      </c>
    </row>
    <row r="485" spans="1:5" x14ac:dyDescent="0.2">
      <c r="A485" s="1">
        <v>485</v>
      </c>
      <c r="B485" s="6" t="s">
        <v>1049</v>
      </c>
      <c r="C485" s="6" t="s">
        <v>1050</v>
      </c>
      <c r="D485" s="7">
        <v>507687045</v>
      </c>
      <c r="E485" s="6" t="s">
        <v>837</v>
      </c>
    </row>
    <row r="486" spans="1:5" x14ac:dyDescent="0.2">
      <c r="A486" s="1">
        <v>486</v>
      </c>
      <c r="B486" s="10" t="s">
        <v>1051</v>
      </c>
      <c r="C486" s="10" t="s">
        <v>1052</v>
      </c>
      <c r="D486" s="11">
        <v>542055333</v>
      </c>
      <c r="E486" s="10" t="s">
        <v>83</v>
      </c>
    </row>
    <row r="487" spans="1:5" x14ac:dyDescent="0.2">
      <c r="A487" s="1">
        <v>487</v>
      </c>
      <c r="B487" s="10" t="s">
        <v>1053</v>
      </c>
      <c r="C487" s="10" t="s">
        <v>1054</v>
      </c>
      <c r="D487" s="11">
        <v>523699454</v>
      </c>
      <c r="E487" s="10" t="s">
        <v>384</v>
      </c>
    </row>
    <row r="488" spans="1:5" x14ac:dyDescent="0.2">
      <c r="A488" s="1">
        <v>488</v>
      </c>
      <c r="B488" s="8" t="s">
        <v>1055</v>
      </c>
      <c r="C488" s="8" t="s">
        <v>1056</v>
      </c>
      <c r="D488" s="8" t="str">
        <f>"0505076793"</f>
        <v>0505076793</v>
      </c>
      <c r="E488" s="8" t="s">
        <v>1057</v>
      </c>
    </row>
    <row r="489" spans="1:5" x14ac:dyDescent="0.2">
      <c r="A489" s="1">
        <v>489</v>
      </c>
      <c r="B489" s="6" t="s">
        <v>1058</v>
      </c>
      <c r="C489" s="6" t="s">
        <v>209</v>
      </c>
      <c r="D489" s="7">
        <v>524601119</v>
      </c>
      <c r="E489" s="6" t="s">
        <v>83</v>
      </c>
    </row>
    <row r="490" spans="1:5" x14ac:dyDescent="0.2">
      <c r="A490" s="1">
        <v>490</v>
      </c>
      <c r="B490" s="6" t="s">
        <v>1059</v>
      </c>
      <c r="C490" s="6" t="s">
        <v>1060</v>
      </c>
      <c r="D490" s="7">
        <v>525544375</v>
      </c>
      <c r="E490" s="6" t="s">
        <v>293</v>
      </c>
    </row>
    <row r="491" spans="1:5" x14ac:dyDescent="0.2">
      <c r="A491" s="1">
        <v>491</v>
      </c>
      <c r="B491" s="6" t="s">
        <v>346</v>
      </c>
      <c r="C491" s="6" t="s">
        <v>347</v>
      </c>
      <c r="D491" s="7">
        <v>523997535</v>
      </c>
      <c r="E491" s="6" t="s">
        <v>349</v>
      </c>
    </row>
    <row r="492" spans="1:5" x14ac:dyDescent="0.2">
      <c r="A492" s="1">
        <v>492</v>
      </c>
      <c r="B492" s="6" t="s">
        <v>352</v>
      </c>
      <c r="C492" s="6" t="s">
        <v>353</v>
      </c>
      <c r="D492" s="7" t="s">
        <v>354</v>
      </c>
      <c r="E492" s="6" t="s">
        <v>129</v>
      </c>
    </row>
    <row r="493" spans="1:5" x14ac:dyDescent="0.2">
      <c r="A493" s="1">
        <v>493</v>
      </c>
      <c r="B493" s="6" t="s">
        <v>358</v>
      </c>
      <c r="C493" s="6" t="s">
        <v>359</v>
      </c>
      <c r="D493" s="7" t="s">
        <v>360</v>
      </c>
      <c r="E493" s="6" t="s">
        <v>1061</v>
      </c>
    </row>
    <row r="494" spans="1:5" x14ac:dyDescent="0.2">
      <c r="A494" s="1">
        <v>494</v>
      </c>
      <c r="B494" s="6" t="s">
        <v>1062</v>
      </c>
      <c r="C494" s="6" t="s">
        <v>1063</v>
      </c>
      <c r="D494" s="7">
        <v>548145113</v>
      </c>
      <c r="E494" s="6" t="s">
        <v>1064</v>
      </c>
    </row>
    <row r="495" spans="1:5" x14ac:dyDescent="0.2">
      <c r="A495" s="1">
        <v>495</v>
      </c>
      <c r="B495" s="8" t="s">
        <v>1065</v>
      </c>
      <c r="C495" s="8" t="s">
        <v>1066</v>
      </c>
      <c r="D495" s="8" t="str">
        <f>"0525164488"</f>
        <v>0525164488</v>
      </c>
      <c r="E495" s="8" t="s">
        <v>1067</v>
      </c>
    </row>
    <row r="496" spans="1:5" x14ac:dyDescent="0.2">
      <c r="A496" s="1">
        <v>496</v>
      </c>
      <c r="B496" s="6" t="s">
        <v>1068</v>
      </c>
      <c r="C496" s="6" t="s">
        <v>1069</v>
      </c>
      <c r="D496" s="7">
        <v>522992045</v>
      </c>
      <c r="E496" s="6" t="s">
        <v>384</v>
      </c>
    </row>
    <row r="497" spans="1:5" x14ac:dyDescent="0.2">
      <c r="A497" s="1">
        <v>497</v>
      </c>
      <c r="B497" s="10" t="s">
        <v>1070</v>
      </c>
      <c r="C497" s="10" t="s">
        <v>1071</v>
      </c>
      <c r="D497" s="11">
        <v>523406420</v>
      </c>
      <c r="E497" s="10" t="s">
        <v>83</v>
      </c>
    </row>
    <row r="498" spans="1:5" x14ac:dyDescent="0.2">
      <c r="A498" s="1">
        <v>498</v>
      </c>
      <c r="B498" s="6" t="s">
        <v>1072</v>
      </c>
      <c r="C498" s="6" t="s">
        <v>1073</v>
      </c>
      <c r="D498" s="7" t="s">
        <v>1074</v>
      </c>
      <c r="E498" s="6" t="s">
        <v>293</v>
      </c>
    </row>
    <row r="499" spans="1:5" x14ac:dyDescent="0.2">
      <c r="A499" s="1">
        <v>499</v>
      </c>
      <c r="B499" s="6" t="s">
        <v>377</v>
      </c>
      <c r="C499" s="6" t="s">
        <v>1075</v>
      </c>
      <c r="D499" s="7" t="s">
        <v>379</v>
      </c>
      <c r="E499" s="6" t="s">
        <v>898</v>
      </c>
    </row>
    <row r="500" spans="1:5" x14ac:dyDescent="0.2">
      <c r="A500" s="1">
        <v>500</v>
      </c>
      <c r="B500" s="6" t="s">
        <v>1076</v>
      </c>
      <c r="C500" s="6" t="s">
        <v>1077</v>
      </c>
      <c r="D500" s="7">
        <v>509056193</v>
      </c>
      <c r="E500" s="6" t="s">
        <v>129</v>
      </c>
    </row>
    <row r="501" spans="1:5" x14ac:dyDescent="0.2">
      <c r="A501" s="1">
        <v>501</v>
      </c>
      <c r="B501" s="6" t="s">
        <v>1078</v>
      </c>
      <c r="C501" s="6" t="s">
        <v>1079</v>
      </c>
      <c r="D501" s="7">
        <v>547655517</v>
      </c>
      <c r="E501" s="6" t="s">
        <v>596</v>
      </c>
    </row>
    <row r="502" spans="1:5" x14ac:dyDescent="0.2">
      <c r="A502" s="1">
        <v>502</v>
      </c>
      <c r="B502" s="6" t="s">
        <v>382</v>
      </c>
      <c r="C502" s="6" t="s">
        <v>383</v>
      </c>
      <c r="D502" s="7">
        <v>525571902</v>
      </c>
      <c r="E502" s="6" t="s">
        <v>384</v>
      </c>
    </row>
    <row r="503" spans="1:5" x14ac:dyDescent="0.2">
      <c r="A503" s="1">
        <v>503</v>
      </c>
      <c r="B503" s="6" t="s">
        <v>1080</v>
      </c>
      <c r="C503" s="6" t="s">
        <v>1081</v>
      </c>
      <c r="D503" s="7" t="s">
        <v>391</v>
      </c>
      <c r="E503" s="6" t="s">
        <v>83</v>
      </c>
    </row>
    <row r="504" spans="1:5" x14ac:dyDescent="0.2">
      <c r="A504" s="1">
        <v>504</v>
      </c>
      <c r="B504" s="6" t="s">
        <v>1082</v>
      </c>
      <c r="C504" s="6" t="s">
        <v>1083</v>
      </c>
      <c r="D504" s="6">
        <v>509898190</v>
      </c>
      <c r="E504" s="6" t="s">
        <v>842</v>
      </c>
    </row>
    <row r="505" spans="1:5" x14ac:dyDescent="0.2">
      <c r="A505" s="1">
        <v>505</v>
      </c>
      <c r="B505" s="6" t="s">
        <v>1084</v>
      </c>
      <c r="C505" s="15" t="s">
        <v>1085</v>
      </c>
      <c r="D505" s="6" t="s">
        <v>1086</v>
      </c>
      <c r="E505" s="6" t="s">
        <v>83</v>
      </c>
    </row>
    <row r="506" spans="1:5" x14ac:dyDescent="0.2">
      <c r="A506" s="1">
        <v>506</v>
      </c>
      <c r="B506" s="8" t="s">
        <v>1084</v>
      </c>
      <c r="C506" s="8" t="s">
        <v>1085</v>
      </c>
      <c r="D506" s="8" t="str">
        <f>"0525004070"</f>
        <v>0525004070</v>
      </c>
      <c r="E506" s="8" t="s">
        <v>83</v>
      </c>
    </row>
    <row r="507" spans="1:5" x14ac:dyDescent="0.2">
      <c r="A507" s="1">
        <v>507</v>
      </c>
      <c r="B507" s="8" t="s">
        <v>1087</v>
      </c>
      <c r="C507" s="8" t="s">
        <v>1088</v>
      </c>
      <c r="D507" s="8" t="str">
        <f>"0538880013"</f>
        <v>0538880013</v>
      </c>
      <c r="E507" s="8" t="s">
        <v>1089</v>
      </c>
    </row>
    <row r="508" spans="1:5" x14ac:dyDescent="0.2">
      <c r="A508" s="1">
        <v>508</v>
      </c>
      <c r="B508" s="6" t="s">
        <v>1090</v>
      </c>
      <c r="C508" s="6" t="s">
        <v>1091</v>
      </c>
      <c r="D508" s="7">
        <v>535658175</v>
      </c>
      <c r="E508" s="6" t="s">
        <v>27</v>
      </c>
    </row>
    <row r="509" spans="1:5" x14ac:dyDescent="0.2">
      <c r="A509" s="1">
        <v>509</v>
      </c>
      <c r="B509" s="10" t="s">
        <v>1092</v>
      </c>
      <c r="C509" s="10" t="s">
        <v>1093</v>
      </c>
      <c r="D509" s="11" t="s">
        <v>1094</v>
      </c>
      <c r="E509" s="10" t="s">
        <v>27</v>
      </c>
    </row>
    <row r="510" spans="1:5" x14ac:dyDescent="0.2">
      <c r="A510" s="1">
        <v>510</v>
      </c>
      <c r="B510" s="8" t="s">
        <v>1095</v>
      </c>
      <c r="C510" s="8" t="s">
        <v>1096</v>
      </c>
      <c r="D510" s="8" t="str">
        <f>"0544631291"</f>
        <v>0544631291</v>
      </c>
      <c r="E510" s="8" t="s">
        <v>83</v>
      </c>
    </row>
    <row r="511" spans="1:5" x14ac:dyDescent="0.2">
      <c r="A511" s="1">
        <v>511</v>
      </c>
      <c r="B511" s="6" t="s">
        <v>1097</v>
      </c>
      <c r="C511" s="6" t="s">
        <v>1098</v>
      </c>
      <c r="D511" s="7">
        <v>504366801</v>
      </c>
      <c r="E511" s="6" t="s">
        <v>97</v>
      </c>
    </row>
    <row r="512" spans="1:5" x14ac:dyDescent="0.2">
      <c r="A512" s="1">
        <v>512</v>
      </c>
      <c r="B512" s="6" t="s">
        <v>1099</v>
      </c>
      <c r="C512" s="6" t="s">
        <v>1100</v>
      </c>
      <c r="D512" s="7">
        <v>545969529</v>
      </c>
      <c r="E512" s="6" t="s">
        <v>1057</v>
      </c>
    </row>
    <row r="513" spans="1:5" x14ac:dyDescent="0.2">
      <c r="A513" s="1">
        <v>513</v>
      </c>
      <c r="B513" s="6" t="s">
        <v>1101</v>
      </c>
      <c r="C513" s="6" t="s">
        <v>1102</v>
      </c>
      <c r="D513" s="7">
        <v>5431129</v>
      </c>
      <c r="E513" s="6" t="s">
        <v>17</v>
      </c>
    </row>
    <row r="514" spans="1:5" x14ac:dyDescent="0.2">
      <c r="A514" s="1">
        <v>514</v>
      </c>
      <c r="B514" s="6" t="s">
        <v>1103</v>
      </c>
      <c r="C514" s="6" t="s">
        <v>1104</v>
      </c>
      <c r="D514" s="7">
        <v>505630803</v>
      </c>
      <c r="E514" s="6" t="s">
        <v>129</v>
      </c>
    </row>
    <row r="515" spans="1:5" x14ac:dyDescent="0.2">
      <c r="A515" s="1">
        <v>515</v>
      </c>
      <c r="B515" s="6" t="s">
        <v>1105</v>
      </c>
      <c r="C515" s="6" t="s">
        <v>1106</v>
      </c>
      <c r="D515" s="7">
        <v>529200190</v>
      </c>
      <c r="E515" s="6" t="s">
        <v>207</v>
      </c>
    </row>
    <row r="516" spans="1:5" x14ac:dyDescent="0.2">
      <c r="A516" s="1">
        <v>516</v>
      </c>
      <c r="B516" s="6" t="s">
        <v>1107</v>
      </c>
      <c r="C516" s="6" t="s">
        <v>1108</v>
      </c>
      <c r="D516" s="7">
        <v>505555977</v>
      </c>
      <c r="E516" s="6" t="s">
        <v>129</v>
      </c>
    </row>
    <row r="517" spans="1:5" x14ac:dyDescent="0.2">
      <c r="A517" s="1">
        <v>517</v>
      </c>
      <c r="B517" s="6" t="s">
        <v>1109</v>
      </c>
      <c r="C517" s="6" t="s">
        <v>1110</v>
      </c>
      <c r="D517" s="7" t="s">
        <v>1111</v>
      </c>
      <c r="E517" s="6" t="s">
        <v>293</v>
      </c>
    </row>
    <row r="518" spans="1:5" x14ac:dyDescent="0.2">
      <c r="A518" s="1">
        <v>518</v>
      </c>
      <c r="B518" s="6" t="s">
        <v>1112</v>
      </c>
      <c r="C518" s="6" t="s">
        <v>1113</v>
      </c>
      <c r="D518" s="7">
        <v>505965621</v>
      </c>
      <c r="E518" s="6" t="s">
        <v>925</v>
      </c>
    </row>
    <row r="519" spans="1:5" x14ac:dyDescent="0.2">
      <c r="A519" s="1">
        <v>519</v>
      </c>
      <c r="B519" s="6" t="s">
        <v>1114</v>
      </c>
      <c r="C519" s="6" t="s">
        <v>1115</v>
      </c>
      <c r="D519" s="7">
        <v>523043232</v>
      </c>
      <c r="E519" s="6" t="s">
        <v>996</v>
      </c>
    </row>
    <row r="520" spans="1:5" x14ac:dyDescent="0.2">
      <c r="A520" s="1">
        <v>520</v>
      </c>
      <c r="B520" s="10" t="s">
        <v>435</v>
      </c>
      <c r="C520" s="10" t="s">
        <v>436</v>
      </c>
      <c r="D520" s="11" t="s">
        <v>437</v>
      </c>
      <c r="E520" s="10" t="s">
        <v>438</v>
      </c>
    </row>
    <row r="521" spans="1:5" x14ac:dyDescent="0.2">
      <c r="A521" s="1">
        <v>521</v>
      </c>
      <c r="B521" s="13" t="s">
        <v>1116</v>
      </c>
      <c r="C521" s="13" t="s">
        <v>1117</v>
      </c>
      <c r="D521" s="13" t="str">
        <f>"0523663825"</f>
        <v>0523663825</v>
      </c>
      <c r="E521" s="13" t="s">
        <v>83</v>
      </c>
    </row>
    <row r="522" spans="1:5" x14ac:dyDescent="0.2">
      <c r="A522" s="1">
        <v>522</v>
      </c>
      <c r="B522" s="6" t="s">
        <v>1118</v>
      </c>
      <c r="C522" s="6" t="s">
        <v>1119</v>
      </c>
      <c r="D522" s="7">
        <v>524646466</v>
      </c>
      <c r="E522" s="6" t="s">
        <v>83</v>
      </c>
    </row>
    <row r="523" spans="1:5" x14ac:dyDescent="0.2">
      <c r="A523" s="1">
        <v>523</v>
      </c>
      <c r="B523" s="10" t="s">
        <v>1120</v>
      </c>
      <c r="C523" s="10" t="s">
        <v>1121</v>
      </c>
      <c r="D523" s="11">
        <v>507504567</v>
      </c>
      <c r="E523" s="10" t="s">
        <v>129</v>
      </c>
    </row>
    <row r="524" spans="1:5" x14ac:dyDescent="0.2">
      <c r="A524" s="1">
        <v>524</v>
      </c>
      <c r="B524" s="12" t="s">
        <v>455</v>
      </c>
      <c r="C524" s="12" t="s">
        <v>456</v>
      </c>
      <c r="D524" s="12" t="str">
        <f>"0536064152"</f>
        <v>0536064152</v>
      </c>
      <c r="E524" s="12" t="s">
        <v>1122</v>
      </c>
    </row>
    <row r="525" spans="1:5" x14ac:dyDescent="0.2">
      <c r="A525" s="1">
        <v>525</v>
      </c>
      <c r="B525" s="6" t="s">
        <v>1123</v>
      </c>
      <c r="C525" s="6" t="s">
        <v>1124</v>
      </c>
      <c r="D525" s="7">
        <v>509886877</v>
      </c>
      <c r="E525" s="6" t="s">
        <v>1125</v>
      </c>
    </row>
    <row r="526" spans="1:5" x14ac:dyDescent="0.2">
      <c r="A526" s="1">
        <v>526</v>
      </c>
      <c r="B526" s="6" t="s">
        <v>1126</v>
      </c>
      <c r="C526" s="6" t="s">
        <v>1127</v>
      </c>
      <c r="D526" s="7">
        <v>508629350</v>
      </c>
      <c r="E526" s="6" t="s">
        <v>384</v>
      </c>
    </row>
    <row r="527" spans="1:5" x14ac:dyDescent="0.2">
      <c r="A527" s="1">
        <v>527</v>
      </c>
      <c r="B527" s="10" t="s">
        <v>1128</v>
      </c>
      <c r="C527" s="10" t="s">
        <v>1129</v>
      </c>
      <c r="D527" s="11" t="s">
        <v>1130</v>
      </c>
      <c r="E527" s="10" t="s">
        <v>349</v>
      </c>
    </row>
    <row r="528" spans="1:5" x14ac:dyDescent="0.2">
      <c r="A528" s="1">
        <v>528</v>
      </c>
      <c r="B528" s="6" t="s">
        <v>462</v>
      </c>
      <c r="C528" s="6" t="s">
        <v>96</v>
      </c>
      <c r="D528" s="7">
        <v>544383337</v>
      </c>
      <c r="E528" s="6" t="s">
        <v>97</v>
      </c>
    </row>
    <row r="529" spans="1:5" x14ac:dyDescent="0.2">
      <c r="A529" s="1">
        <v>529</v>
      </c>
      <c r="B529" s="12" t="s">
        <v>1131</v>
      </c>
      <c r="C529" s="12" t="s">
        <v>1132</v>
      </c>
      <c r="D529" s="12" t="str">
        <f>"0524006729"</f>
        <v>0524006729</v>
      </c>
      <c r="E529" s="12" t="s">
        <v>17</v>
      </c>
    </row>
    <row r="530" spans="1:5" x14ac:dyDescent="0.2">
      <c r="A530" s="1">
        <v>530</v>
      </c>
      <c r="B530" s="6" t="s">
        <v>1133</v>
      </c>
      <c r="C530" s="6" t="s">
        <v>470</v>
      </c>
      <c r="D530" s="7" t="s">
        <v>471</v>
      </c>
      <c r="E530" s="6" t="s">
        <v>554</v>
      </c>
    </row>
    <row r="531" spans="1:5" x14ac:dyDescent="0.2">
      <c r="A531" s="1">
        <v>531</v>
      </c>
      <c r="B531" s="9" t="s">
        <v>1134</v>
      </c>
      <c r="C531" s="9" t="s">
        <v>1135</v>
      </c>
      <c r="D531" s="9" t="str">
        <f>"0506402030"</f>
        <v>0506402030</v>
      </c>
      <c r="E531" s="9" t="s">
        <v>892</v>
      </c>
    </row>
    <row r="532" spans="1:5" x14ac:dyDescent="0.2">
      <c r="A532" s="1">
        <v>532</v>
      </c>
      <c r="B532" s="6" t="s">
        <v>1136</v>
      </c>
      <c r="C532" s="6" t="s">
        <v>914</v>
      </c>
      <c r="D532" s="7">
        <v>506235224</v>
      </c>
      <c r="E532" s="6" t="s">
        <v>834</v>
      </c>
    </row>
    <row r="533" spans="1:5" x14ac:dyDescent="0.2">
      <c r="A533" s="1">
        <v>533</v>
      </c>
      <c r="B533" s="6" t="s">
        <v>1137</v>
      </c>
      <c r="C533" s="6" t="s">
        <v>1138</v>
      </c>
      <c r="D533" s="7">
        <v>528340055</v>
      </c>
      <c r="E533" s="6" t="s">
        <v>1139</v>
      </c>
    </row>
    <row r="534" spans="1:5" x14ac:dyDescent="0.2">
      <c r="A534" s="1">
        <v>534</v>
      </c>
      <c r="B534" s="12" t="s">
        <v>1140</v>
      </c>
      <c r="C534" s="12" t="s">
        <v>1138</v>
      </c>
      <c r="D534" s="12" t="str">
        <f>"0528340055"</f>
        <v>0528340055</v>
      </c>
      <c r="E534" s="12" t="s">
        <v>27</v>
      </c>
    </row>
    <row r="535" spans="1:5" x14ac:dyDescent="0.2">
      <c r="A535" s="1">
        <v>535</v>
      </c>
      <c r="B535" s="6" t="s">
        <v>1141</v>
      </c>
      <c r="C535" s="6" t="s">
        <v>1142</v>
      </c>
      <c r="D535" s="7">
        <v>525597779</v>
      </c>
      <c r="E535" s="6" t="s">
        <v>384</v>
      </c>
    </row>
    <row r="536" spans="1:5" x14ac:dyDescent="0.2">
      <c r="A536" s="1">
        <v>536</v>
      </c>
      <c r="B536" s="13" t="s">
        <v>1143</v>
      </c>
      <c r="C536" s="13" t="s">
        <v>1144</v>
      </c>
      <c r="D536" s="13" t="str">
        <f>"0544464631"</f>
        <v>0544464631</v>
      </c>
      <c r="E536" s="13" t="s">
        <v>83</v>
      </c>
    </row>
    <row r="537" spans="1:5" x14ac:dyDescent="0.2">
      <c r="A537" s="1">
        <v>537</v>
      </c>
      <c r="B537" s="6" t="s">
        <v>1145</v>
      </c>
      <c r="C537" s="6" t="s">
        <v>1146</v>
      </c>
      <c r="D537" s="7">
        <v>543978066</v>
      </c>
      <c r="E537" s="6" t="s">
        <v>293</v>
      </c>
    </row>
    <row r="538" spans="1:5" x14ac:dyDescent="0.2">
      <c r="A538" s="1">
        <v>538</v>
      </c>
      <c r="B538" s="10" t="s">
        <v>483</v>
      </c>
      <c r="C538" s="10" t="s">
        <v>484</v>
      </c>
      <c r="D538" s="11" t="s">
        <v>485</v>
      </c>
      <c r="E538" s="10" t="s">
        <v>1122</v>
      </c>
    </row>
    <row r="539" spans="1:5" x14ac:dyDescent="0.2">
      <c r="A539" s="1">
        <v>539</v>
      </c>
      <c r="B539" s="6" t="s">
        <v>1147</v>
      </c>
      <c r="C539" s="6" t="s">
        <v>1148</v>
      </c>
      <c r="D539" s="7">
        <v>523406802</v>
      </c>
      <c r="E539" s="6" t="s">
        <v>83</v>
      </c>
    </row>
    <row r="540" spans="1:5" x14ac:dyDescent="0.2">
      <c r="A540" s="1">
        <v>540</v>
      </c>
      <c r="B540" s="6" t="s">
        <v>1149</v>
      </c>
      <c r="C540" s="6" t="s">
        <v>914</v>
      </c>
      <c r="D540" s="7">
        <v>508594308</v>
      </c>
      <c r="E540" s="6" t="s">
        <v>834</v>
      </c>
    </row>
    <row r="541" spans="1:5" x14ac:dyDescent="0.2">
      <c r="A541" s="1">
        <v>541</v>
      </c>
      <c r="B541" s="10" t="s">
        <v>490</v>
      </c>
      <c r="C541" s="10" t="s">
        <v>491</v>
      </c>
      <c r="D541" s="11">
        <v>506615569</v>
      </c>
      <c r="E541" s="10" t="s">
        <v>492</v>
      </c>
    </row>
    <row r="542" spans="1:5" x14ac:dyDescent="0.2">
      <c r="A542" s="1">
        <v>542</v>
      </c>
      <c r="B542" s="6" t="s">
        <v>1150</v>
      </c>
      <c r="C542" s="6" t="s">
        <v>1151</v>
      </c>
      <c r="D542" s="7">
        <v>508423388</v>
      </c>
      <c r="E542" s="6" t="s">
        <v>1152</v>
      </c>
    </row>
    <row r="543" spans="1:5" x14ac:dyDescent="0.2">
      <c r="A543" s="1">
        <v>543</v>
      </c>
      <c r="B543" s="10" t="s">
        <v>495</v>
      </c>
      <c r="C543" s="10" t="s">
        <v>496</v>
      </c>
      <c r="D543" s="11">
        <v>526754040</v>
      </c>
      <c r="E543" s="10" t="s">
        <v>492</v>
      </c>
    </row>
    <row r="544" spans="1:5" x14ac:dyDescent="0.2">
      <c r="A544" s="1">
        <v>544</v>
      </c>
      <c r="B544" s="8" t="s">
        <v>1153</v>
      </c>
      <c r="C544" s="8" t="s">
        <v>1154</v>
      </c>
      <c r="D544" s="8" t="str">
        <f>"0524558996"</f>
        <v>0524558996</v>
      </c>
      <c r="E544" s="8" t="s">
        <v>293</v>
      </c>
    </row>
    <row r="545" spans="1:5" x14ac:dyDescent="0.2">
      <c r="A545" s="1">
        <v>545</v>
      </c>
      <c r="B545" s="10" t="s">
        <v>1155</v>
      </c>
      <c r="C545" s="10" t="s">
        <v>1156</v>
      </c>
      <c r="D545" s="10">
        <v>528385453</v>
      </c>
      <c r="E545" s="10" t="s">
        <v>83</v>
      </c>
    </row>
    <row r="546" spans="1:5" x14ac:dyDescent="0.2">
      <c r="A546" s="1">
        <v>546</v>
      </c>
      <c r="B546" s="6" t="s">
        <v>511</v>
      </c>
      <c r="C546" s="6" t="s">
        <v>512</v>
      </c>
      <c r="D546" s="7">
        <v>545888998</v>
      </c>
      <c r="E546" s="6" t="s">
        <v>83</v>
      </c>
    </row>
    <row r="547" spans="1:5" x14ac:dyDescent="0.2">
      <c r="A547" s="1">
        <v>547</v>
      </c>
      <c r="B547" s="6" t="s">
        <v>1157</v>
      </c>
      <c r="C547" s="6" t="s">
        <v>1158</v>
      </c>
      <c r="D547" s="7">
        <v>505330156</v>
      </c>
      <c r="E547" s="6" t="s">
        <v>243</v>
      </c>
    </row>
    <row r="548" spans="1:5" x14ac:dyDescent="0.2">
      <c r="A548" s="1">
        <v>548</v>
      </c>
      <c r="B548" s="6" t="s">
        <v>1159</v>
      </c>
      <c r="C548" s="6" t="s">
        <v>1160</v>
      </c>
      <c r="D548" s="7">
        <v>528901013</v>
      </c>
      <c r="E548" s="6" t="s">
        <v>1125</v>
      </c>
    </row>
    <row r="549" spans="1:5" x14ac:dyDescent="0.2">
      <c r="A549" s="1">
        <v>549</v>
      </c>
      <c r="B549" s="6" t="s">
        <v>513</v>
      </c>
      <c r="C549" s="6" t="s">
        <v>464</v>
      </c>
      <c r="D549" s="7">
        <v>548113678</v>
      </c>
      <c r="E549" s="6" t="s">
        <v>349</v>
      </c>
    </row>
    <row r="550" spans="1:5" x14ac:dyDescent="0.2">
      <c r="A550" s="1">
        <v>550</v>
      </c>
      <c r="B550" s="6" t="s">
        <v>1161</v>
      </c>
      <c r="C550" s="6" t="s">
        <v>1162</v>
      </c>
      <c r="D550" s="7">
        <v>36122123</v>
      </c>
      <c r="E550" s="6" t="s">
        <v>293</v>
      </c>
    </row>
    <row r="551" spans="1:5" x14ac:dyDescent="0.2">
      <c r="A551" s="1">
        <v>551</v>
      </c>
      <c r="B551" s="6" t="s">
        <v>1163</v>
      </c>
      <c r="C551" s="6" t="s">
        <v>1164</v>
      </c>
      <c r="D551" s="7">
        <v>546603797</v>
      </c>
      <c r="E551" s="6" t="s">
        <v>83</v>
      </c>
    </row>
    <row r="552" spans="1:5" x14ac:dyDescent="0.2">
      <c r="A552" s="1">
        <v>552</v>
      </c>
      <c r="B552" s="6" t="s">
        <v>515</v>
      </c>
      <c r="C552" s="6" t="s">
        <v>516</v>
      </c>
      <c r="D552" s="7" t="s">
        <v>517</v>
      </c>
      <c r="E552" s="6" t="s">
        <v>518</v>
      </c>
    </row>
    <row r="553" spans="1:5" x14ac:dyDescent="0.2">
      <c r="A553" s="1">
        <v>553</v>
      </c>
      <c r="B553" s="6" t="s">
        <v>1165</v>
      </c>
      <c r="C553" s="6" t="s">
        <v>1166</v>
      </c>
      <c r="D553" s="7">
        <v>544202468</v>
      </c>
      <c r="E553" s="6" t="s">
        <v>83</v>
      </c>
    </row>
    <row r="554" spans="1:5" x14ac:dyDescent="0.2">
      <c r="A554" s="1">
        <v>554</v>
      </c>
      <c r="B554" s="6" t="s">
        <v>526</v>
      </c>
      <c r="C554" s="6" t="s">
        <v>527</v>
      </c>
      <c r="D554" s="6" t="s">
        <v>528</v>
      </c>
      <c r="E554" s="6"/>
    </row>
    <row r="555" spans="1:5" x14ac:dyDescent="0.2">
      <c r="A555" s="1">
        <v>555</v>
      </c>
      <c r="B555" s="6" t="s">
        <v>1167</v>
      </c>
      <c r="C555" s="6" t="s">
        <v>1168</v>
      </c>
      <c r="D555" s="7">
        <v>545634102</v>
      </c>
      <c r="E555" s="6" t="s">
        <v>17</v>
      </c>
    </row>
    <row r="556" spans="1:5" x14ac:dyDescent="0.2">
      <c r="A556" s="1">
        <v>556</v>
      </c>
      <c r="B556" s="6" t="s">
        <v>545</v>
      </c>
      <c r="C556" s="6" t="s">
        <v>1169</v>
      </c>
      <c r="D556" s="7">
        <v>509798971</v>
      </c>
      <c r="E556" s="6" t="s">
        <v>83</v>
      </c>
    </row>
    <row r="557" spans="1:5" x14ac:dyDescent="0.2">
      <c r="A557" s="1">
        <v>557</v>
      </c>
      <c r="B557" s="6" t="s">
        <v>1170</v>
      </c>
      <c r="C557" s="6" t="s">
        <v>1171</v>
      </c>
      <c r="D557" s="7">
        <v>544630830</v>
      </c>
      <c r="E557" s="6" t="s">
        <v>83</v>
      </c>
    </row>
    <row r="558" spans="1:5" x14ac:dyDescent="0.2">
      <c r="A558" s="1">
        <v>558</v>
      </c>
      <c r="B558" s="6" t="s">
        <v>547</v>
      </c>
      <c r="C558" s="6" t="s">
        <v>1172</v>
      </c>
      <c r="D558" s="7">
        <v>523470290</v>
      </c>
      <c r="E558" s="6" t="s">
        <v>83</v>
      </c>
    </row>
    <row r="559" spans="1:5" x14ac:dyDescent="0.2">
      <c r="A559" s="1">
        <v>559</v>
      </c>
      <c r="B559" s="6" t="s">
        <v>552</v>
      </c>
      <c r="C559" s="6" t="s">
        <v>553</v>
      </c>
      <c r="D559" s="7">
        <v>522225911</v>
      </c>
      <c r="E559" s="6" t="s">
        <v>554</v>
      </c>
    </row>
    <row r="560" spans="1:5" x14ac:dyDescent="0.2">
      <c r="A560" s="1">
        <v>560</v>
      </c>
      <c r="B560" s="6" t="s">
        <v>1173</v>
      </c>
      <c r="C560" s="6" t="s">
        <v>1174</v>
      </c>
      <c r="D560" s="7">
        <v>546232616</v>
      </c>
      <c r="E560" s="6" t="s">
        <v>596</v>
      </c>
    </row>
    <row r="561" spans="1:5" x14ac:dyDescent="0.2">
      <c r="A561" s="1">
        <v>561</v>
      </c>
      <c r="B561" s="6" t="s">
        <v>1175</v>
      </c>
      <c r="C561" s="6" t="s">
        <v>1176</v>
      </c>
      <c r="D561" s="7" t="s">
        <v>1177</v>
      </c>
      <c r="E561" s="6" t="s">
        <v>293</v>
      </c>
    </row>
    <row r="562" spans="1:5" x14ac:dyDescent="0.2">
      <c r="A562" s="1">
        <v>562</v>
      </c>
      <c r="B562" s="6" t="s">
        <v>1178</v>
      </c>
      <c r="C562" s="6" t="s">
        <v>1179</v>
      </c>
      <c r="D562" s="7">
        <v>505235266</v>
      </c>
      <c r="E562" s="6" t="s">
        <v>349</v>
      </c>
    </row>
    <row r="563" spans="1:5" x14ac:dyDescent="0.2">
      <c r="A563" s="1">
        <v>563</v>
      </c>
      <c r="B563" s="9" t="s">
        <v>1180</v>
      </c>
      <c r="C563" s="9" t="s">
        <v>1181</v>
      </c>
      <c r="D563" s="9" t="str">
        <f>"0505916916"</f>
        <v>0505916916</v>
      </c>
      <c r="E563" s="9" t="s">
        <v>293</v>
      </c>
    </row>
    <row r="564" spans="1:5" x14ac:dyDescent="0.2">
      <c r="A564" s="1">
        <v>564</v>
      </c>
      <c r="B564" s="13" t="s">
        <v>1182</v>
      </c>
      <c r="C564" s="13" t="s">
        <v>1183</v>
      </c>
      <c r="D564" s="13" t="str">
        <f>"0507470752"</f>
        <v>0507470752</v>
      </c>
      <c r="E564" s="13" t="s">
        <v>293</v>
      </c>
    </row>
    <row r="565" spans="1:5" x14ac:dyDescent="0.2">
      <c r="A565" s="1">
        <v>565</v>
      </c>
      <c r="B565" s="8" t="s">
        <v>1184</v>
      </c>
      <c r="C565" s="8" t="s">
        <v>1185</v>
      </c>
      <c r="D565" s="8" t="str">
        <f>"0505240021"</f>
        <v>0505240021</v>
      </c>
      <c r="E565" s="8" t="s">
        <v>83</v>
      </c>
    </row>
    <row r="566" spans="1:5" x14ac:dyDescent="0.2">
      <c r="A566" s="1">
        <v>566</v>
      </c>
      <c r="B566" s="10" t="s">
        <v>570</v>
      </c>
      <c r="C566" s="10" t="s">
        <v>571</v>
      </c>
      <c r="D566" s="11">
        <v>524701927</v>
      </c>
      <c r="E566" s="10" t="s">
        <v>438</v>
      </c>
    </row>
    <row r="567" spans="1:5" x14ac:dyDescent="0.2">
      <c r="A567" s="1">
        <v>567</v>
      </c>
      <c r="B567" s="6" t="s">
        <v>573</v>
      </c>
      <c r="C567" s="6" t="s">
        <v>574</v>
      </c>
      <c r="D567" s="7">
        <v>528508513</v>
      </c>
      <c r="E567" s="6" t="s">
        <v>97</v>
      </c>
    </row>
    <row r="568" spans="1:5" x14ac:dyDescent="0.2">
      <c r="A568" s="1">
        <v>568</v>
      </c>
      <c r="B568" s="10" t="s">
        <v>1186</v>
      </c>
      <c r="C568" s="10" t="s">
        <v>1187</v>
      </c>
      <c r="D568" s="11">
        <v>526966518</v>
      </c>
      <c r="E568" s="10" t="s">
        <v>257</v>
      </c>
    </row>
    <row r="569" spans="1:5" x14ac:dyDescent="0.2">
      <c r="A569" s="1">
        <v>569</v>
      </c>
      <c r="B569" s="6" t="s">
        <v>580</v>
      </c>
      <c r="C569" s="6" t="s">
        <v>581</v>
      </c>
      <c r="D569" s="7" t="s">
        <v>582</v>
      </c>
      <c r="E569" s="6" t="s">
        <v>207</v>
      </c>
    </row>
    <row r="570" spans="1:5" x14ac:dyDescent="0.2">
      <c r="A570" s="1">
        <v>570</v>
      </c>
      <c r="B570" s="10" t="s">
        <v>583</v>
      </c>
      <c r="C570" s="10" t="s">
        <v>584</v>
      </c>
      <c r="D570" s="11" t="s">
        <v>585</v>
      </c>
      <c r="E570" s="10" t="s">
        <v>586</v>
      </c>
    </row>
    <row r="571" spans="1:5" x14ac:dyDescent="0.2">
      <c r="A571" s="1">
        <v>571</v>
      </c>
      <c r="B571" s="6" t="s">
        <v>591</v>
      </c>
      <c r="C571" s="6" t="s">
        <v>592</v>
      </c>
      <c r="D571" s="7">
        <v>502433352</v>
      </c>
      <c r="E571" s="6" t="s">
        <v>825</v>
      </c>
    </row>
    <row r="572" spans="1:5" x14ac:dyDescent="0.2">
      <c r="A572" s="1">
        <v>572</v>
      </c>
      <c r="B572" s="6" t="s">
        <v>1188</v>
      </c>
      <c r="C572" s="6" t="s">
        <v>1189</v>
      </c>
      <c r="D572" s="7" t="s">
        <v>1190</v>
      </c>
      <c r="E572" s="6" t="s">
        <v>349</v>
      </c>
    </row>
    <row r="573" spans="1:5" x14ac:dyDescent="0.2">
      <c r="A573" s="1">
        <v>573</v>
      </c>
      <c r="B573" s="6" t="s">
        <v>1191</v>
      </c>
      <c r="C573" s="6" t="s">
        <v>1192</v>
      </c>
      <c r="D573" s="7">
        <v>523604049</v>
      </c>
      <c r="E573" s="6" t="s">
        <v>243</v>
      </c>
    </row>
    <row r="574" spans="1:5" x14ac:dyDescent="0.2">
      <c r="A574" s="1">
        <v>574</v>
      </c>
      <c r="B574" s="13" t="s">
        <v>1193</v>
      </c>
      <c r="C574" s="13" t="s">
        <v>1194</v>
      </c>
      <c r="D574" s="13" t="str">
        <f>"0545434201"</f>
        <v>0545434201</v>
      </c>
      <c r="E574" s="13" t="s">
        <v>83</v>
      </c>
    </row>
    <row r="575" spans="1:5" x14ac:dyDescent="0.2">
      <c r="A575" s="1">
        <v>575</v>
      </c>
      <c r="B575" s="8" t="s">
        <v>1195</v>
      </c>
      <c r="C575" s="8" t="s">
        <v>1196</v>
      </c>
      <c r="D575" s="8" t="str">
        <f>"0502122218"</f>
        <v>0502122218</v>
      </c>
      <c r="E575" s="8" t="s">
        <v>83</v>
      </c>
    </row>
    <row r="576" spans="1:5" x14ac:dyDescent="0.2">
      <c r="A576" s="1">
        <v>576</v>
      </c>
      <c r="B576" s="6" t="s">
        <v>1197</v>
      </c>
      <c r="C576" s="6" t="s">
        <v>1198</v>
      </c>
      <c r="D576" s="7" t="s">
        <v>1199</v>
      </c>
      <c r="E576" s="6" t="s">
        <v>1200</v>
      </c>
    </row>
    <row r="577" spans="1:5" x14ac:dyDescent="0.2">
      <c r="A577" s="1">
        <v>577</v>
      </c>
      <c r="B577" s="13" t="s">
        <v>1201</v>
      </c>
      <c r="C577" s="13" t="s">
        <v>1202</v>
      </c>
      <c r="D577" s="13" t="str">
        <f>"0546599995"</f>
        <v>0546599995</v>
      </c>
      <c r="E577" s="13" t="s">
        <v>1203</v>
      </c>
    </row>
    <row r="578" spans="1:5" x14ac:dyDescent="0.2">
      <c r="A578" s="1">
        <v>578</v>
      </c>
      <c r="B578" s="6" t="s">
        <v>1204</v>
      </c>
      <c r="C578" s="6" t="s">
        <v>1205</v>
      </c>
      <c r="D578" s="7" t="s">
        <v>1206</v>
      </c>
      <c r="E578" s="6" t="s">
        <v>898</v>
      </c>
    </row>
    <row r="579" spans="1:5" x14ac:dyDescent="0.2">
      <c r="A579" s="1">
        <v>579</v>
      </c>
      <c r="B579" s="6" t="s">
        <v>1207</v>
      </c>
      <c r="C579" s="6" t="s">
        <v>1208</v>
      </c>
      <c r="D579" s="7">
        <v>505563869</v>
      </c>
      <c r="E579" s="6" t="s">
        <v>90</v>
      </c>
    </row>
    <row r="580" spans="1:5" x14ac:dyDescent="0.2">
      <c r="A580" s="1">
        <v>580</v>
      </c>
      <c r="B580" s="6" t="s">
        <v>629</v>
      </c>
      <c r="C580" s="6" t="s">
        <v>630</v>
      </c>
      <c r="D580" s="7">
        <v>509266866</v>
      </c>
      <c r="E580" s="6" t="s">
        <v>83</v>
      </c>
    </row>
    <row r="581" spans="1:5" x14ac:dyDescent="0.2">
      <c r="A581" s="1">
        <v>581</v>
      </c>
      <c r="B581" s="6" t="s">
        <v>1209</v>
      </c>
      <c r="C581" s="6" t="s">
        <v>1210</v>
      </c>
      <c r="D581" s="7" t="s">
        <v>1211</v>
      </c>
      <c r="E581" s="6" t="s">
        <v>834</v>
      </c>
    </row>
    <row r="582" spans="1:5" x14ac:dyDescent="0.2">
      <c r="A582" s="1">
        <v>582</v>
      </c>
      <c r="B582" s="9" t="s">
        <v>1212</v>
      </c>
      <c r="C582" s="9" t="s">
        <v>1213</v>
      </c>
      <c r="D582" s="9" t="str">
        <f>"0506536529"</f>
        <v>0506536529</v>
      </c>
      <c r="E582" s="9" t="s">
        <v>842</v>
      </c>
    </row>
    <row r="583" spans="1:5" x14ac:dyDescent="0.2">
      <c r="A583" s="1">
        <v>583</v>
      </c>
      <c r="B583" s="6" t="s">
        <v>631</v>
      </c>
      <c r="C583" s="6" t="s">
        <v>632</v>
      </c>
      <c r="D583" s="7">
        <v>522644119</v>
      </c>
      <c r="E583" s="6" t="s">
        <v>633</v>
      </c>
    </row>
    <row r="584" spans="1:5" x14ac:dyDescent="0.2">
      <c r="A584" s="1">
        <v>584</v>
      </c>
      <c r="B584" s="6" t="s">
        <v>640</v>
      </c>
      <c r="C584" s="6" t="s">
        <v>1214</v>
      </c>
      <c r="D584" s="7">
        <v>537607441</v>
      </c>
      <c r="E584" s="6" t="s">
        <v>837</v>
      </c>
    </row>
    <row r="585" spans="1:5" x14ac:dyDescent="0.2">
      <c r="A585" s="1">
        <v>585</v>
      </c>
      <c r="B585" s="8" t="s">
        <v>1215</v>
      </c>
      <c r="C585" s="8" t="s">
        <v>1216</v>
      </c>
      <c r="D585" s="8" t="str">
        <f>"0505950510"</f>
        <v>0505950510</v>
      </c>
      <c r="E585" s="8" t="s">
        <v>83</v>
      </c>
    </row>
    <row r="586" spans="1:5" x14ac:dyDescent="0.2">
      <c r="A586" s="1">
        <v>586</v>
      </c>
      <c r="B586" s="6" t="s">
        <v>642</v>
      </c>
      <c r="C586" s="6" t="s">
        <v>643</v>
      </c>
      <c r="D586" s="7">
        <v>502332640</v>
      </c>
      <c r="E586" s="6" t="s">
        <v>90</v>
      </c>
    </row>
    <row r="587" spans="1:5" x14ac:dyDescent="0.2">
      <c r="A587" s="1">
        <v>587</v>
      </c>
      <c r="B587" s="6" t="s">
        <v>646</v>
      </c>
      <c r="C587" s="6" t="s">
        <v>647</v>
      </c>
      <c r="D587" s="7">
        <v>546885844</v>
      </c>
      <c r="E587" s="6" t="s">
        <v>959</v>
      </c>
    </row>
    <row r="588" spans="1:5" x14ac:dyDescent="0.2">
      <c r="A588" s="1">
        <v>588</v>
      </c>
      <c r="B588" s="9" t="s">
        <v>1217</v>
      </c>
      <c r="C588" s="9" t="s">
        <v>1218</v>
      </c>
      <c r="D588" s="9" t="str">
        <f>"0533324689"</f>
        <v>0533324689</v>
      </c>
      <c r="E588" s="9" t="s">
        <v>1219</v>
      </c>
    </row>
    <row r="589" spans="1:5" x14ac:dyDescent="0.2">
      <c r="A589" s="1">
        <v>589</v>
      </c>
      <c r="B589" s="6" t="s">
        <v>1220</v>
      </c>
      <c r="C589" s="6" t="s">
        <v>1221</v>
      </c>
      <c r="D589" s="7">
        <v>522750338</v>
      </c>
      <c r="E589" s="6" t="s">
        <v>834</v>
      </c>
    </row>
    <row r="590" spans="1:5" x14ac:dyDescent="0.2">
      <c r="A590" s="1">
        <v>590</v>
      </c>
      <c r="B590" s="9" t="s">
        <v>658</v>
      </c>
      <c r="C590" s="9" t="s">
        <v>659</v>
      </c>
      <c r="D590" s="9" t="str">
        <f>"0522898939"</f>
        <v>0522898939</v>
      </c>
      <c r="E590" s="9" t="s">
        <v>1222</v>
      </c>
    </row>
    <row r="591" spans="1:5" x14ac:dyDescent="0.2">
      <c r="A591" s="1">
        <v>591</v>
      </c>
      <c r="B591" s="6" t="s">
        <v>1223</v>
      </c>
      <c r="C591" s="6" t="s">
        <v>1224</v>
      </c>
      <c r="D591" s="7">
        <v>527302408</v>
      </c>
      <c r="E591" s="6" t="s">
        <v>1225</v>
      </c>
    </row>
    <row r="592" spans="1:5" x14ac:dyDescent="0.2">
      <c r="A592" s="1">
        <v>592</v>
      </c>
      <c r="B592" s="6" t="s">
        <v>1226</v>
      </c>
      <c r="C592" s="6" t="s">
        <v>1227</v>
      </c>
      <c r="D592" s="7">
        <v>526318216</v>
      </c>
      <c r="E592" s="6" t="s">
        <v>83</v>
      </c>
    </row>
    <row r="593" spans="1:5" x14ac:dyDescent="0.2">
      <c r="A593" s="1">
        <v>593</v>
      </c>
      <c r="B593" s="10" t="s">
        <v>1228</v>
      </c>
      <c r="C593" s="10" t="s">
        <v>1229</v>
      </c>
      <c r="D593" s="11">
        <v>542861111</v>
      </c>
      <c r="E593" s="10" t="s">
        <v>97</v>
      </c>
    </row>
    <row r="594" spans="1:5" x14ac:dyDescent="0.2">
      <c r="A594" s="1">
        <v>594</v>
      </c>
      <c r="B594" s="10" t="s">
        <v>1230</v>
      </c>
      <c r="C594" s="10" t="s">
        <v>1231</v>
      </c>
      <c r="D594" s="11">
        <v>48440072</v>
      </c>
      <c r="E594" s="10" t="s">
        <v>257</v>
      </c>
    </row>
    <row r="595" spans="1:5" x14ac:dyDescent="0.2">
      <c r="A595" s="1">
        <v>595</v>
      </c>
      <c r="B595" s="9" t="s">
        <v>1232</v>
      </c>
      <c r="C595" s="9" t="s">
        <v>1233</v>
      </c>
      <c r="D595" s="9" t="str">
        <f>"0545847673"</f>
        <v>0545847673</v>
      </c>
      <c r="E595" s="9" t="s">
        <v>834</v>
      </c>
    </row>
    <row r="596" spans="1:5" x14ac:dyDescent="0.2">
      <c r="A596" s="1">
        <v>596</v>
      </c>
      <c r="B596" s="6" t="s">
        <v>1234</v>
      </c>
      <c r="C596" s="6" t="s">
        <v>914</v>
      </c>
      <c r="D596" s="7">
        <v>525384184</v>
      </c>
      <c r="E596" s="6" t="s">
        <v>384</v>
      </c>
    </row>
    <row r="597" spans="1:5" x14ac:dyDescent="0.2">
      <c r="A597" s="1">
        <v>597</v>
      </c>
      <c r="B597" s="6" t="s">
        <v>1235</v>
      </c>
      <c r="C597" s="6" t="s">
        <v>1236</v>
      </c>
      <c r="D597" s="7">
        <v>508315740</v>
      </c>
      <c r="E597" s="6" t="s">
        <v>596</v>
      </c>
    </row>
    <row r="598" spans="1:5" x14ac:dyDescent="0.2">
      <c r="A598" s="1">
        <v>598</v>
      </c>
      <c r="B598" s="6" t="s">
        <v>1237</v>
      </c>
      <c r="C598" s="6" t="s">
        <v>1238</v>
      </c>
      <c r="D598" s="7">
        <v>529200190</v>
      </c>
      <c r="E598" s="6" t="s">
        <v>207</v>
      </c>
    </row>
    <row r="599" spans="1:5" x14ac:dyDescent="0.2">
      <c r="A599" s="1">
        <v>599</v>
      </c>
      <c r="B599" s="9" t="s">
        <v>1239</v>
      </c>
      <c r="C599" s="9" t="s">
        <v>1240</v>
      </c>
      <c r="D599" s="9" t="str">
        <f>"0544266056"</f>
        <v>0544266056</v>
      </c>
      <c r="E599" s="9" t="s">
        <v>1241</v>
      </c>
    </row>
    <row r="600" spans="1:5" x14ac:dyDescent="0.2">
      <c r="A600" s="1">
        <v>600</v>
      </c>
      <c r="B600" s="6" t="s">
        <v>1242</v>
      </c>
      <c r="C600" s="6" t="s">
        <v>1243</v>
      </c>
      <c r="D600" s="7">
        <v>546371736</v>
      </c>
      <c r="E600" s="6" t="s">
        <v>207</v>
      </c>
    </row>
    <row r="601" spans="1:5" x14ac:dyDescent="0.2">
      <c r="A601" s="1">
        <v>601</v>
      </c>
      <c r="B601" s="6" t="s">
        <v>1244</v>
      </c>
      <c r="C601" s="6" t="s">
        <v>1245</v>
      </c>
      <c r="D601" s="7">
        <v>502066787</v>
      </c>
      <c r="E601" s="6" t="s">
        <v>83</v>
      </c>
    </row>
    <row r="602" spans="1:5" x14ac:dyDescent="0.2">
      <c r="A602" s="1">
        <v>602</v>
      </c>
      <c r="B602" s="6" t="s">
        <v>1246</v>
      </c>
      <c r="C602" s="6" t="s">
        <v>1247</v>
      </c>
      <c r="D602" s="7">
        <v>507345395</v>
      </c>
      <c r="E602" s="6" t="s">
        <v>83</v>
      </c>
    </row>
    <row r="603" spans="1:5" x14ac:dyDescent="0.2">
      <c r="A603" s="1">
        <v>603</v>
      </c>
      <c r="B603" s="6" t="s">
        <v>1248</v>
      </c>
      <c r="C603" s="6" t="s">
        <v>1249</v>
      </c>
      <c r="D603" s="7">
        <v>556601547</v>
      </c>
      <c r="E603" s="6" t="s">
        <v>1004</v>
      </c>
    </row>
    <row r="604" spans="1:5" x14ac:dyDescent="0.2">
      <c r="A604" s="1">
        <v>604</v>
      </c>
      <c r="B604" s="13" t="s">
        <v>1250</v>
      </c>
      <c r="C604" s="13" t="s">
        <v>1251</v>
      </c>
      <c r="D604" s="13" t="str">
        <f>"0507504567"</f>
        <v>0507504567</v>
      </c>
      <c r="E604" s="13" t="s">
        <v>898</v>
      </c>
    </row>
    <row r="605" spans="1:5" x14ac:dyDescent="0.2">
      <c r="A605" s="1">
        <v>605</v>
      </c>
      <c r="B605" s="9" t="s">
        <v>1252</v>
      </c>
      <c r="C605" s="9" t="s">
        <v>1253</v>
      </c>
      <c r="D605" s="9" t="str">
        <f>"0542024643"</f>
        <v>0542024643</v>
      </c>
      <c r="E605" s="9" t="s">
        <v>968</v>
      </c>
    </row>
    <row r="606" spans="1:5" x14ac:dyDescent="0.2">
      <c r="A606" s="1">
        <v>606</v>
      </c>
      <c r="B606" s="6" t="s">
        <v>689</v>
      </c>
      <c r="C606" s="6" t="s">
        <v>690</v>
      </c>
      <c r="D606" s="7">
        <v>506989371</v>
      </c>
      <c r="E606" s="6" t="s">
        <v>83</v>
      </c>
    </row>
    <row r="607" spans="1:5" x14ac:dyDescent="0.2">
      <c r="A607" s="1">
        <v>607</v>
      </c>
      <c r="B607" s="6" t="s">
        <v>689</v>
      </c>
      <c r="C607" s="6" t="s">
        <v>1254</v>
      </c>
      <c r="D607" s="7">
        <v>506989372</v>
      </c>
      <c r="E607" s="6" t="s">
        <v>83</v>
      </c>
    </row>
    <row r="608" spans="1:5" x14ac:dyDescent="0.2">
      <c r="A608" s="1">
        <v>608</v>
      </c>
      <c r="B608" s="6" t="s">
        <v>1255</v>
      </c>
      <c r="C608" s="6" t="s">
        <v>1256</v>
      </c>
      <c r="D608" s="7">
        <v>522553349</v>
      </c>
      <c r="E608" s="6" t="s">
        <v>83</v>
      </c>
    </row>
    <row r="609" spans="1:5" x14ac:dyDescent="0.2">
      <c r="A609" s="1">
        <v>609</v>
      </c>
      <c r="B609" s="6" t="s">
        <v>1257</v>
      </c>
      <c r="C609" s="6" t="s">
        <v>1258</v>
      </c>
      <c r="D609" s="7" t="s">
        <v>1259</v>
      </c>
      <c r="E609" s="6" t="s">
        <v>1260</v>
      </c>
    </row>
    <row r="610" spans="1:5" x14ac:dyDescent="0.2">
      <c r="A610" s="1">
        <v>610</v>
      </c>
      <c r="B610" s="10" t="s">
        <v>1261</v>
      </c>
      <c r="C610" s="10" t="s">
        <v>1262</v>
      </c>
      <c r="D610" s="11" t="s">
        <v>1263</v>
      </c>
      <c r="E610" s="10" t="s">
        <v>27</v>
      </c>
    </row>
    <row r="611" spans="1:5" x14ac:dyDescent="0.2">
      <c r="A611" s="1">
        <v>611</v>
      </c>
      <c r="B611" s="10" t="s">
        <v>695</v>
      </c>
      <c r="C611" s="10" t="s">
        <v>696</v>
      </c>
      <c r="D611" s="11">
        <v>545597112</v>
      </c>
      <c r="E611" s="10" t="s">
        <v>968</v>
      </c>
    </row>
    <row r="612" spans="1:5" x14ac:dyDescent="0.2">
      <c r="A612" s="1">
        <v>612</v>
      </c>
      <c r="B612" s="6" t="s">
        <v>1264</v>
      </c>
      <c r="C612" s="6" t="s">
        <v>1265</v>
      </c>
      <c r="D612" s="7">
        <v>543020505</v>
      </c>
      <c r="E612" s="6" t="s">
        <v>492</v>
      </c>
    </row>
    <row r="613" spans="1:5" x14ac:dyDescent="0.2">
      <c r="A613" s="1">
        <v>613</v>
      </c>
      <c r="B613" s="6" t="s">
        <v>1266</v>
      </c>
      <c r="C613" s="6" t="s">
        <v>1267</v>
      </c>
      <c r="D613" s="7">
        <v>544570667</v>
      </c>
      <c r="E613" s="6" t="s">
        <v>83</v>
      </c>
    </row>
    <row r="614" spans="1:5" x14ac:dyDescent="0.2">
      <c r="A614" s="1">
        <v>614</v>
      </c>
      <c r="B614" s="6" t="s">
        <v>709</v>
      </c>
      <c r="C614" s="6" t="s">
        <v>710</v>
      </c>
      <c r="D614" s="7">
        <v>544332386</v>
      </c>
      <c r="E614" s="6" t="s">
        <v>1268</v>
      </c>
    </row>
    <row r="615" spans="1:5" x14ac:dyDescent="0.2">
      <c r="A615" s="1">
        <v>615</v>
      </c>
      <c r="B615" s="12" t="s">
        <v>711</v>
      </c>
      <c r="C615" s="12" t="s">
        <v>712</v>
      </c>
      <c r="D615" s="12" t="str">
        <f>"0523908258"</f>
        <v>0523908258</v>
      </c>
      <c r="E615" s="12" t="s">
        <v>83</v>
      </c>
    </row>
    <row r="616" spans="1:5" x14ac:dyDescent="0.2">
      <c r="A616" s="1">
        <v>616</v>
      </c>
      <c r="B616" s="8" t="s">
        <v>1269</v>
      </c>
      <c r="C616" s="8" t="s">
        <v>1270</v>
      </c>
      <c r="D616" s="8" t="str">
        <f>"0542240622"</f>
        <v>0542240622</v>
      </c>
      <c r="E616" s="8" t="s">
        <v>888</v>
      </c>
    </row>
    <row r="617" spans="1:5" x14ac:dyDescent="0.2">
      <c r="A617" s="1">
        <v>617</v>
      </c>
      <c r="B617" s="6" t="s">
        <v>1271</v>
      </c>
      <c r="C617" s="6" t="s">
        <v>1272</v>
      </c>
      <c r="D617" s="7">
        <v>524282116</v>
      </c>
      <c r="E617" s="6" t="s">
        <v>83</v>
      </c>
    </row>
    <row r="618" spans="1:5" x14ac:dyDescent="0.2">
      <c r="A618" s="1">
        <v>618</v>
      </c>
      <c r="B618" s="10" t="s">
        <v>1273</v>
      </c>
      <c r="C618" s="10" t="s">
        <v>914</v>
      </c>
      <c r="D618" s="11">
        <v>504626951</v>
      </c>
      <c r="E618" s="10" t="s">
        <v>834</v>
      </c>
    </row>
    <row r="619" spans="1:5" x14ac:dyDescent="0.2">
      <c r="A619" s="1">
        <v>619</v>
      </c>
      <c r="B619" s="13" t="s">
        <v>1274</v>
      </c>
      <c r="C619" s="13" t="s">
        <v>1275</v>
      </c>
      <c r="D619" s="13" t="str">
        <f>"0505370122"</f>
        <v>0505370122</v>
      </c>
      <c r="E619" s="13" t="s">
        <v>83</v>
      </c>
    </row>
    <row r="620" spans="1:5" x14ac:dyDescent="0.2">
      <c r="A620" s="1">
        <v>620</v>
      </c>
      <c r="B620" s="8" t="s">
        <v>1276</v>
      </c>
      <c r="C620" s="8" t="s">
        <v>1277</v>
      </c>
      <c r="D620" s="8" t="str">
        <f>"0526146848"</f>
        <v>0526146848</v>
      </c>
      <c r="E620" s="8" t="s">
        <v>1278</v>
      </c>
    </row>
    <row r="621" spans="1:5" x14ac:dyDescent="0.2">
      <c r="A621" s="1">
        <v>621</v>
      </c>
      <c r="B621" s="6" t="s">
        <v>730</v>
      </c>
      <c r="C621" s="6" t="s">
        <v>731</v>
      </c>
      <c r="D621" s="7">
        <v>523710512</v>
      </c>
      <c r="E621" s="6" t="s">
        <v>1279</v>
      </c>
    </row>
    <row r="622" spans="1:5" x14ac:dyDescent="0.2">
      <c r="A622" s="1">
        <v>622</v>
      </c>
      <c r="B622" s="6" t="s">
        <v>1280</v>
      </c>
      <c r="C622" s="6" t="s">
        <v>1281</v>
      </c>
      <c r="D622" s="7" t="s">
        <v>1282</v>
      </c>
      <c r="E622" s="6" t="s">
        <v>83</v>
      </c>
    </row>
    <row r="623" spans="1:5" x14ac:dyDescent="0.2">
      <c r="A623" s="1">
        <v>623</v>
      </c>
      <c r="B623" s="12" t="s">
        <v>1283</v>
      </c>
      <c r="C623" s="12" t="s">
        <v>1284</v>
      </c>
      <c r="D623" s="12" t="str">
        <f>"0526226344"</f>
        <v>0526226344</v>
      </c>
      <c r="E623" s="12" t="s">
        <v>83</v>
      </c>
    </row>
    <row r="624" spans="1:5" x14ac:dyDescent="0.2">
      <c r="A624" s="1">
        <v>624</v>
      </c>
      <c r="B624" s="6" t="s">
        <v>1285</v>
      </c>
      <c r="C624" s="6" t="s">
        <v>1286</v>
      </c>
      <c r="D624" s="7">
        <v>526226344</v>
      </c>
      <c r="E624" s="6" t="s">
        <v>129</v>
      </c>
    </row>
    <row r="625" spans="1:5" x14ac:dyDescent="0.2">
      <c r="A625" s="1">
        <v>625</v>
      </c>
      <c r="B625" s="9" t="s">
        <v>1287</v>
      </c>
      <c r="C625" s="9" t="s">
        <v>1288</v>
      </c>
      <c r="D625" s="9" t="str">
        <f>"0504422852"</f>
        <v>0504422852</v>
      </c>
      <c r="E625" s="9" t="s">
        <v>834</v>
      </c>
    </row>
    <row r="626" spans="1:5" x14ac:dyDescent="0.2">
      <c r="A626" s="1">
        <v>626</v>
      </c>
      <c r="B626" s="6" t="s">
        <v>744</v>
      </c>
      <c r="C626" s="6" t="s">
        <v>745</v>
      </c>
      <c r="D626" s="7">
        <v>523088000</v>
      </c>
      <c r="E626" s="6" t="s">
        <v>1289</v>
      </c>
    </row>
    <row r="627" spans="1:5" x14ac:dyDescent="0.2">
      <c r="A627" s="1">
        <v>627</v>
      </c>
      <c r="B627" s="9" t="s">
        <v>1290</v>
      </c>
      <c r="C627" s="9" t="s">
        <v>1291</v>
      </c>
      <c r="D627" s="9" t="str">
        <f>"0526333135"</f>
        <v>0526333135</v>
      </c>
      <c r="E627" s="9" t="s">
        <v>83</v>
      </c>
    </row>
    <row r="628" spans="1:5" x14ac:dyDescent="0.2">
      <c r="A628" s="1">
        <v>628</v>
      </c>
      <c r="B628" s="8" t="s">
        <v>1292</v>
      </c>
      <c r="C628" s="8" t="s">
        <v>1293</v>
      </c>
      <c r="D628" s="8" t="str">
        <f>"0509002040"</f>
        <v>0509002040</v>
      </c>
      <c r="E628" s="8" t="s">
        <v>881</v>
      </c>
    </row>
    <row r="629" spans="1:5" x14ac:dyDescent="0.2">
      <c r="A629" s="1">
        <v>629</v>
      </c>
      <c r="B629" s="10" t="s">
        <v>1294</v>
      </c>
      <c r="C629" s="10" t="s">
        <v>1295</v>
      </c>
      <c r="D629" s="11">
        <v>542629650</v>
      </c>
      <c r="E629" s="10" t="s">
        <v>27</v>
      </c>
    </row>
    <row r="630" spans="1:5" x14ac:dyDescent="0.2">
      <c r="A630" s="1">
        <v>630</v>
      </c>
      <c r="B630" s="13" t="s">
        <v>1296</v>
      </c>
      <c r="C630" s="13" t="s">
        <v>1297</v>
      </c>
      <c r="D630" s="13" t="str">
        <f>"0502602621"</f>
        <v>0502602621</v>
      </c>
      <c r="E630" s="13" t="s">
        <v>1298</v>
      </c>
    </row>
    <row r="631" spans="1:5" x14ac:dyDescent="0.2">
      <c r="A631" s="1">
        <v>631</v>
      </c>
      <c r="B631" s="6" t="s">
        <v>1299</v>
      </c>
      <c r="C631" s="6" t="s">
        <v>965</v>
      </c>
      <c r="D631" s="7">
        <v>527952723</v>
      </c>
      <c r="E631" s="6" t="s">
        <v>83</v>
      </c>
    </row>
    <row r="632" spans="1:5" x14ac:dyDescent="0.2">
      <c r="A632" s="1">
        <v>632</v>
      </c>
      <c r="B632" s="8" t="s">
        <v>1299</v>
      </c>
      <c r="C632" s="8" t="s">
        <v>1176</v>
      </c>
      <c r="D632" s="8" t="str">
        <f>"0542170146"</f>
        <v>0542170146</v>
      </c>
      <c r="E632" s="8" t="s">
        <v>83</v>
      </c>
    </row>
    <row r="633" spans="1:5" x14ac:dyDescent="0.2">
      <c r="A633" s="1">
        <v>633</v>
      </c>
      <c r="B633" s="6" t="s">
        <v>752</v>
      </c>
      <c r="C633" s="6" t="s">
        <v>753</v>
      </c>
      <c r="D633" s="7">
        <v>522421230</v>
      </c>
      <c r="E633" s="6" t="s">
        <v>754</v>
      </c>
    </row>
    <row r="634" spans="1:5" x14ac:dyDescent="0.2">
      <c r="A634" s="1">
        <v>634</v>
      </c>
      <c r="B634" s="6" t="s">
        <v>1300</v>
      </c>
      <c r="C634" s="6" t="s">
        <v>1301</v>
      </c>
      <c r="D634" s="7" t="s">
        <v>1302</v>
      </c>
      <c r="E634" s="6" t="s">
        <v>83</v>
      </c>
    </row>
    <row r="635" spans="1:5" x14ac:dyDescent="0.2">
      <c r="A635" s="1">
        <v>635</v>
      </c>
      <c r="B635" s="9" t="s">
        <v>1303</v>
      </c>
      <c r="C635" s="9" t="s">
        <v>1304</v>
      </c>
      <c r="D635" s="9" t="str">
        <f>"0544900462"</f>
        <v>0544900462</v>
      </c>
      <c r="E635" s="9" t="s">
        <v>842</v>
      </c>
    </row>
    <row r="636" spans="1:5" x14ac:dyDescent="0.2">
      <c r="A636" s="1">
        <v>636</v>
      </c>
      <c r="B636" s="6" t="s">
        <v>1305</v>
      </c>
      <c r="C636" s="6" t="s">
        <v>1306</v>
      </c>
      <c r="D636" s="7">
        <v>544699145</v>
      </c>
      <c r="E636" s="6" t="s">
        <v>83</v>
      </c>
    </row>
    <row r="637" spans="1:5" x14ac:dyDescent="0.2">
      <c r="A637" s="1">
        <v>637</v>
      </c>
      <c r="B637" s="10" t="s">
        <v>1307</v>
      </c>
      <c r="C637" s="10" t="s">
        <v>1308</v>
      </c>
      <c r="D637" s="10">
        <v>545667070</v>
      </c>
      <c r="E637" s="10" t="s">
        <v>83</v>
      </c>
    </row>
    <row r="638" spans="1:5" x14ac:dyDescent="0.2">
      <c r="A638" s="1">
        <v>638</v>
      </c>
      <c r="B638" s="6" t="s">
        <v>757</v>
      </c>
      <c r="C638" s="6" t="s">
        <v>758</v>
      </c>
      <c r="D638" s="7">
        <v>505111195</v>
      </c>
      <c r="E638" s="6" t="s">
        <v>834</v>
      </c>
    </row>
    <row r="639" spans="1:5" x14ac:dyDescent="0.2">
      <c r="A639" s="1">
        <v>639</v>
      </c>
      <c r="B639" s="6" t="s">
        <v>1309</v>
      </c>
      <c r="C639" s="6" t="s">
        <v>1310</v>
      </c>
      <c r="D639" s="7">
        <v>36744957</v>
      </c>
      <c r="E639" s="6" t="s">
        <v>293</v>
      </c>
    </row>
    <row r="640" spans="1:5" x14ac:dyDescent="0.2">
      <c r="A640" s="1">
        <v>640</v>
      </c>
      <c r="B640" s="6" t="s">
        <v>1311</v>
      </c>
      <c r="C640" s="6" t="s">
        <v>1312</v>
      </c>
      <c r="D640" s="7">
        <v>545388250</v>
      </c>
      <c r="E640" s="6" t="s">
        <v>293</v>
      </c>
    </row>
    <row r="641" spans="1:5" x14ac:dyDescent="0.2">
      <c r="A641" s="1">
        <v>641</v>
      </c>
      <c r="B641" s="6" t="s">
        <v>766</v>
      </c>
      <c r="C641" s="6" t="s">
        <v>767</v>
      </c>
      <c r="D641" s="7">
        <v>535659214</v>
      </c>
      <c r="E641" s="6" t="s">
        <v>293</v>
      </c>
    </row>
    <row r="642" spans="1:5" x14ac:dyDescent="0.2">
      <c r="A642" s="1">
        <v>642</v>
      </c>
      <c r="B642" s="6" t="s">
        <v>1313</v>
      </c>
      <c r="C642" s="6" t="s">
        <v>1314</v>
      </c>
      <c r="D642" s="7">
        <v>526392299</v>
      </c>
      <c r="E642" s="6" t="s">
        <v>1315</v>
      </c>
    </row>
    <row r="643" spans="1:5" x14ac:dyDescent="0.2">
      <c r="A643" s="1">
        <v>643</v>
      </c>
      <c r="B643" s="10" t="s">
        <v>1316</v>
      </c>
      <c r="C643" s="10" t="s">
        <v>1317</v>
      </c>
      <c r="D643" s="11">
        <v>503040955</v>
      </c>
      <c r="E643" s="10" t="s">
        <v>892</v>
      </c>
    </row>
    <row r="644" spans="1:5" x14ac:dyDescent="0.2">
      <c r="A644" s="1">
        <v>644</v>
      </c>
      <c r="B644" s="6" t="s">
        <v>1318</v>
      </c>
      <c r="C644" s="6" t="s">
        <v>1319</v>
      </c>
      <c r="D644" s="7">
        <v>507993114</v>
      </c>
      <c r="E644" s="6" t="s">
        <v>83</v>
      </c>
    </row>
    <row r="645" spans="1:5" x14ac:dyDescent="0.2">
      <c r="A645" s="1">
        <v>645</v>
      </c>
      <c r="B645" s="6" t="s">
        <v>1320</v>
      </c>
      <c r="C645" s="6" t="s">
        <v>1321</v>
      </c>
      <c r="D645" s="7" t="s">
        <v>1322</v>
      </c>
      <c r="E645" s="6" t="s">
        <v>1323</v>
      </c>
    </row>
    <row r="646" spans="1:5" x14ac:dyDescent="0.2">
      <c r="A646" s="1">
        <v>646</v>
      </c>
      <c r="B646" s="6" t="s">
        <v>1324</v>
      </c>
      <c r="C646" s="6" t="s">
        <v>1325</v>
      </c>
      <c r="D646" s="7">
        <v>503002093</v>
      </c>
      <c r="E646" s="6" t="s">
        <v>384</v>
      </c>
    </row>
    <row r="647" spans="1:5" x14ac:dyDescent="0.2">
      <c r="A647" s="1">
        <v>647</v>
      </c>
      <c r="B647" s="6" t="s">
        <v>781</v>
      </c>
      <c r="C647" s="6" t="s">
        <v>782</v>
      </c>
      <c r="D647" s="7">
        <v>537366653</v>
      </c>
      <c r="E647" s="6" t="s">
        <v>1326</v>
      </c>
    </row>
    <row r="648" spans="1:5" x14ac:dyDescent="0.2">
      <c r="A648" s="1">
        <v>648</v>
      </c>
      <c r="B648" s="10" t="s">
        <v>1327</v>
      </c>
      <c r="C648" s="10" t="s">
        <v>1328</v>
      </c>
      <c r="D648" s="11">
        <v>507374897</v>
      </c>
      <c r="E648" s="10" t="s">
        <v>384</v>
      </c>
    </row>
    <row r="649" spans="1:5" x14ac:dyDescent="0.2">
      <c r="A649" s="1">
        <v>649</v>
      </c>
      <c r="B649" s="6" t="s">
        <v>1329</v>
      </c>
      <c r="C649" s="6" t="s">
        <v>1330</v>
      </c>
      <c r="D649" s="7">
        <v>545538869</v>
      </c>
      <c r="E649" s="6" t="s">
        <v>90</v>
      </c>
    </row>
    <row r="650" spans="1:5" x14ac:dyDescent="0.2">
      <c r="A650" s="1">
        <v>650</v>
      </c>
      <c r="B650" s="6" t="s">
        <v>1331</v>
      </c>
      <c r="C650" s="6" t="s">
        <v>1332</v>
      </c>
      <c r="D650" s="7">
        <v>505596646</v>
      </c>
      <c r="E650" s="6" t="s">
        <v>17</v>
      </c>
    </row>
    <row r="651" spans="1:5" x14ac:dyDescent="0.2">
      <c r="A651" s="1">
        <v>651</v>
      </c>
      <c r="B651" s="10" t="s">
        <v>1333</v>
      </c>
      <c r="C651" s="10" t="s">
        <v>1334</v>
      </c>
      <c r="D651" s="11">
        <v>507651949</v>
      </c>
      <c r="E651" s="10" t="s">
        <v>925</v>
      </c>
    </row>
    <row r="652" spans="1:5" x14ac:dyDescent="0.2">
      <c r="A652" s="1">
        <v>652</v>
      </c>
      <c r="B652" s="6"/>
      <c r="C652" s="6"/>
      <c r="D652" s="6"/>
      <c r="E652" s="6"/>
    </row>
    <row r="653" spans="1:5" x14ac:dyDescent="0.2">
      <c r="A653" s="1">
        <v>653</v>
      </c>
      <c r="B653" s="10" t="s">
        <v>380</v>
      </c>
      <c r="C653" s="10"/>
      <c r="D653" s="10"/>
      <c r="E653" s="10"/>
    </row>
    <row r="654" spans="1:5" x14ac:dyDescent="0.2">
      <c r="A654" s="1">
        <v>654</v>
      </c>
      <c r="B654" s="10" t="s">
        <v>1335</v>
      </c>
      <c r="C654" s="10"/>
      <c r="D654" s="10" t="s">
        <v>1336</v>
      </c>
      <c r="E654" s="10"/>
    </row>
    <row r="655" spans="1:5" x14ac:dyDescent="0.2">
      <c r="A655" s="1">
        <v>655</v>
      </c>
      <c r="B655" s="10" t="s">
        <v>1337</v>
      </c>
      <c r="C655" s="10"/>
      <c r="D655" s="10" t="s">
        <v>1338</v>
      </c>
      <c r="E655" s="10"/>
    </row>
    <row r="656" spans="1:5" x14ac:dyDescent="0.2">
      <c r="A656" s="1">
        <v>656</v>
      </c>
      <c r="B656" s="10" t="s">
        <v>1339</v>
      </c>
      <c r="C656" s="10"/>
      <c r="D656" s="10" t="s">
        <v>1340</v>
      </c>
      <c r="E656" s="10"/>
    </row>
    <row r="657" spans="1:5" x14ac:dyDescent="0.2">
      <c r="A657" s="1">
        <v>657</v>
      </c>
      <c r="B657" s="10" t="s">
        <v>1341</v>
      </c>
      <c r="C657" s="10"/>
      <c r="D657" s="10" t="s">
        <v>1342</v>
      </c>
      <c r="E657" s="10" t="s">
        <v>293</v>
      </c>
    </row>
    <row r="658" spans="1:5" x14ac:dyDescent="0.2">
      <c r="A658" s="1">
        <v>658</v>
      </c>
      <c r="B658" s="10" t="s">
        <v>1343</v>
      </c>
      <c r="C658" s="10"/>
      <c r="D658" s="10"/>
      <c r="E658" s="10"/>
    </row>
    <row r="659" spans="1:5" x14ac:dyDescent="0.2">
      <c r="A659" s="1">
        <v>659</v>
      </c>
      <c r="B659" s="10" t="s">
        <v>1344</v>
      </c>
      <c r="C659" s="10"/>
      <c r="D659" s="10"/>
      <c r="E659" s="10" t="s">
        <v>1345</v>
      </c>
    </row>
    <row r="660" spans="1:5" x14ac:dyDescent="0.2">
      <c r="A660" s="1">
        <v>660</v>
      </c>
      <c r="B660" s="10" t="s">
        <v>1346</v>
      </c>
      <c r="C660" s="10"/>
      <c r="D660" s="10">
        <v>544930551</v>
      </c>
      <c r="E660" s="10" t="s">
        <v>1347</v>
      </c>
    </row>
    <row r="661" spans="1:5" x14ac:dyDescent="0.2">
      <c r="A661" s="1">
        <v>661</v>
      </c>
      <c r="B661" s="10" t="s">
        <v>1348</v>
      </c>
      <c r="C661" s="10"/>
      <c r="D661" s="10">
        <v>505385200</v>
      </c>
      <c r="E661" s="10" t="s">
        <v>1349</v>
      </c>
    </row>
    <row r="662" spans="1:5" x14ac:dyDescent="0.2">
      <c r="A662" s="1">
        <v>662</v>
      </c>
      <c r="B662" s="10" t="s">
        <v>1350</v>
      </c>
      <c r="C662" s="10"/>
      <c r="D662" s="10">
        <v>544559087</v>
      </c>
      <c r="E662" s="10"/>
    </row>
    <row r="663" spans="1:5" x14ac:dyDescent="0.2">
      <c r="A663" s="1">
        <v>663</v>
      </c>
      <c r="B663" s="10" t="s">
        <v>1351</v>
      </c>
      <c r="C663" s="10"/>
      <c r="D663" s="10">
        <v>507608021</v>
      </c>
      <c r="E663" s="10"/>
    </row>
    <row r="664" spans="1:5" x14ac:dyDescent="0.2">
      <c r="A664" s="1">
        <v>664</v>
      </c>
      <c r="B664" s="10" t="s">
        <v>1352</v>
      </c>
      <c r="C664" s="10"/>
      <c r="D664" s="10">
        <v>547509381</v>
      </c>
      <c r="E664" s="10" t="s">
        <v>1353</v>
      </c>
    </row>
    <row r="665" spans="1:5" x14ac:dyDescent="0.2">
      <c r="A665" s="1">
        <v>665</v>
      </c>
      <c r="B665" s="10" t="s">
        <v>1352</v>
      </c>
      <c r="C665" s="10"/>
      <c r="D665" s="10">
        <v>547809595</v>
      </c>
      <c r="E665" s="10" t="s">
        <v>1354</v>
      </c>
    </row>
    <row r="666" spans="1:5" x14ac:dyDescent="0.2">
      <c r="A666" s="1">
        <v>666</v>
      </c>
      <c r="B666" s="10" t="s">
        <v>1355</v>
      </c>
      <c r="C666" s="10"/>
      <c r="D666" s="10">
        <v>509798971</v>
      </c>
      <c r="E666" s="10" t="s">
        <v>545</v>
      </c>
    </row>
    <row r="667" spans="1:5" x14ac:dyDescent="0.2">
      <c r="A667" s="1">
        <v>667</v>
      </c>
      <c r="B667" s="10" t="s">
        <v>1356</v>
      </c>
      <c r="C667" s="10"/>
      <c r="D667" s="10">
        <v>503330832</v>
      </c>
      <c r="E667" s="10" t="s">
        <v>191</v>
      </c>
    </row>
    <row r="668" spans="1:5" x14ac:dyDescent="0.2">
      <c r="A668" s="1">
        <v>668</v>
      </c>
      <c r="B668" s="10" t="s">
        <v>1357</v>
      </c>
      <c r="C668" s="10"/>
      <c r="D668" s="10">
        <v>536064152</v>
      </c>
      <c r="E668" s="10" t="s">
        <v>455</v>
      </c>
    </row>
    <row r="669" spans="1:5" x14ac:dyDescent="0.2">
      <c r="A669" s="1">
        <v>669</v>
      </c>
      <c r="B669" s="10" t="s">
        <v>1358</v>
      </c>
      <c r="C669" s="10"/>
      <c r="D669" s="10">
        <v>543020505</v>
      </c>
      <c r="E669" s="10" t="s">
        <v>1264</v>
      </c>
    </row>
    <row r="670" spans="1:5" x14ac:dyDescent="0.2">
      <c r="A670" s="1">
        <v>670</v>
      </c>
      <c r="B670" s="10" t="s">
        <v>1359</v>
      </c>
      <c r="C670" s="10"/>
      <c r="D670" s="10">
        <v>506424344</v>
      </c>
      <c r="E670" s="10" t="s">
        <v>1360</v>
      </c>
    </row>
    <row r="671" spans="1:5" x14ac:dyDescent="0.2">
      <c r="A671" s="1">
        <v>671</v>
      </c>
      <c r="B671" s="10" t="s">
        <v>474</v>
      </c>
      <c r="C671" s="10"/>
      <c r="D671" s="10">
        <v>522852909</v>
      </c>
      <c r="E671" s="10" t="s">
        <v>1361</v>
      </c>
    </row>
    <row r="672" spans="1:5" x14ac:dyDescent="0.2">
      <c r="A672" s="1">
        <v>672</v>
      </c>
      <c r="B672" s="10" t="s">
        <v>1362</v>
      </c>
      <c r="C672" s="10"/>
      <c r="D672" s="10">
        <v>546078617</v>
      </c>
      <c r="E672" s="10" t="s">
        <v>1363</v>
      </c>
    </row>
    <row r="673" spans="1:5" x14ac:dyDescent="0.2">
      <c r="A673" s="1">
        <v>673</v>
      </c>
      <c r="B673" s="10" t="s">
        <v>1364</v>
      </c>
      <c r="C673" s="10"/>
      <c r="D673" s="10">
        <v>545377239</v>
      </c>
      <c r="E673" s="10" t="s">
        <v>1365</v>
      </c>
    </row>
    <row r="674" spans="1:5" x14ac:dyDescent="0.2">
      <c r="A674" s="1">
        <v>674</v>
      </c>
      <c r="B674" s="10" t="s">
        <v>1366</v>
      </c>
      <c r="C674" s="10"/>
      <c r="D674" s="10">
        <v>522522551</v>
      </c>
      <c r="E674" s="10" t="s">
        <v>1367</v>
      </c>
    </row>
    <row r="675" spans="1:5" x14ac:dyDescent="0.2">
      <c r="A675" s="1">
        <v>675</v>
      </c>
      <c r="B675" s="10" t="s">
        <v>1368</v>
      </c>
      <c r="C675" s="10"/>
      <c r="D675" s="10">
        <v>545597111</v>
      </c>
      <c r="E675" s="10" t="s">
        <v>1369</v>
      </c>
    </row>
    <row r="676" spans="1:5" x14ac:dyDescent="0.2">
      <c r="A676" s="1">
        <v>676</v>
      </c>
      <c r="B676" s="10" t="s">
        <v>1370</v>
      </c>
      <c r="C676" s="10"/>
      <c r="D676" s="10"/>
      <c r="E676" s="10"/>
    </row>
    <row r="677" spans="1:5" x14ac:dyDescent="0.2">
      <c r="A677" s="1">
        <v>677</v>
      </c>
      <c r="B677" s="10" t="s">
        <v>1371</v>
      </c>
      <c r="C677" s="10"/>
      <c r="D677" s="10"/>
      <c r="E677" s="10" t="s">
        <v>1372</v>
      </c>
    </row>
    <row r="678" spans="1:5" x14ac:dyDescent="0.2">
      <c r="A678" s="1">
        <v>678</v>
      </c>
      <c r="B678" s="10" t="s">
        <v>1373</v>
      </c>
      <c r="C678" s="10"/>
      <c r="D678" s="10">
        <v>54250052</v>
      </c>
      <c r="E678" s="10" t="s">
        <v>1374</v>
      </c>
    </row>
    <row r="679" spans="1:5" x14ac:dyDescent="0.2">
      <c r="A679" s="1">
        <v>679</v>
      </c>
      <c r="B679" s="10" t="s">
        <v>1375</v>
      </c>
      <c r="C679" s="10"/>
      <c r="D679" s="10">
        <v>546493848</v>
      </c>
      <c r="E679" s="10" t="s">
        <v>1376</v>
      </c>
    </row>
    <row r="680" spans="1:5" x14ac:dyDescent="0.2">
      <c r="A680" s="1">
        <v>680</v>
      </c>
      <c r="B680" s="10" t="s">
        <v>1377</v>
      </c>
      <c r="C680" s="10"/>
      <c r="D680" s="10">
        <v>528744800</v>
      </c>
      <c r="E680" s="10" t="s">
        <v>1378</v>
      </c>
    </row>
    <row r="681" spans="1:5" x14ac:dyDescent="0.2">
      <c r="A681" s="1">
        <v>681</v>
      </c>
      <c r="B681" s="10" t="s">
        <v>1379</v>
      </c>
      <c r="C681" s="10"/>
      <c r="D681" s="10">
        <v>544483949</v>
      </c>
      <c r="E681" s="10" t="s">
        <v>1380</v>
      </c>
    </row>
    <row r="682" spans="1:5" x14ac:dyDescent="0.2">
      <c r="A682" s="1">
        <v>682</v>
      </c>
      <c r="B682" s="16" t="s">
        <v>1381</v>
      </c>
      <c r="C682" s="16" t="s">
        <v>1382</v>
      </c>
      <c r="D682" s="16" t="str">
        <f>"0546732225"</f>
        <v>0546732225</v>
      </c>
      <c r="E682" s="16" t="s">
        <v>492</v>
      </c>
    </row>
    <row r="683" spans="1:5" x14ac:dyDescent="0.2">
      <c r="A683" s="1">
        <v>683</v>
      </c>
      <c r="B683" s="16" t="s">
        <v>1381</v>
      </c>
      <c r="C683" s="16" t="s">
        <v>1383</v>
      </c>
      <c r="D683" s="16" t="str">
        <f>"0504320323"</f>
        <v>0504320323</v>
      </c>
      <c r="E683" s="16" t="s">
        <v>1384</v>
      </c>
    </row>
    <row r="684" spans="1:5" x14ac:dyDescent="0.2">
      <c r="A684" s="1">
        <v>684</v>
      </c>
      <c r="B684" s="16" t="s">
        <v>1385</v>
      </c>
      <c r="C684" s="16" t="s">
        <v>1386</v>
      </c>
      <c r="D684" s="16" t="str">
        <f>"0558838757"</f>
        <v>0558838757</v>
      </c>
      <c r="E684" s="16" t="s">
        <v>1387</v>
      </c>
    </row>
    <row r="685" spans="1:5" x14ac:dyDescent="0.2">
      <c r="A685" s="1">
        <v>685</v>
      </c>
      <c r="B685" s="17" t="s">
        <v>1388</v>
      </c>
      <c r="C685" s="18" t="s">
        <v>1389</v>
      </c>
      <c r="D685" s="17">
        <v>542556060</v>
      </c>
      <c r="E685" s="17" t="s">
        <v>1390</v>
      </c>
    </row>
    <row r="686" spans="1:5" x14ac:dyDescent="0.2">
      <c r="A686" s="1">
        <v>686</v>
      </c>
      <c r="B686" s="16" t="s">
        <v>1391</v>
      </c>
      <c r="C686" s="16" t="s">
        <v>1392</v>
      </c>
      <c r="D686" s="16" t="str">
        <f>"0528733030"</f>
        <v>0528733030</v>
      </c>
      <c r="E686" s="16" t="s">
        <v>1393</v>
      </c>
    </row>
    <row r="687" spans="1:5" x14ac:dyDescent="0.2">
      <c r="A687" s="1">
        <v>687</v>
      </c>
      <c r="B687" s="16" t="s">
        <v>1394</v>
      </c>
      <c r="C687" s="16" t="s">
        <v>1395</v>
      </c>
      <c r="D687" s="16" t="str">
        <f>"0545557345"</f>
        <v>0545557345</v>
      </c>
      <c r="E687" s="16" t="s">
        <v>1396</v>
      </c>
    </row>
    <row r="688" spans="1:5" x14ac:dyDescent="0.2">
      <c r="A688" s="1">
        <v>688</v>
      </c>
      <c r="B688" s="16" t="s">
        <v>1397</v>
      </c>
      <c r="C688" s="16" t="s">
        <v>1398</v>
      </c>
      <c r="D688" s="16" t="str">
        <f>"0547548771"</f>
        <v>0547548771</v>
      </c>
      <c r="E688" s="16" t="s">
        <v>1399</v>
      </c>
    </row>
    <row r="689" spans="1:5" x14ac:dyDescent="0.2">
      <c r="A689" s="1">
        <v>689</v>
      </c>
      <c r="B689" s="17" t="s">
        <v>1400</v>
      </c>
      <c r="C689" s="18" t="s">
        <v>1401</v>
      </c>
      <c r="D689" s="17">
        <v>544442191</v>
      </c>
      <c r="E689" s="17" t="s">
        <v>349</v>
      </c>
    </row>
    <row r="690" spans="1:5" x14ac:dyDescent="0.2">
      <c r="A690" s="1">
        <v>690</v>
      </c>
      <c r="B690" s="16" t="s">
        <v>1402</v>
      </c>
      <c r="C690" s="16" t="s">
        <v>1403</v>
      </c>
      <c r="D690" s="16" t="str">
        <f>"0502000115"</f>
        <v>0502000115</v>
      </c>
      <c r="E690" s="16" t="s">
        <v>349</v>
      </c>
    </row>
    <row r="691" spans="1:5" x14ac:dyDescent="0.2">
      <c r="A691" s="1">
        <v>691</v>
      </c>
      <c r="B691" s="16" t="s">
        <v>75</v>
      </c>
      <c r="C691" s="16" t="s">
        <v>76</v>
      </c>
      <c r="D691" s="16" t="str">
        <f>"0528612596"</f>
        <v>0528612596</v>
      </c>
      <c r="E691" s="16" t="s">
        <v>834</v>
      </c>
    </row>
    <row r="692" spans="1:5" x14ac:dyDescent="0.2">
      <c r="A692" s="1">
        <v>692</v>
      </c>
      <c r="B692" s="19" t="s">
        <v>1404</v>
      </c>
      <c r="C692" s="19"/>
      <c r="D692" s="19"/>
      <c r="E692" s="19"/>
    </row>
    <row r="693" spans="1:5" x14ac:dyDescent="0.2">
      <c r="A693" s="1">
        <v>693</v>
      </c>
      <c r="B693" s="16" t="s">
        <v>1405</v>
      </c>
      <c r="C693" s="16" t="s">
        <v>1406</v>
      </c>
      <c r="D693" s="16" t="str">
        <f>"0542895011"</f>
        <v>0542895011</v>
      </c>
      <c r="E693" s="16" t="s">
        <v>1399</v>
      </c>
    </row>
    <row r="694" spans="1:5" x14ac:dyDescent="0.2">
      <c r="A694" s="1">
        <v>694</v>
      </c>
      <c r="B694" s="17" t="s">
        <v>1407</v>
      </c>
      <c r="C694" s="17" t="s">
        <v>1408</v>
      </c>
      <c r="D694" s="17" t="str">
        <f>"0544229344"</f>
        <v>0544229344</v>
      </c>
      <c r="E694" s="17" t="s">
        <v>1409</v>
      </c>
    </row>
    <row r="695" spans="1:5" x14ac:dyDescent="0.2">
      <c r="A695" s="1">
        <v>695</v>
      </c>
      <c r="B695" s="17" t="s">
        <v>1407</v>
      </c>
      <c r="C695" s="16"/>
      <c r="D695" s="16"/>
      <c r="E695" s="16"/>
    </row>
    <row r="696" spans="1:5" x14ac:dyDescent="0.2">
      <c r="A696" s="1">
        <v>696</v>
      </c>
      <c r="B696" s="19" t="s">
        <v>1410</v>
      </c>
      <c r="C696" s="19"/>
      <c r="D696" s="19"/>
      <c r="E696" s="19"/>
    </row>
    <row r="697" spans="1:5" x14ac:dyDescent="0.2">
      <c r="A697" s="1">
        <v>697</v>
      </c>
      <c r="B697" s="16" t="s">
        <v>1411</v>
      </c>
      <c r="C697" s="16" t="s">
        <v>1412</v>
      </c>
      <c r="D697" s="16" t="str">
        <f>"0545606722"</f>
        <v>0545606722</v>
      </c>
      <c r="E697" s="16" t="s">
        <v>207</v>
      </c>
    </row>
    <row r="698" spans="1:5" x14ac:dyDescent="0.2">
      <c r="A698" s="1">
        <v>698</v>
      </c>
      <c r="B698" s="16" t="s">
        <v>1413</v>
      </c>
      <c r="C698" s="16" t="s">
        <v>1414</v>
      </c>
      <c r="D698" s="16" t="str">
        <f>"0546651052"</f>
        <v>0546651052</v>
      </c>
      <c r="E698" s="16" t="s">
        <v>349</v>
      </c>
    </row>
    <row r="699" spans="1:5" x14ac:dyDescent="0.2">
      <c r="A699" s="1">
        <v>699</v>
      </c>
      <c r="B699" s="16" t="s">
        <v>1415</v>
      </c>
      <c r="C699" s="16" t="s">
        <v>1416</v>
      </c>
      <c r="D699" s="16" t="str">
        <f>"0526219354"</f>
        <v>0526219354</v>
      </c>
      <c r="E699" s="16" t="s">
        <v>257</v>
      </c>
    </row>
    <row r="700" spans="1:5" x14ac:dyDescent="0.2">
      <c r="A700" s="1">
        <v>700</v>
      </c>
      <c r="B700" s="17" t="s">
        <v>1417</v>
      </c>
      <c r="C700" s="16"/>
      <c r="D700" s="16"/>
      <c r="E700" s="16"/>
    </row>
    <row r="701" spans="1:5" x14ac:dyDescent="0.2">
      <c r="A701" s="1">
        <v>701</v>
      </c>
      <c r="B701" s="16" t="s">
        <v>1418</v>
      </c>
      <c r="C701" s="16" t="s">
        <v>1419</v>
      </c>
      <c r="D701" s="16" t="str">
        <f>"0524256424"</f>
        <v>0524256424</v>
      </c>
      <c r="E701" s="16" t="s">
        <v>586</v>
      </c>
    </row>
    <row r="702" spans="1:5" x14ac:dyDescent="0.2">
      <c r="A702" s="1">
        <v>702</v>
      </c>
      <c r="B702" s="16" t="s">
        <v>1420</v>
      </c>
      <c r="C702" s="16" t="s">
        <v>1421</v>
      </c>
      <c r="D702" s="16" t="str">
        <f>"0523794466"</f>
        <v>0523794466</v>
      </c>
      <c r="E702" s="16" t="s">
        <v>1399</v>
      </c>
    </row>
    <row r="703" spans="1:5" x14ac:dyDescent="0.2">
      <c r="A703" s="1">
        <v>703</v>
      </c>
      <c r="B703" s="16" t="s">
        <v>1422</v>
      </c>
      <c r="C703" s="16" t="s">
        <v>1423</v>
      </c>
      <c r="D703" s="16" t="str">
        <f>"0527300430"</f>
        <v>0527300430</v>
      </c>
      <c r="E703" s="16" t="s">
        <v>349</v>
      </c>
    </row>
    <row r="704" spans="1:5" x14ac:dyDescent="0.2">
      <c r="A704" s="1">
        <v>704</v>
      </c>
      <c r="B704" s="17" t="s">
        <v>1424</v>
      </c>
      <c r="C704" s="16"/>
      <c r="D704" s="16"/>
      <c r="E704" s="16"/>
    </row>
    <row r="705" spans="1:5" x14ac:dyDescent="0.2">
      <c r="A705" s="1">
        <v>705</v>
      </c>
      <c r="B705" s="17" t="s">
        <v>1425</v>
      </c>
      <c r="C705" s="17" t="s">
        <v>1426</v>
      </c>
      <c r="D705" s="17" t="str">
        <f>"0546576330"</f>
        <v>0546576330</v>
      </c>
      <c r="E705" s="17" t="s">
        <v>1399</v>
      </c>
    </row>
    <row r="706" spans="1:5" x14ac:dyDescent="0.2">
      <c r="A706" s="1">
        <v>706</v>
      </c>
      <c r="B706" s="16" t="s">
        <v>1427</v>
      </c>
      <c r="C706" s="16" t="s">
        <v>1428</v>
      </c>
      <c r="D706" s="16" t="str">
        <f>"0545934442"</f>
        <v>0545934442</v>
      </c>
      <c r="E706" s="16" t="s">
        <v>1399</v>
      </c>
    </row>
    <row r="707" spans="1:5" x14ac:dyDescent="0.2">
      <c r="A707" s="1">
        <v>707</v>
      </c>
      <c r="B707" s="16" t="s">
        <v>1429</v>
      </c>
      <c r="C707" s="16" t="s">
        <v>1430</v>
      </c>
      <c r="D707" s="16" t="str">
        <f>"0509023167"</f>
        <v>0509023167</v>
      </c>
      <c r="E707" s="16" t="s">
        <v>1399</v>
      </c>
    </row>
    <row r="708" spans="1:5" x14ac:dyDescent="0.2">
      <c r="A708" s="1">
        <v>708</v>
      </c>
      <c r="B708" s="17" t="s">
        <v>1431</v>
      </c>
      <c r="C708" s="16"/>
      <c r="D708" s="16"/>
      <c r="E708" s="16"/>
    </row>
    <row r="709" spans="1:5" x14ac:dyDescent="0.2">
      <c r="A709" s="1">
        <v>709</v>
      </c>
      <c r="B709" s="16" t="s">
        <v>1432</v>
      </c>
      <c r="C709" s="16" t="s">
        <v>1433</v>
      </c>
      <c r="D709" s="16" t="str">
        <f>"0508524123"</f>
        <v>0508524123</v>
      </c>
      <c r="E709" s="16" t="s">
        <v>207</v>
      </c>
    </row>
    <row r="710" spans="1:5" x14ac:dyDescent="0.2">
      <c r="A710" s="1">
        <v>710</v>
      </c>
      <c r="B710" s="16" t="s">
        <v>1434</v>
      </c>
      <c r="C710" s="16" t="s">
        <v>1435</v>
      </c>
      <c r="D710" s="16" t="str">
        <f>"0544291331"</f>
        <v>0544291331</v>
      </c>
      <c r="E710" s="16" t="s">
        <v>349</v>
      </c>
    </row>
    <row r="711" spans="1:5" x14ac:dyDescent="0.2">
      <c r="A711" s="1">
        <v>711</v>
      </c>
      <c r="B711" s="17" t="s">
        <v>1434</v>
      </c>
      <c r="C711" s="18" t="s">
        <v>1436</v>
      </c>
      <c r="D711" s="17">
        <v>544291331</v>
      </c>
      <c r="E711" s="17" t="s">
        <v>1437</v>
      </c>
    </row>
    <row r="712" spans="1:5" x14ac:dyDescent="0.2">
      <c r="A712" s="1">
        <v>712</v>
      </c>
      <c r="B712" s="16" t="s">
        <v>1438</v>
      </c>
      <c r="C712" s="16" t="s">
        <v>1439</v>
      </c>
      <c r="D712" s="16" t="str">
        <f>"0545503049"</f>
        <v>0545503049</v>
      </c>
      <c r="E712" s="16" t="s">
        <v>1437</v>
      </c>
    </row>
    <row r="713" spans="1:5" x14ac:dyDescent="0.2">
      <c r="A713" s="1">
        <v>713</v>
      </c>
      <c r="B713" s="16" t="s">
        <v>1440</v>
      </c>
      <c r="C713" s="16" t="s">
        <v>1441</v>
      </c>
      <c r="D713" s="16" t="str">
        <f>"0524735444"</f>
        <v>0524735444</v>
      </c>
      <c r="E713" s="16" t="s">
        <v>1384</v>
      </c>
    </row>
    <row r="714" spans="1:5" x14ac:dyDescent="0.2">
      <c r="A714" s="1">
        <v>714</v>
      </c>
      <c r="B714" s="16" t="s">
        <v>1442</v>
      </c>
      <c r="C714" s="16" t="s">
        <v>1443</v>
      </c>
      <c r="D714" s="16" t="str">
        <f>"0526819090"</f>
        <v>0526819090</v>
      </c>
      <c r="E714" s="16" t="s">
        <v>892</v>
      </c>
    </row>
    <row r="715" spans="1:5" x14ac:dyDescent="0.2">
      <c r="A715" s="1">
        <v>715</v>
      </c>
      <c r="B715" s="17" t="s">
        <v>1444</v>
      </c>
      <c r="C715" s="17" t="s">
        <v>1445</v>
      </c>
      <c r="D715" s="17" t="str">
        <f>"0509806800"</f>
        <v>0509806800</v>
      </c>
      <c r="E715" s="17" t="s">
        <v>257</v>
      </c>
    </row>
    <row r="716" spans="1:5" x14ac:dyDescent="0.2">
      <c r="A716" s="1">
        <v>716</v>
      </c>
      <c r="B716" s="16" t="s">
        <v>1446</v>
      </c>
      <c r="C716" s="16" t="s">
        <v>1447</v>
      </c>
      <c r="D716" s="16" t="str">
        <f>"0522978669"</f>
        <v>0522978669</v>
      </c>
      <c r="E716" s="16" t="s">
        <v>1437</v>
      </c>
    </row>
    <row r="717" spans="1:5" x14ac:dyDescent="0.2">
      <c r="A717" s="1">
        <v>717</v>
      </c>
      <c r="B717" s="16" t="s">
        <v>1448</v>
      </c>
      <c r="C717" s="16" t="s">
        <v>1449</v>
      </c>
      <c r="D717" s="16" t="str">
        <f>"0502515070"</f>
        <v>0502515070</v>
      </c>
      <c r="E717" s="16" t="s">
        <v>349</v>
      </c>
    </row>
    <row r="718" spans="1:5" x14ac:dyDescent="0.2">
      <c r="A718" s="1">
        <v>718</v>
      </c>
      <c r="B718" s="16" t="s">
        <v>213</v>
      </c>
      <c r="C718" s="16" t="s">
        <v>1450</v>
      </c>
      <c r="D718" s="16" t="str">
        <f>"0508263163"</f>
        <v>0508263163</v>
      </c>
      <c r="E718" s="16" t="s">
        <v>349</v>
      </c>
    </row>
    <row r="719" spans="1:5" x14ac:dyDescent="0.2">
      <c r="A719" s="1">
        <v>719</v>
      </c>
      <c r="B719" s="16" t="s">
        <v>1451</v>
      </c>
      <c r="C719" s="16" t="s">
        <v>1452</v>
      </c>
      <c r="D719" s="16" t="str">
        <f>"0525390657"</f>
        <v>0525390657</v>
      </c>
      <c r="E719" s="16" t="s">
        <v>1399</v>
      </c>
    </row>
    <row r="720" spans="1:5" x14ac:dyDescent="0.2">
      <c r="A720" s="1">
        <v>720</v>
      </c>
      <c r="B720" s="19" t="s">
        <v>1451</v>
      </c>
      <c r="C720" s="20" t="s">
        <v>1452</v>
      </c>
      <c r="D720" s="19" t="s">
        <v>1453</v>
      </c>
      <c r="E720" s="19" t="s">
        <v>1399</v>
      </c>
    </row>
    <row r="721" spans="1:5" x14ac:dyDescent="0.2">
      <c r="A721" s="1">
        <v>721</v>
      </c>
      <c r="B721" s="17" t="s">
        <v>1454</v>
      </c>
      <c r="C721" s="17" t="s">
        <v>1455</v>
      </c>
      <c r="D721" s="17" t="str">
        <f>"0549337979"</f>
        <v>0549337979</v>
      </c>
      <c r="E721" s="17" t="s">
        <v>1456</v>
      </c>
    </row>
    <row r="722" spans="1:5" x14ac:dyDescent="0.2">
      <c r="A722" s="1">
        <v>722</v>
      </c>
      <c r="B722" s="17" t="s">
        <v>1457</v>
      </c>
      <c r="C722" s="17" t="s">
        <v>1458</v>
      </c>
      <c r="D722" s="17" t="str">
        <f>"0528285579"</f>
        <v>0528285579</v>
      </c>
      <c r="E722" s="17" t="s">
        <v>1399</v>
      </c>
    </row>
    <row r="723" spans="1:5" x14ac:dyDescent="0.2">
      <c r="A723" s="1">
        <v>723</v>
      </c>
      <c r="B723" s="16" t="s">
        <v>1459</v>
      </c>
      <c r="C723" s="16" t="s">
        <v>1460</v>
      </c>
      <c r="D723" s="16" t="str">
        <f>"0544618719"</f>
        <v>0544618719</v>
      </c>
      <c r="E723" s="16" t="s">
        <v>1461</v>
      </c>
    </row>
    <row r="724" spans="1:5" x14ac:dyDescent="0.2">
      <c r="A724" s="1">
        <v>724</v>
      </c>
      <c r="B724" s="16" t="s">
        <v>1462</v>
      </c>
      <c r="C724" s="16" t="s">
        <v>1463</v>
      </c>
      <c r="D724" s="16" t="str">
        <f>"0542222798"</f>
        <v>0542222798</v>
      </c>
      <c r="E724" s="16" t="s">
        <v>1399</v>
      </c>
    </row>
    <row r="725" spans="1:5" x14ac:dyDescent="0.2">
      <c r="A725" s="1">
        <v>725</v>
      </c>
      <c r="B725" s="16" t="s">
        <v>1464</v>
      </c>
      <c r="C725" s="16" t="s">
        <v>1465</v>
      </c>
      <c r="D725" s="16" t="str">
        <f>"0507404567"</f>
        <v>0507404567</v>
      </c>
      <c r="E725" s="16" t="s">
        <v>1001</v>
      </c>
    </row>
    <row r="726" spans="1:5" x14ac:dyDescent="0.2">
      <c r="A726" s="1">
        <v>726</v>
      </c>
      <c r="B726" s="21" t="s">
        <v>1466</v>
      </c>
      <c r="C726" s="16"/>
      <c r="D726" s="16"/>
      <c r="E726" s="21" t="s">
        <v>1399</v>
      </c>
    </row>
    <row r="727" spans="1:5" x14ac:dyDescent="0.2">
      <c r="A727" s="1">
        <v>727</v>
      </c>
      <c r="B727" s="17" t="s">
        <v>1467</v>
      </c>
      <c r="C727" s="17" t="s">
        <v>1468</v>
      </c>
      <c r="D727" s="17" t="str">
        <f>"0503821879"</f>
        <v>0503821879</v>
      </c>
      <c r="E727" s="17" t="s">
        <v>1469</v>
      </c>
    </row>
    <row r="728" spans="1:5" x14ac:dyDescent="0.2">
      <c r="A728" s="1">
        <v>728</v>
      </c>
      <c r="B728" s="16" t="s">
        <v>1470</v>
      </c>
      <c r="C728" s="16" t="s">
        <v>1471</v>
      </c>
      <c r="D728" s="16" t="str">
        <f>"0549599628"</f>
        <v>0549599628</v>
      </c>
      <c r="E728" s="16" t="s">
        <v>1399</v>
      </c>
    </row>
    <row r="729" spans="1:5" x14ac:dyDescent="0.2">
      <c r="A729" s="1">
        <v>729</v>
      </c>
      <c r="B729" s="17" t="s">
        <v>1472</v>
      </c>
      <c r="C729" s="16"/>
      <c r="D729" s="16"/>
      <c r="E729" s="16"/>
    </row>
    <row r="730" spans="1:5" x14ac:dyDescent="0.2">
      <c r="A730" s="1">
        <v>730</v>
      </c>
      <c r="B730" s="16" t="s">
        <v>1473</v>
      </c>
      <c r="C730" s="16" t="s">
        <v>1474</v>
      </c>
      <c r="D730" s="16">
        <v>1</v>
      </c>
      <c r="E730" s="16" t="s">
        <v>1475</v>
      </c>
    </row>
    <row r="731" spans="1:5" x14ac:dyDescent="0.2">
      <c r="A731" s="1">
        <v>731</v>
      </c>
      <c r="B731" s="17" t="s">
        <v>1476</v>
      </c>
      <c r="C731" s="17" t="s">
        <v>1477</v>
      </c>
      <c r="D731" s="17" t="str">
        <f>"0508512866"</f>
        <v>0508512866</v>
      </c>
      <c r="E731" s="17" t="s">
        <v>1478</v>
      </c>
    </row>
    <row r="732" spans="1:5" x14ac:dyDescent="0.2">
      <c r="A732" s="1">
        <v>732</v>
      </c>
      <c r="B732" s="17" t="s">
        <v>1479</v>
      </c>
      <c r="C732" s="17" t="s">
        <v>1480</v>
      </c>
      <c r="D732" s="17" t="str">
        <f>"0509023167"</f>
        <v>0509023167</v>
      </c>
      <c r="E732" s="17" t="s">
        <v>1399</v>
      </c>
    </row>
    <row r="733" spans="1:5" x14ac:dyDescent="0.2">
      <c r="A733" s="1">
        <v>733</v>
      </c>
      <c r="B733" s="19" t="s">
        <v>1481</v>
      </c>
      <c r="C733" s="19"/>
      <c r="D733" s="19"/>
      <c r="E733" s="19"/>
    </row>
    <row r="734" spans="1:5" x14ac:dyDescent="0.2">
      <c r="A734" s="1">
        <v>734</v>
      </c>
      <c r="B734" s="19" t="s">
        <v>1482</v>
      </c>
      <c r="C734" s="19"/>
      <c r="D734" s="19"/>
      <c r="E734" s="19"/>
    </row>
    <row r="735" spans="1:5" x14ac:dyDescent="0.2">
      <c r="A735" s="1">
        <v>735</v>
      </c>
      <c r="B735" s="16" t="s">
        <v>1483</v>
      </c>
      <c r="C735" s="16" t="s">
        <v>1484</v>
      </c>
      <c r="D735" s="16" t="str">
        <f>"0523203708"</f>
        <v>0523203708</v>
      </c>
      <c r="E735" s="16" t="s">
        <v>1001</v>
      </c>
    </row>
    <row r="736" spans="1:5" x14ac:dyDescent="0.2">
      <c r="A736" s="1">
        <v>736</v>
      </c>
      <c r="B736" s="16" t="s">
        <v>1485</v>
      </c>
      <c r="C736" s="16" t="s">
        <v>1486</v>
      </c>
      <c r="D736" s="16" t="str">
        <f>"0502251976"</f>
        <v>0502251976</v>
      </c>
      <c r="E736" s="16" t="s">
        <v>1001</v>
      </c>
    </row>
    <row r="737" spans="1:5" x14ac:dyDescent="0.2">
      <c r="A737" s="1">
        <v>737</v>
      </c>
      <c r="B737" s="16" t="s">
        <v>311</v>
      </c>
      <c r="C737" s="16" t="s">
        <v>312</v>
      </c>
      <c r="D737" s="16" t="str">
        <f>"0528011563"</f>
        <v>0528011563</v>
      </c>
      <c r="E737" s="16" t="s">
        <v>1487</v>
      </c>
    </row>
    <row r="738" spans="1:5" x14ac:dyDescent="0.2">
      <c r="A738" s="1">
        <v>738</v>
      </c>
      <c r="B738" s="17" t="s">
        <v>1488</v>
      </c>
      <c r="C738" s="17"/>
      <c r="D738" s="17">
        <v>542108112</v>
      </c>
      <c r="E738" s="17" t="s">
        <v>1393</v>
      </c>
    </row>
    <row r="739" spans="1:5" x14ac:dyDescent="0.2">
      <c r="A739" s="1">
        <v>739</v>
      </c>
      <c r="B739" s="19" t="s">
        <v>1489</v>
      </c>
      <c r="C739" s="19"/>
      <c r="D739" s="19"/>
      <c r="E739" s="19"/>
    </row>
    <row r="740" spans="1:5" x14ac:dyDescent="0.2">
      <c r="A740" s="1">
        <v>740</v>
      </c>
      <c r="B740" s="16" t="s">
        <v>1490</v>
      </c>
      <c r="C740" s="16" t="s">
        <v>1491</v>
      </c>
      <c r="D740" s="16" t="str">
        <f>"0508652561"</f>
        <v>0508652561</v>
      </c>
      <c r="E740" s="16" t="s">
        <v>1492</v>
      </c>
    </row>
    <row r="741" spans="1:5" x14ac:dyDescent="0.2">
      <c r="A741" s="1">
        <v>741</v>
      </c>
      <c r="B741" s="16" t="s">
        <v>1493</v>
      </c>
      <c r="C741" s="16" t="s">
        <v>1494</v>
      </c>
      <c r="D741" s="16" t="str">
        <f>"0542523339"</f>
        <v>0542523339</v>
      </c>
      <c r="E741" s="16" t="s">
        <v>384</v>
      </c>
    </row>
    <row r="742" spans="1:5" x14ac:dyDescent="0.2">
      <c r="A742" s="1">
        <v>742</v>
      </c>
      <c r="B742" s="16" t="s">
        <v>1495</v>
      </c>
      <c r="C742" s="16" t="s">
        <v>1496</v>
      </c>
      <c r="D742" s="16" t="str">
        <f>"0525942996"</f>
        <v>0525942996</v>
      </c>
      <c r="E742" s="16" t="s">
        <v>1497</v>
      </c>
    </row>
    <row r="743" spans="1:5" x14ac:dyDescent="0.2">
      <c r="A743" s="1">
        <v>743</v>
      </c>
      <c r="B743" s="16" t="s">
        <v>1498</v>
      </c>
      <c r="C743" s="16" t="s">
        <v>1499</v>
      </c>
      <c r="D743" s="16" t="str">
        <f>"0509040578"</f>
        <v>0509040578</v>
      </c>
      <c r="E743" s="16" t="s">
        <v>1390</v>
      </c>
    </row>
    <row r="744" spans="1:5" x14ac:dyDescent="0.2">
      <c r="A744" s="1">
        <v>744</v>
      </c>
      <c r="B744" s="19" t="s">
        <v>1500</v>
      </c>
      <c r="C744" s="19"/>
      <c r="D744" s="22" t="s">
        <v>1501</v>
      </c>
      <c r="E744" s="19" t="s">
        <v>1399</v>
      </c>
    </row>
    <row r="745" spans="1:5" x14ac:dyDescent="0.2">
      <c r="A745" s="1">
        <v>745</v>
      </c>
      <c r="B745" s="16" t="s">
        <v>1502</v>
      </c>
      <c r="C745" s="16" t="s">
        <v>1503</v>
      </c>
      <c r="D745" s="16" t="str">
        <f>"0525771231"</f>
        <v>0525771231</v>
      </c>
      <c r="E745" s="16" t="s">
        <v>293</v>
      </c>
    </row>
    <row r="746" spans="1:5" x14ac:dyDescent="0.2">
      <c r="A746" s="1">
        <v>746</v>
      </c>
      <c r="B746" s="16" t="s">
        <v>1504</v>
      </c>
      <c r="C746" s="16" t="s">
        <v>1505</v>
      </c>
      <c r="D746" s="16" t="str">
        <f>"0508737323"</f>
        <v>0508737323</v>
      </c>
      <c r="E746" s="16" t="s">
        <v>1390</v>
      </c>
    </row>
    <row r="747" spans="1:5" x14ac:dyDescent="0.2">
      <c r="A747" s="1">
        <v>747</v>
      </c>
      <c r="B747" s="17" t="s">
        <v>1506</v>
      </c>
      <c r="C747" s="17" t="s">
        <v>1507</v>
      </c>
      <c r="D747" s="17" t="str">
        <f>"0543123341"</f>
        <v>0543123341</v>
      </c>
      <c r="E747" s="17" t="s">
        <v>1478</v>
      </c>
    </row>
    <row r="748" spans="1:5" x14ac:dyDescent="0.2">
      <c r="A748" s="1">
        <v>748</v>
      </c>
      <c r="B748" s="17" t="s">
        <v>1508</v>
      </c>
      <c r="C748" s="17" t="s">
        <v>1509</v>
      </c>
      <c r="D748" s="17" t="str">
        <f>"0523276550"</f>
        <v>0523276550</v>
      </c>
      <c r="E748" s="17" t="s">
        <v>1399</v>
      </c>
    </row>
    <row r="749" spans="1:5" x14ac:dyDescent="0.2">
      <c r="A749" s="1">
        <v>749</v>
      </c>
      <c r="B749" s="23" t="s">
        <v>1510</v>
      </c>
      <c r="C749" s="23"/>
      <c r="D749" s="23" t="s">
        <v>1511</v>
      </c>
      <c r="E749" s="23" t="s">
        <v>1399</v>
      </c>
    </row>
    <row r="750" spans="1:5" x14ac:dyDescent="0.2">
      <c r="A750" s="1">
        <v>750</v>
      </c>
      <c r="B750" s="16" t="s">
        <v>1512</v>
      </c>
      <c r="C750" s="16" t="s">
        <v>1513</v>
      </c>
      <c r="D750" s="16" t="str">
        <f>"0537203695"</f>
        <v>0537203695</v>
      </c>
      <c r="E750" s="16" t="s">
        <v>1514</v>
      </c>
    </row>
    <row r="751" spans="1:5" x14ac:dyDescent="0.2">
      <c r="A751" s="1">
        <v>751</v>
      </c>
      <c r="B751" s="16" t="s">
        <v>1515</v>
      </c>
      <c r="C751" s="16" t="s">
        <v>1516</v>
      </c>
      <c r="D751" s="16" t="str">
        <f>"0502927279"</f>
        <v>0502927279</v>
      </c>
      <c r="E751" s="16" t="s">
        <v>1399</v>
      </c>
    </row>
    <row r="752" spans="1:5" x14ac:dyDescent="0.2">
      <c r="A752" s="1">
        <v>752</v>
      </c>
      <c r="B752" s="16" t="s">
        <v>1517</v>
      </c>
      <c r="C752" s="16" t="s">
        <v>1518</v>
      </c>
      <c r="D752" s="16" t="str">
        <f>"0546078617"</f>
        <v>0546078617</v>
      </c>
      <c r="E752" s="16" t="s">
        <v>207</v>
      </c>
    </row>
    <row r="753" spans="1:5" x14ac:dyDescent="0.2">
      <c r="A753" s="1">
        <v>753</v>
      </c>
      <c r="B753" s="16" t="s">
        <v>385</v>
      </c>
      <c r="C753" s="16" t="s">
        <v>1519</v>
      </c>
      <c r="D753" s="16" t="str">
        <f>"0542342920"</f>
        <v>0542342920</v>
      </c>
      <c r="E753" s="16" t="s">
        <v>1520</v>
      </c>
    </row>
    <row r="754" spans="1:5" x14ac:dyDescent="0.2">
      <c r="A754" s="1">
        <v>754</v>
      </c>
      <c r="B754" s="19" t="s">
        <v>1521</v>
      </c>
      <c r="C754" s="19"/>
      <c r="D754" s="19"/>
      <c r="E754" s="19"/>
    </row>
    <row r="755" spans="1:5" x14ac:dyDescent="0.2">
      <c r="A755" s="1">
        <v>755</v>
      </c>
      <c r="B755" s="16" t="s">
        <v>392</v>
      </c>
      <c r="C755" s="16" t="s">
        <v>1522</v>
      </c>
      <c r="D755" s="16" t="str">
        <f>"0504447255"</f>
        <v>0504447255</v>
      </c>
      <c r="E755" s="16" t="s">
        <v>1289</v>
      </c>
    </row>
    <row r="756" spans="1:5" x14ac:dyDescent="0.2">
      <c r="A756" s="1">
        <v>756</v>
      </c>
      <c r="B756" s="17" t="s">
        <v>1523</v>
      </c>
      <c r="C756" s="18" t="s">
        <v>1524</v>
      </c>
      <c r="D756" s="17">
        <v>504447255</v>
      </c>
      <c r="E756" s="17" t="s">
        <v>129</v>
      </c>
    </row>
    <row r="757" spans="1:5" x14ac:dyDescent="0.2">
      <c r="A757" s="1">
        <v>757</v>
      </c>
      <c r="B757" s="16" t="s">
        <v>1525</v>
      </c>
      <c r="C757" s="16" t="s">
        <v>1526</v>
      </c>
      <c r="D757" s="16" t="str">
        <f>"0546988521"</f>
        <v>0546988521</v>
      </c>
      <c r="E757" s="16" t="s">
        <v>1527</v>
      </c>
    </row>
    <row r="758" spans="1:5" x14ac:dyDescent="0.2">
      <c r="A758" s="1">
        <v>758</v>
      </c>
      <c r="B758" s="16" t="s">
        <v>1528</v>
      </c>
      <c r="C758" s="16" t="s">
        <v>1529</v>
      </c>
      <c r="D758" s="16" t="str">
        <f>"0506779901"</f>
        <v>0506779901</v>
      </c>
      <c r="E758" s="16" t="s">
        <v>1399</v>
      </c>
    </row>
    <row r="759" spans="1:5" x14ac:dyDescent="0.2">
      <c r="A759" s="1">
        <v>759</v>
      </c>
      <c r="B759" s="16" t="s">
        <v>1530</v>
      </c>
      <c r="C759" s="16" t="s">
        <v>1531</v>
      </c>
      <c r="D759" s="16" t="str">
        <f>"0506538974"</f>
        <v>0506538974</v>
      </c>
      <c r="E759" s="16" t="s">
        <v>1532</v>
      </c>
    </row>
    <row r="760" spans="1:5" x14ac:dyDescent="0.2">
      <c r="A760" s="1">
        <v>760</v>
      </c>
      <c r="B760" s="17" t="s">
        <v>1533</v>
      </c>
      <c r="C760" s="17" t="s">
        <v>1436</v>
      </c>
      <c r="D760" s="17" t="str">
        <f>"0544579666"</f>
        <v>0544579666</v>
      </c>
      <c r="E760" s="17" t="s">
        <v>1437</v>
      </c>
    </row>
    <row r="761" spans="1:5" x14ac:dyDescent="0.2">
      <c r="A761" s="1">
        <v>761</v>
      </c>
      <c r="B761" s="16" t="s">
        <v>1534</v>
      </c>
      <c r="C761" s="16" t="s">
        <v>958</v>
      </c>
      <c r="D761" s="16" t="str">
        <f>"0502242248"</f>
        <v>0502242248</v>
      </c>
      <c r="E761" s="16" t="s">
        <v>959</v>
      </c>
    </row>
    <row r="762" spans="1:5" x14ac:dyDescent="0.2">
      <c r="A762" s="1">
        <v>762</v>
      </c>
      <c r="B762" s="16" t="s">
        <v>1535</v>
      </c>
      <c r="C762" s="16" t="s">
        <v>1536</v>
      </c>
      <c r="D762" s="16" t="str">
        <f>"0524452267"</f>
        <v>0524452267</v>
      </c>
      <c r="E762" s="16" t="s">
        <v>83</v>
      </c>
    </row>
    <row r="763" spans="1:5" x14ac:dyDescent="0.2">
      <c r="A763" s="1">
        <v>763</v>
      </c>
      <c r="B763" s="21" t="s">
        <v>1537</v>
      </c>
      <c r="C763" s="24" t="s">
        <v>1538</v>
      </c>
      <c r="D763" s="16" t="s">
        <v>1539</v>
      </c>
      <c r="E763" s="21" t="s">
        <v>1540</v>
      </c>
    </row>
    <row r="764" spans="1:5" x14ac:dyDescent="0.2">
      <c r="A764" s="1">
        <v>764</v>
      </c>
      <c r="B764" s="16" t="s">
        <v>1541</v>
      </c>
      <c r="C764" s="16" t="s">
        <v>1542</v>
      </c>
      <c r="D764" s="16" t="str">
        <f>"0545818486"</f>
        <v>0545818486</v>
      </c>
      <c r="E764" s="16" t="s">
        <v>1543</v>
      </c>
    </row>
    <row r="765" spans="1:5" x14ac:dyDescent="0.2">
      <c r="A765" s="1">
        <v>765</v>
      </c>
      <c r="B765" s="17" t="s">
        <v>1544</v>
      </c>
      <c r="C765" s="18" t="s">
        <v>1545</v>
      </c>
      <c r="D765" s="17">
        <v>525000429</v>
      </c>
      <c r="E765" s="17" t="s">
        <v>349</v>
      </c>
    </row>
    <row r="766" spans="1:5" x14ac:dyDescent="0.2">
      <c r="A766" s="1">
        <v>766</v>
      </c>
      <c r="B766" s="16" t="s">
        <v>1546</v>
      </c>
      <c r="C766" s="16" t="s">
        <v>1547</v>
      </c>
      <c r="D766" s="16" t="str">
        <f>"0528039090"</f>
        <v>0528039090</v>
      </c>
      <c r="E766" s="16" t="s">
        <v>1384</v>
      </c>
    </row>
    <row r="767" spans="1:5" x14ac:dyDescent="0.2">
      <c r="A767" s="1">
        <v>767</v>
      </c>
      <c r="B767" s="16" t="s">
        <v>1548</v>
      </c>
      <c r="C767" s="16" t="s">
        <v>1549</v>
      </c>
      <c r="D767" s="16" t="str">
        <f>"0547955535"</f>
        <v>0547955535</v>
      </c>
      <c r="E767" s="16" t="s">
        <v>1001</v>
      </c>
    </row>
    <row r="768" spans="1:5" x14ac:dyDescent="0.2">
      <c r="A768" s="1">
        <v>768</v>
      </c>
      <c r="B768" s="17" t="s">
        <v>1550</v>
      </c>
      <c r="C768" s="16"/>
      <c r="D768" s="16"/>
      <c r="E768" s="16"/>
    </row>
    <row r="769" spans="1:5" x14ac:dyDescent="0.2">
      <c r="A769" s="1">
        <v>769</v>
      </c>
      <c r="B769" s="17" t="s">
        <v>1551</v>
      </c>
      <c r="C769" s="17" t="s">
        <v>1552</v>
      </c>
      <c r="D769" s="17" t="str">
        <f>"0543102590"</f>
        <v>0543102590</v>
      </c>
      <c r="E769" s="17" t="s">
        <v>1384</v>
      </c>
    </row>
    <row r="770" spans="1:5" x14ac:dyDescent="0.2">
      <c r="A770" s="1">
        <v>770</v>
      </c>
      <c r="B770" s="17" t="s">
        <v>1553</v>
      </c>
      <c r="C770" s="17" t="s">
        <v>1554</v>
      </c>
      <c r="D770" s="17" t="str">
        <f>"0523323462"</f>
        <v>0523323462</v>
      </c>
      <c r="E770" s="17" t="s">
        <v>1555</v>
      </c>
    </row>
    <row r="771" spans="1:5" x14ac:dyDescent="0.2">
      <c r="A771" s="1">
        <v>771</v>
      </c>
      <c r="B771" s="17" t="s">
        <v>1556</v>
      </c>
      <c r="C771" s="17" t="s">
        <v>1557</v>
      </c>
      <c r="D771" s="17" t="str">
        <f>"0522494527"</f>
        <v>0522494527</v>
      </c>
      <c r="E771" s="17" t="s">
        <v>129</v>
      </c>
    </row>
    <row r="772" spans="1:5" x14ac:dyDescent="0.2">
      <c r="A772" s="1">
        <v>772</v>
      </c>
      <c r="B772" s="16" t="s">
        <v>1558</v>
      </c>
      <c r="C772" s="16" t="s">
        <v>1559</v>
      </c>
      <c r="D772" s="16" t="str">
        <f>"0523766858"</f>
        <v>0523766858</v>
      </c>
      <c r="E772" s="16" t="s">
        <v>1399</v>
      </c>
    </row>
    <row r="773" spans="1:5" x14ac:dyDescent="0.2">
      <c r="A773" s="1">
        <v>773</v>
      </c>
      <c r="B773" s="16" t="s">
        <v>1560</v>
      </c>
      <c r="C773" s="16"/>
      <c r="D773" s="16" t="str">
        <f>"0528224239"</f>
        <v>0528224239</v>
      </c>
      <c r="E773" s="16" t="s">
        <v>1555</v>
      </c>
    </row>
    <row r="774" spans="1:5" x14ac:dyDescent="0.2">
      <c r="A774" s="1">
        <v>774</v>
      </c>
      <c r="B774" s="16" t="s">
        <v>1561</v>
      </c>
      <c r="C774" s="16" t="s">
        <v>1562</v>
      </c>
      <c r="D774" s="16" t="str">
        <f>"0547898911"</f>
        <v>0547898911</v>
      </c>
      <c r="E774" s="16" t="s">
        <v>349</v>
      </c>
    </row>
    <row r="775" spans="1:5" x14ac:dyDescent="0.2">
      <c r="A775" s="1">
        <v>775</v>
      </c>
      <c r="B775" s="16" t="s">
        <v>1563</v>
      </c>
      <c r="C775" s="16" t="s">
        <v>1564</v>
      </c>
      <c r="D775" s="16" t="str">
        <f>"0543536772"</f>
        <v>0543536772</v>
      </c>
      <c r="E775" s="16" t="s">
        <v>1437</v>
      </c>
    </row>
    <row r="776" spans="1:5" x14ac:dyDescent="0.2">
      <c r="A776" s="1">
        <v>776</v>
      </c>
      <c r="B776" s="19" t="s">
        <v>1565</v>
      </c>
      <c r="C776" s="19"/>
      <c r="D776" s="19"/>
      <c r="E776" s="19"/>
    </row>
    <row r="777" spans="1:5" x14ac:dyDescent="0.2">
      <c r="A777" s="1">
        <v>777</v>
      </c>
      <c r="B777" s="17" t="s">
        <v>1566</v>
      </c>
      <c r="C777" s="16"/>
      <c r="D777" s="16"/>
      <c r="E777" s="16"/>
    </row>
    <row r="778" spans="1:5" x14ac:dyDescent="0.2">
      <c r="A778" s="1">
        <v>778</v>
      </c>
      <c r="B778" s="17" t="s">
        <v>1567</v>
      </c>
      <c r="C778" s="17" t="s">
        <v>1568</v>
      </c>
      <c r="D778" s="17" t="str">
        <f>"0547346623"</f>
        <v>0547346623</v>
      </c>
      <c r="E778" s="17" t="s">
        <v>1399</v>
      </c>
    </row>
    <row r="779" spans="1:5" x14ac:dyDescent="0.2">
      <c r="A779" s="1">
        <v>779</v>
      </c>
      <c r="B779" s="16" t="s">
        <v>1569</v>
      </c>
      <c r="C779" s="16" t="s">
        <v>1570</v>
      </c>
      <c r="D779" s="16" t="str">
        <f>"0526902881"</f>
        <v>0526902881</v>
      </c>
      <c r="E779" s="16" t="s">
        <v>207</v>
      </c>
    </row>
    <row r="780" spans="1:5" x14ac:dyDescent="0.2">
      <c r="A780" s="1">
        <v>780</v>
      </c>
      <c r="B780" s="17" t="s">
        <v>1571</v>
      </c>
      <c r="C780" s="16"/>
      <c r="D780" s="16"/>
      <c r="E780" s="16"/>
    </row>
    <row r="781" spans="1:5" x14ac:dyDescent="0.2">
      <c r="A781" s="1">
        <v>781</v>
      </c>
      <c r="B781" s="16" t="s">
        <v>1572</v>
      </c>
      <c r="C781" s="16" t="s">
        <v>1573</v>
      </c>
      <c r="D781" s="16" t="str">
        <f>"0546989917"</f>
        <v>0546989917</v>
      </c>
      <c r="E781" s="16" t="s">
        <v>1574</v>
      </c>
    </row>
    <row r="782" spans="1:5" x14ac:dyDescent="0.2">
      <c r="A782" s="1">
        <v>782</v>
      </c>
      <c r="B782" s="17" t="s">
        <v>1572</v>
      </c>
      <c r="C782" s="16"/>
      <c r="D782" s="16"/>
      <c r="E782" s="16"/>
    </row>
    <row r="783" spans="1:5" x14ac:dyDescent="0.2">
      <c r="A783" s="1">
        <v>783</v>
      </c>
      <c r="B783" s="16" t="s">
        <v>1575</v>
      </c>
      <c r="C783" s="16" t="s">
        <v>1576</v>
      </c>
      <c r="D783" s="16" t="str">
        <f>"0524830553"</f>
        <v>0524830553</v>
      </c>
      <c r="E783" s="16" t="s">
        <v>1577</v>
      </c>
    </row>
    <row r="784" spans="1:5" x14ac:dyDescent="0.2">
      <c r="A784" s="1">
        <v>784</v>
      </c>
      <c r="B784" s="17" t="s">
        <v>1578</v>
      </c>
      <c r="C784" s="16"/>
      <c r="D784" s="16"/>
      <c r="E784" s="16"/>
    </row>
    <row r="785" spans="1:5" x14ac:dyDescent="0.2">
      <c r="A785" s="1">
        <v>785</v>
      </c>
      <c r="B785" s="17" t="s">
        <v>1579</v>
      </c>
      <c r="C785" s="16"/>
      <c r="D785" s="16"/>
      <c r="E785" s="16"/>
    </row>
    <row r="786" spans="1:5" x14ac:dyDescent="0.2">
      <c r="A786" s="1">
        <v>786</v>
      </c>
      <c r="B786" s="17" t="s">
        <v>1580</v>
      </c>
      <c r="C786" s="17" t="s">
        <v>1581</v>
      </c>
      <c r="D786" s="17" t="str">
        <f>"0548427249"</f>
        <v>0548427249</v>
      </c>
      <c r="E786" s="17" t="s">
        <v>1582</v>
      </c>
    </row>
    <row r="787" spans="1:5" x14ac:dyDescent="0.2">
      <c r="A787" s="1">
        <v>787</v>
      </c>
      <c r="B787" s="17" t="s">
        <v>1583</v>
      </c>
      <c r="C787" s="18" t="s">
        <v>1584</v>
      </c>
      <c r="D787" s="17">
        <v>538580794</v>
      </c>
      <c r="E787" s="17" t="s">
        <v>349</v>
      </c>
    </row>
    <row r="788" spans="1:5" x14ac:dyDescent="0.2">
      <c r="A788" s="1">
        <v>788</v>
      </c>
      <c r="B788" s="16" t="s">
        <v>1585</v>
      </c>
      <c r="C788" s="16" t="s">
        <v>1586</v>
      </c>
      <c r="D788" s="16" t="str">
        <f>"0505898198"</f>
        <v>0505898198</v>
      </c>
      <c r="E788" s="16" t="s">
        <v>1390</v>
      </c>
    </row>
    <row r="789" spans="1:5" x14ac:dyDescent="0.2">
      <c r="A789" s="1">
        <v>789</v>
      </c>
      <c r="B789" s="16" t="s">
        <v>1587</v>
      </c>
      <c r="C789" s="16" t="s">
        <v>1588</v>
      </c>
      <c r="D789" s="16" t="str">
        <f>"0506581210"</f>
        <v>0506581210</v>
      </c>
      <c r="E789" s="16" t="s">
        <v>257</v>
      </c>
    </row>
    <row r="790" spans="1:5" x14ac:dyDescent="0.2">
      <c r="A790" s="1">
        <v>790</v>
      </c>
      <c r="B790" s="17" t="s">
        <v>1589</v>
      </c>
      <c r="C790" s="18"/>
      <c r="D790" s="17">
        <v>528998657</v>
      </c>
      <c r="E790" s="17" t="s">
        <v>1590</v>
      </c>
    </row>
    <row r="791" spans="1:5" x14ac:dyDescent="0.2">
      <c r="A791" s="1">
        <v>791</v>
      </c>
      <c r="B791" s="16" t="s">
        <v>1591</v>
      </c>
      <c r="C791" s="16" t="s">
        <v>1592</v>
      </c>
      <c r="D791" s="16" t="str">
        <f>"0587876646"</f>
        <v>0587876646</v>
      </c>
      <c r="E791" s="16" t="s">
        <v>1593</v>
      </c>
    </row>
    <row r="792" spans="1:5" x14ac:dyDescent="0.2">
      <c r="A792" s="1">
        <v>792</v>
      </c>
      <c r="B792" s="16" t="s">
        <v>545</v>
      </c>
      <c r="C792" s="16" t="s">
        <v>1594</v>
      </c>
      <c r="D792" s="16" t="str">
        <f>"0587902902"</f>
        <v>0587902902</v>
      </c>
      <c r="E792" s="16" t="s">
        <v>1595</v>
      </c>
    </row>
    <row r="793" spans="1:5" x14ac:dyDescent="0.2">
      <c r="A793" s="1">
        <v>793</v>
      </c>
      <c r="B793" s="17" t="s">
        <v>1596</v>
      </c>
      <c r="C793" s="18" t="s">
        <v>1522</v>
      </c>
      <c r="D793" s="17">
        <v>526601002</v>
      </c>
      <c r="E793" s="17" t="s">
        <v>129</v>
      </c>
    </row>
    <row r="794" spans="1:5" x14ac:dyDescent="0.2">
      <c r="A794" s="1">
        <v>794</v>
      </c>
      <c r="B794" s="16" t="s">
        <v>1178</v>
      </c>
      <c r="C794" s="16" t="s">
        <v>1597</v>
      </c>
      <c r="D794" s="16" t="str">
        <f>"0505235266"</f>
        <v>0505235266</v>
      </c>
      <c r="E794" s="16" t="s">
        <v>349</v>
      </c>
    </row>
    <row r="795" spans="1:5" x14ac:dyDescent="0.2">
      <c r="A795" s="1">
        <v>795</v>
      </c>
      <c r="B795" s="16" t="s">
        <v>1598</v>
      </c>
      <c r="C795" s="16" t="s">
        <v>1599</v>
      </c>
      <c r="D795" s="16" t="str">
        <f>"0524491491"</f>
        <v>0524491491</v>
      </c>
      <c r="E795" s="16" t="s">
        <v>349</v>
      </c>
    </row>
    <row r="796" spans="1:5" x14ac:dyDescent="0.2">
      <c r="A796" s="1">
        <v>796</v>
      </c>
      <c r="B796" s="17" t="s">
        <v>1186</v>
      </c>
      <c r="C796" s="17" t="s">
        <v>1187</v>
      </c>
      <c r="D796" s="17" t="str">
        <f>"0526966518"</f>
        <v>0526966518</v>
      </c>
      <c r="E796" s="17" t="s">
        <v>257</v>
      </c>
    </row>
    <row r="797" spans="1:5" x14ac:dyDescent="0.2">
      <c r="A797" s="1">
        <v>797</v>
      </c>
      <c r="B797" s="16" t="s">
        <v>1188</v>
      </c>
      <c r="C797" s="16" t="s">
        <v>1189</v>
      </c>
      <c r="D797" s="16" t="str">
        <f>"0522666150"</f>
        <v>0522666150</v>
      </c>
      <c r="E797" s="16" t="s">
        <v>349</v>
      </c>
    </row>
    <row r="798" spans="1:5" x14ac:dyDescent="0.2">
      <c r="A798" s="1">
        <v>798</v>
      </c>
      <c r="B798" s="19" t="s">
        <v>1600</v>
      </c>
      <c r="C798" s="19"/>
      <c r="D798" s="19"/>
      <c r="E798" s="19"/>
    </row>
    <row r="799" spans="1:5" x14ac:dyDescent="0.2">
      <c r="A799" s="1">
        <v>799</v>
      </c>
      <c r="B799" s="17" t="s">
        <v>1601</v>
      </c>
      <c r="C799" s="18" t="s">
        <v>1602</v>
      </c>
      <c r="D799" s="17">
        <v>507802076</v>
      </c>
      <c r="E799" s="17" t="s">
        <v>349</v>
      </c>
    </row>
    <row r="800" spans="1:5" x14ac:dyDescent="0.2">
      <c r="A800" s="1">
        <v>800</v>
      </c>
      <c r="B800" s="16" t="s">
        <v>1603</v>
      </c>
      <c r="C800" s="16" t="s">
        <v>1604</v>
      </c>
      <c r="D800" s="16" t="str">
        <f>"0525504081"</f>
        <v>0525504081</v>
      </c>
      <c r="E800" s="16" t="s">
        <v>1497</v>
      </c>
    </row>
    <row r="801" spans="1:5" x14ac:dyDescent="0.2">
      <c r="A801" s="1">
        <v>801</v>
      </c>
      <c r="B801" s="17" t="s">
        <v>1605</v>
      </c>
      <c r="C801" s="17"/>
      <c r="D801" s="17"/>
      <c r="E801" s="17" t="s">
        <v>1399</v>
      </c>
    </row>
    <row r="802" spans="1:5" x14ac:dyDescent="0.2">
      <c r="A802" s="1">
        <v>802</v>
      </c>
      <c r="B802" s="16" t="s">
        <v>1606</v>
      </c>
      <c r="C802" s="16" t="s">
        <v>1607</v>
      </c>
      <c r="D802" s="16" t="str">
        <f>"0528695936"</f>
        <v>0528695936</v>
      </c>
      <c r="E802" s="16" t="s">
        <v>1608</v>
      </c>
    </row>
    <row r="803" spans="1:5" x14ac:dyDescent="0.2">
      <c r="A803" s="1">
        <v>803</v>
      </c>
      <c r="B803" s="17" t="s">
        <v>1609</v>
      </c>
      <c r="C803" s="16"/>
      <c r="D803" s="16"/>
      <c r="E803" s="16"/>
    </row>
    <row r="804" spans="1:5" x14ac:dyDescent="0.2">
      <c r="A804" s="1">
        <v>804</v>
      </c>
      <c r="B804" s="16" t="s">
        <v>1610</v>
      </c>
      <c r="C804" s="16" t="s">
        <v>1611</v>
      </c>
      <c r="D804" s="16" t="str">
        <f>"0525260518"</f>
        <v>0525260518</v>
      </c>
      <c r="E804" s="16" t="s">
        <v>349</v>
      </c>
    </row>
    <row r="805" spans="1:5" x14ac:dyDescent="0.2">
      <c r="A805" s="1">
        <v>805</v>
      </c>
      <c r="B805" s="16" t="s">
        <v>1612</v>
      </c>
      <c r="C805" s="16" t="s">
        <v>1613</v>
      </c>
      <c r="D805" s="16" t="str">
        <f>"0523457010"</f>
        <v>0523457010</v>
      </c>
      <c r="E805" s="16" t="s">
        <v>1437</v>
      </c>
    </row>
    <row r="806" spans="1:5" x14ac:dyDescent="0.2">
      <c r="A806" s="1">
        <v>806</v>
      </c>
      <c r="B806" s="17" t="s">
        <v>1614</v>
      </c>
      <c r="C806" s="17" t="s">
        <v>1615</v>
      </c>
      <c r="D806" s="17" t="str">
        <f>"0505254164"</f>
        <v>0505254164</v>
      </c>
      <c r="E806" s="17" t="s">
        <v>1399</v>
      </c>
    </row>
    <row r="807" spans="1:5" x14ac:dyDescent="0.2">
      <c r="A807" s="1">
        <v>807</v>
      </c>
      <c r="B807" s="16" t="s">
        <v>1616</v>
      </c>
      <c r="C807" s="16" t="s">
        <v>1617</v>
      </c>
      <c r="D807" s="16" t="str">
        <f>"0549448240"</f>
        <v>0549448240</v>
      </c>
      <c r="E807" s="16" t="s">
        <v>349</v>
      </c>
    </row>
    <row r="808" spans="1:5" x14ac:dyDescent="0.2">
      <c r="A808" s="1">
        <v>808</v>
      </c>
      <c r="B808" s="17" t="s">
        <v>1230</v>
      </c>
      <c r="C808" s="17" t="s">
        <v>1231</v>
      </c>
      <c r="D808" s="17" t="str">
        <f>"0507250025"</f>
        <v>0507250025</v>
      </c>
      <c r="E808" s="17" t="s">
        <v>257</v>
      </c>
    </row>
    <row r="809" spans="1:5" x14ac:dyDescent="0.2">
      <c r="A809" s="1">
        <v>809</v>
      </c>
      <c r="B809" s="19" t="s">
        <v>1618</v>
      </c>
      <c r="C809" s="20" t="s">
        <v>1491</v>
      </c>
      <c r="D809" s="19" t="s">
        <v>1619</v>
      </c>
      <c r="E809" s="19" t="s">
        <v>1620</v>
      </c>
    </row>
    <row r="810" spans="1:5" x14ac:dyDescent="0.2">
      <c r="A810" s="1">
        <v>810</v>
      </c>
      <c r="B810" s="16" t="s">
        <v>1621</v>
      </c>
      <c r="C810" s="16" t="s">
        <v>1622</v>
      </c>
      <c r="D810" s="16" t="str">
        <f>"0509006863"</f>
        <v>0509006863</v>
      </c>
      <c r="E810" s="16" t="s">
        <v>1555</v>
      </c>
    </row>
    <row r="811" spans="1:5" x14ac:dyDescent="0.2">
      <c r="A811" s="1">
        <v>811</v>
      </c>
      <c r="B811" s="16" t="s">
        <v>1623</v>
      </c>
      <c r="C811" s="16" t="s">
        <v>1624</v>
      </c>
      <c r="D811" s="16" t="str">
        <f>"0506571521"</f>
        <v>0506571521</v>
      </c>
      <c r="E811" s="16" t="s">
        <v>349</v>
      </c>
    </row>
    <row r="812" spans="1:5" x14ac:dyDescent="0.2">
      <c r="A812" s="1">
        <v>812</v>
      </c>
      <c r="B812" s="17" t="s">
        <v>1625</v>
      </c>
      <c r="C812" s="17" t="s">
        <v>1626</v>
      </c>
      <c r="D812" s="17" t="str">
        <f>"0502159107"</f>
        <v>0502159107</v>
      </c>
      <c r="E812" s="17" t="s">
        <v>1627</v>
      </c>
    </row>
    <row r="813" spans="1:5" x14ac:dyDescent="0.2">
      <c r="A813" s="1">
        <v>813</v>
      </c>
      <c r="B813" s="16" t="s">
        <v>1628</v>
      </c>
      <c r="C813" s="16" t="s">
        <v>1629</v>
      </c>
      <c r="D813" s="16" t="str">
        <f>"0507556081"</f>
        <v>0507556081</v>
      </c>
      <c r="E813" s="16" t="s">
        <v>492</v>
      </c>
    </row>
    <row r="814" spans="1:5" x14ac:dyDescent="0.2">
      <c r="A814" s="1">
        <v>814</v>
      </c>
      <c r="B814" s="16" t="s">
        <v>1630</v>
      </c>
      <c r="C814" s="16" t="s">
        <v>1631</v>
      </c>
      <c r="D814" s="16" t="str">
        <f>"0547897156"</f>
        <v>0547897156</v>
      </c>
      <c r="E814" s="16" t="s">
        <v>349</v>
      </c>
    </row>
    <row r="815" spans="1:5" x14ac:dyDescent="0.2">
      <c r="A815" s="1">
        <v>815</v>
      </c>
      <c r="B815" s="16" t="s">
        <v>1632</v>
      </c>
      <c r="C815" s="16" t="s">
        <v>1633</v>
      </c>
      <c r="D815" s="16" t="str">
        <f>"0527214151"</f>
        <v>0527214151</v>
      </c>
      <c r="E815" s="16" t="s">
        <v>1555</v>
      </c>
    </row>
    <row r="816" spans="1:5" x14ac:dyDescent="0.2">
      <c r="A816" s="1">
        <v>816</v>
      </c>
      <c r="B816" s="16" t="s">
        <v>781</v>
      </c>
      <c r="C816" s="16" t="s">
        <v>782</v>
      </c>
      <c r="D816" s="16" t="str">
        <f>"0537366653"</f>
        <v>0537366653</v>
      </c>
      <c r="E816" s="16" t="s">
        <v>1326</v>
      </c>
    </row>
    <row r="817" spans="1:5" x14ac:dyDescent="0.2">
      <c r="A817" s="1">
        <v>817</v>
      </c>
      <c r="B817" s="17" t="s">
        <v>1634</v>
      </c>
      <c r="C817" s="17" t="s">
        <v>1635</v>
      </c>
      <c r="D817" s="17" t="str">
        <f>"0526691222"</f>
        <v>0526691222</v>
      </c>
      <c r="E817" s="17" t="s">
        <v>349</v>
      </c>
    </row>
    <row r="818" spans="1:5" x14ac:dyDescent="0.2">
      <c r="A818" s="1">
        <v>818</v>
      </c>
      <c r="B818" s="16" t="s">
        <v>790</v>
      </c>
      <c r="C818" s="16" t="s">
        <v>791</v>
      </c>
      <c r="D818" s="16" t="str">
        <f>"0545708444"</f>
        <v>0545708444</v>
      </c>
      <c r="E818" s="16" t="s">
        <v>1636</v>
      </c>
    </row>
    <row r="819" spans="1:5" x14ac:dyDescent="0.2">
      <c r="A819" s="1"/>
      <c r="B819" s="1" t="s">
        <v>1637</v>
      </c>
      <c r="C819" s="2" t="s">
        <v>1615</v>
      </c>
      <c r="D819" s="3" t="s">
        <v>1638</v>
      </c>
      <c r="E819" s="1" t="s">
        <v>1639</v>
      </c>
    </row>
    <row r="820" spans="1:5" x14ac:dyDescent="0.2">
      <c r="A820" s="1"/>
      <c r="B820" s="1" t="s">
        <v>1579</v>
      </c>
      <c r="C820" s="1"/>
      <c r="D820" s="3" t="s">
        <v>8</v>
      </c>
      <c r="E820" s="1" t="s">
        <v>321</v>
      </c>
    </row>
    <row r="821" spans="1:5" x14ac:dyDescent="0.2">
      <c r="A821" s="1"/>
      <c r="B821" s="1" t="s">
        <v>1640</v>
      </c>
      <c r="C821" s="2" t="s">
        <v>1641</v>
      </c>
      <c r="D821" s="3" t="s">
        <v>1642</v>
      </c>
      <c r="E821" s="1" t="s">
        <v>1399</v>
      </c>
    </row>
    <row r="822" spans="1:5" x14ac:dyDescent="0.2">
      <c r="A822" s="1"/>
      <c r="B822" s="1" t="s">
        <v>1643</v>
      </c>
      <c r="C822" s="2" t="s">
        <v>1644</v>
      </c>
      <c r="D822" s="3" t="s">
        <v>1645</v>
      </c>
      <c r="E822" s="1" t="s">
        <v>349</v>
      </c>
    </row>
    <row r="823" spans="1:5" x14ac:dyDescent="0.2">
      <c r="A823" s="1"/>
      <c r="B823" s="1" t="s">
        <v>1646</v>
      </c>
      <c r="C823" s="2" t="s">
        <v>1526</v>
      </c>
      <c r="D823" s="3" t="s">
        <v>1647</v>
      </c>
      <c r="E823" s="1"/>
    </row>
    <row r="824" spans="1:5" x14ac:dyDescent="0.2">
      <c r="A824" s="1"/>
      <c r="B824" s="1" t="s">
        <v>1571</v>
      </c>
      <c r="C824" s="2" t="s">
        <v>312</v>
      </c>
      <c r="D824" s="3" t="s">
        <v>1648</v>
      </c>
      <c r="E824" s="1"/>
    </row>
    <row r="825" spans="1:5" x14ac:dyDescent="0.2">
      <c r="A825" s="1"/>
      <c r="B825" s="1" t="s">
        <v>1566</v>
      </c>
      <c r="C825" s="1"/>
      <c r="D825" s="3" t="s">
        <v>1649</v>
      </c>
      <c r="E825" s="1"/>
    </row>
    <row r="826" spans="1:5" x14ac:dyDescent="0.2">
      <c r="A826" s="1"/>
      <c r="B826" s="1" t="s">
        <v>1650</v>
      </c>
      <c r="C826" s="2" t="s">
        <v>1516</v>
      </c>
      <c r="D826" s="3" t="s">
        <v>1651</v>
      </c>
      <c r="E826" s="1"/>
    </row>
  </sheetData>
  <hyperlinks>
    <hyperlink ref="C2" r:id="rId1"/>
    <hyperlink ref="C95" r:id="rId2"/>
    <hyperlink ref="C409" r:id="rId3"/>
    <hyperlink ref="C505" r:id="rId4"/>
    <hyperlink ref="C809" r:id="rId5"/>
    <hyperlink ref="C720" r:id="rId6"/>
    <hyperlink ref="C763" r:id="rId7"/>
    <hyperlink ref="C685" r:id="rId8"/>
    <hyperlink ref="C711" r:id="rId9"/>
    <hyperlink ref="C793" r:id="rId10"/>
    <hyperlink ref="C756" r:id="rId11"/>
    <hyperlink ref="C787" r:id="rId12"/>
    <hyperlink ref="C799" r:id="rId13"/>
    <hyperlink ref="C765" r:id="rId14"/>
    <hyperlink ref="C689" r:id="rId15"/>
    <hyperlink ref="C819" r:id="rId16"/>
    <hyperlink ref="C821" r:id="rId17"/>
    <hyperlink ref="C822" r:id="rId18"/>
    <hyperlink ref="C823" r:id="rId19"/>
    <hyperlink ref="C824" r:id="rId20"/>
    <hyperlink ref="C826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6</vt:i4>
      </vt:variant>
    </vt:vector>
  </HeadingPairs>
  <TitlesOfParts>
    <vt:vector size="7" baseType="lpstr">
      <vt:lpstr>גיליון1</vt:lpstr>
      <vt:lpstr>גיליון1!excel__18__1</vt:lpstr>
      <vt:lpstr>גיליון1!excel__19__1</vt:lpstr>
      <vt:lpstr>גיליון1!excel__2</vt:lpstr>
      <vt:lpstr>גיליון1!excel__3</vt:lpstr>
      <vt:lpstr>גיליון1!excel__5__1</vt:lpstr>
      <vt:lpstr>גיליון1!excel__8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</dc:creator>
  <cp:lastModifiedBy>PC</cp:lastModifiedBy>
  <dcterms:created xsi:type="dcterms:W3CDTF">2016-03-23T13:50:27Z</dcterms:created>
  <dcterms:modified xsi:type="dcterms:W3CDTF">2016-04-10T07:50:55Z</dcterms:modified>
</cp:coreProperties>
</file>