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ly/Documents/GitHub/P_generosa/"/>
    </mc:Choice>
  </mc:AlternateContent>
  <xr:revisionPtr revIDLastSave="0" documentId="13_ncr:1_{A7B4EE8C-9837-BE4B-BFEA-78C2717DB29E}" xr6:coauthVersionLast="41" xr6:coauthVersionMax="41" xr10:uidLastSave="{00000000-0000-0000-0000-000000000000}"/>
  <bookViews>
    <workbookView xWindow="33760" yWindow="460" windowWidth="25440" windowHeight="15000" xr2:uid="{01F1A396-36CA-C649-98EC-A8EA62AB1979}"/>
  </bookViews>
  <sheets>
    <sheet name="Tanks1-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" l="1"/>
  <c r="C27" i="1"/>
  <c r="C28" i="1"/>
  <c r="C38" i="1" s="1"/>
  <c r="C29" i="1"/>
  <c r="C34" i="1" s="1"/>
  <c r="C26" i="1"/>
  <c r="C33" i="1" s="1"/>
  <c r="B27" i="1"/>
  <c r="B28" i="1"/>
  <c r="B38" i="1" s="1"/>
  <c r="B29" i="1"/>
  <c r="B34" i="1" s="1"/>
  <c r="B26" i="1"/>
  <c r="B37" i="1" s="1"/>
  <c r="D29" i="1"/>
  <c r="D28" i="1"/>
  <c r="D38" i="1" s="1"/>
  <c r="D27" i="1"/>
  <c r="D26" i="1"/>
  <c r="D37" i="1" s="1"/>
  <c r="D4" i="1"/>
  <c r="D5" i="1"/>
  <c r="D6" i="1"/>
  <c r="D3" i="1"/>
  <c r="D20" i="1"/>
  <c r="D21" i="1"/>
  <c r="D22" i="1"/>
  <c r="D19" i="1"/>
  <c r="D12" i="1"/>
  <c r="D13" i="1"/>
  <c r="D14" i="1"/>
  <c r="D11" i="1"/>
  <c r="C37" i="1" l="1"/>
  <c r="B33" i="1"/>
  <c r="D33" i="1"/>
</calcChain>
</file>

<file path=xl/sharedStrings.xml><?xml version="1.0" encoding="utf-8"?>
<sst xmlns="http://schemas.openxmlformats.org/spreadsheetml/2006/main" count="57" uniqueCount="29">
  <si>
    <t>TANK</t>
  </si>
  <si>
    <t>Animals (20181212;photos)</t>
  </si>
  <si>
    <t>20</t>
  </si>
  <si>
    <t>Animals before sac'd (20180123)</t>
  </si>
  <si>
    <t>alive</t>
  </si>
  <si>
    <t>dead</t>
  </si>
  <si>
    <t>1_pH6.8</t>
  </si>
  <si>
    <t>2_pH6.8</t>
  </si>
  <si>
    <t>3_pHamb</t>
  </si>
  <si>
    <t>4_pHamb</t>
  </si>
  <si>
    <t>excluding animals sac'd 20180123</t>
  </si>
  <si>
    <t>19</t>
  </si>
  <si>
    <t>Animals at start (20181112;hatchery notebook entry)</t>
  </si>
  <si>
    <t>total animals</t>
  </si>
  <si>
    <t>At exeperiment start (20181112)</t>
  </si>
  <si>
    <t>pH 6.8</t>
  </si>
  <si>
    <t>pH amb</t>
  </si>
  <si>
    <t>percent survival</t>
  </si>
  <si>
    <t>Animals before sac'd (20190221)</t>
  </si>
  <si>
    <t>avg percent survival</t>
  </si>
  <si>
    <t>SD</t>
  </si>
  <si>
    <t>1_v_2</t>
  </si>
  <si>
    <t>1_v_3</t>
  </si>
  <si>
    <t>1_v_4</t>
  </si>
  <si>
    <t>2_v_3</t>
  </si>
  <si>
    <t>2_v_4</t>
  </si>
  <si>
    <t>3_v_4</t>
  </si>
  <si>
    <t>p.value</t>
  </si>
  <si>
    <t>ChiSq test (prop.test)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</si>
</sst>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10</a:t>
            </a:r>
            <a:r>
              <a:rPr lang="en-US" baseline="0"/>
              <a:t> weeks exposed (11/12-01/23)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'Tanks1-4'!#REF!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'Tanks1-4'!$A$11:$A$14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'Tanks1-4'!$C$11:$C$14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2-374D-AE5F-406DAFB738A7}"/>
            </c:ext>
          </c:extLst>
        </c:ser>
        <c:ser>
          <c:idx val="1"/>
          <c:order val="1"/>
          <c:tx>
            <c:strRef>
              <c:f>'Tanks1-4'!$D$10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'Tanks1-4'!$A$11:$A$14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'Tanks1-4'!$D$11:$D$14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2-374D-AE5F-406DAFB7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14</a:t>
            </a:r>
            <a:r>
              <a:rPr lang="en-US" baseline="0"/>
              <a:t> weeks exposed (11/12-02/21)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'Tanks1-4'!$A$19:$A$22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'Tanks1-4'!$C$19:$C$22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3-E441-AC1B-8BC6B1DD1F0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'Tanks1-4'!$A$19:$A$22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'Tanks1-4'!$D$19:$D$22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3-E441-AC1B-8BC6B1DD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10</a:t>
            </a:r>
            <a:r>
              <a:rPr lang="en-US" baseline="0"/>
              <a:t> weeks exposed (11/12-01/23)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'Tanks1-4'!$C$10</c:f>
              <c:strCache>
                <c:ptCount val="1"/>
                <c:pt idx="0">
                  <c:v>alive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'Tanks1-4'!$A$11:$A$14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'Tanks1-4'!$C$11:$C$14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5-A247-B454-D5B1D236CE6A}"/>
            </c:ext>
          </c:extLst>
        </c:ser>
        <c:ser>
          <c:idx val="1"/>
          <c:order val="1"/>
          <c:tx>
            <c:strRef>
              <c:f>'Tanks1-4'!$D$10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'Tanks1-4'!$A$11:$A$14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'Tanks1-4'!$D$11:$D$14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5-A247-B454-D5B1D236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14</a:t>
            </a:r>
            <a:r>
              <a:rPr lang="en-US" baseline="0"/>
              <a:t> weeks exposed (11/12-02/21)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alive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'Tanks1-4'!$A$19:$A$22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'Tanks1-4'!$C$19:$C$22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3-344C-A9FB-EE7AEDC7F5B1}"/>
            </c:ext>
          </c:extLst>
        </c:ser>
        <c:ser>
          <c:idx val="1"/>
          <c:order val="1"/>
          <c:tx>
            <c:v>dead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'Tanks1-4'!$A$19:$A$22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'Tanks1-4'!$D$19:$D$22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3-344C-A9FB-EE7AEDC7F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4</a:t>
            </a:r>
            <a:r>
              <a:rPr lang="en-US" baseline="0"/>
              <a:t> weeks exposed (11/12-12/12)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alive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'Tanks1-4'!$C$3:$C$6</c:f>
              <c:numCache>
                <c:formatCode>General</c:formatCode>
                <c:ptCount val="4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C-4E4B-82DD-F782BE52A434}"/>
            </c:ext>
          </c:extLst>
        </c:ser>
        <c:ser>
          <c:idx val="1"/>
          <c:order val="1"/>
          <c:tx>
            <c:v>dead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C-4E4B-82DD-F782BE52A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4</a:t>
            </a:r>
            <a:r>
              <a:rPr lang="en-US" baseline="0"/>
              <a:t> weeks exposed (11/12-12/12)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alive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'Tanks1-4'!$C$3:$C$6</c:f>
              <c:numCache>
                <c:formatCode>General</c:formatCode>
                <c:ptCount val="4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5-8346-A868-0393DDB5E40D}"/>
            </c:ext>
          </c:extLst>
        </c:ser>
        <c:ser>
          <c:idx val="1"/>
          <c:order val="1"/>
          <c:tx>
            <c:v>dead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5-8346-A868-0393DDB5E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  <a:r>
              <a:rPr lang="en-US" baseline="0"/>
              <a:t> effect on survival over time</a:t>
            </a:r>
            <a:endParaRPr lang="en-US"/>
          </a:p>
        </c:rich>
      </c:tx>
      <c:layout>
        <c:manualLayout>
          <c:xMode val="edge"/>
          <c:yMode val="edge"/>
          <c:x val="0.213958223972003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'Tanks1-4'!$A$33</c:f>
              <c:strCache>
                <c:ptCount val="1"/>
                <c:pt idx="0">
                  <c:v>pH 6.8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'Tanks1-4'!$B$37:$D$37</c:f>
                <c:numCache>
                  <c:formatCode>General</c:formatCode>
                  <c:ptCount val="3"/>
                  <c:pt idx="0">
                    <c:v>3.7216146378239299</c:v>
                  </c:pt>
                  <c:pt idx="1">
                    <c:v>7.4432292756478695</c:v>
                  </c:pt>
                  <c:pt idx="2">
                    <c:v>10.101525445522084</c:v>
                  </c:pt>
                </c:numCache>
              </c:numRef>
            </c:plus>
            <c:minus>
              <c:numRef>
                <c:f>'Tanks1-4'!$B$37:$D$37</c:f>
                <c:numCache>
                  <c:formatCode>General</c:formatCode>
                  <c:ptCount val="3"/>
                  <c:pt idx="0">
                    <c:v>3.7216146378239299</c:v>
                  </c:pt>
                  <c:pt idx="1">
                    <c:v>7.4432292756478695</c:v>
                  </c:pt>
                  <c:pt idx="2">
                    <c:v>10.101525445522084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'Tanks1-4'!$B$25:$D$25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14</c:v>
                </c:pt>
              </c:numCache>
            </c:numRef>
          </c:cat>
          <c:val>
            <c:numRef>
              <c:f>'Tanks1-4'!$B$33:$D$33</c:f>
              <c:numCache>
                <c:formatCode>General</c:formatCode>
                <c:ptCount val="3"/>
                <c:pt idx="0">
                  <c:v>92.10526315789474</c:v>
                </c:pt>
                <c:pt idx="1">
                  <c:v>57.89473684210526</c:v>
                </c:pt>
                <c:pt idx="2">
                  <c:v>42.857142857142861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B-3A44-8175-8C5167E918D4}"/>
            </c:ext>
          </c:extLst>
        </c:ser>
        <c:ser>
          <c:idx val="1"/>
          <c:order val="1"/>
          <c:tx>
            <c:strRef>
              <c:f>'Tanks1-4'!$A$34</c:f>
              <c:strCache>
                <c:ptCount val="1"/>
                <c:pt idx="0">
                  <c:v>pH amb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'Tanks1-4'!$B$38:$D$38</c:f>
                <c:numCache>
                  <c:formatCode>General</c:formatCode>
                  <c:ptCount val="3"/>
                  <c:pt idx="0">
                    <c:v>3.7216146378239396</c:v>
                  </c:pt>
                  <c:pt idx="1">
                    <c:v>0.186080731891202</c:v>
                  </c:pt>
                  <c:pt idx="2">
                    <c:v>0.3367175148507307</c:v>
                  </c:pt>
                </c:numCache>
              </c:numRef>
            </c:plus>
            <c:minus>
              <c:numRef>
                <c:f>'Tanks1-4'!$B$38:$D$38</c:f>
                <c:numCache>
                  <c:formatCode>General</c:formatCode>
                  <c:ptCount val="3"/>
                  <c:pt idx="0">
                    <c:v>3.7216146378239396</c:v>
                  </c:pt>
                  <c:pt idx="1">
                    <c:v>0.186080731891202</c:v>
                  </c:pt>
                  <c:pt idx="2">
                    <c:v>0.3367175148507307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'Tanks1-4'!$B$25:$D$25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14</c:v>
                </c:pt>
              </c:numCache>
            </c:numRef>
          </c:cat>
          <c:val>
            <c:numRef>
              <c:f>'Tanks1-4'!$B$34:$D$34</c:f>
              <c:numCache>
                <c:formatCode>General</c:formatCode>
                <c:ptCount val="3"/>
                <c:pt idx="0">
                  <c:v>97.368421052631575</c:v>
                </c:pt>
                <c:pt idx="1">
                  <c:v>94.868421052631575</c:v>
                </c:pt>
                <c:pt idx="2">
                  <c:v>93.095238095238102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B-3A44-8175-8C5167E91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435503"/>
        <c:axId val="1523871583"/>
      </c:barChart>
      <c:catAx>
        <c:axId val="152443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  <a:r>
                  <a:rPr lang="en-US" baseline="0"/>
                  <a:t> Conditioned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871583"/>
        <c:crosses val="autoZero"/>
        <c:auto val="1"/>
        <c:lblAlgn val="ctr"/>
        <c:lblOffset val="100"/>
        <c:noMultiLvlLbl val="0"/>
      </c:catAx>
      <c:valAx>
        <c:axId val="1523871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3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375892</xdr:colOff>
      <xdr:row>10</xdr:row>
      <xdr:rowOff>3359</xdr:rowOff>
    </xdr:from>
    <xdr:to>
      <xdr:col>14</xdr:col>
      <xdr:colOff>16935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1BFFF-9E88-B94E-AFB3-F4A09D1B0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357793</xdr:colOff>
      <xdr:row>20</xdr:row>
      <xdr:rowOff>116052</xdr:rowOff>
    </xdr:from>
    <xdr:to>
      <xdr:col>14</xdr:col>
      <xdr:colOff>67734</xdr:colOff>
      <xdr:row>31</xdr:row>
      <xdr:rowOff>33868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8974FF-43D3-E242-9579-800384448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452675</xdr:colOff>
      <xdr:row>10</xdr:row>
      <xdr:rowOff>50799</xdr:rowOff>
    </xdr:from>
    <xdr:to>
      <xdr:col>9</xdr:col>
      <xdr:colOff>1</xdr:colOff>
      <xdr:row>19</xdr:row>
      <xdr:rowOff>118533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9A36D-7534-BA42-943D-82B949DCB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477931</xdr:colOff>
      <xdr:row>20</xdr:row>
      <xdr:rowOff>118533</xdr:rowOff>
    </xdr:from>
    <xdr:to>
      <xdr:col>9</xdr:col>
      <xdr:colOff>16934</xdr:colOff>
      <xdr:row>30</xdr:row>
      <xdr:rowOff>24087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CF84B0-276B-604A-A90D-2E2FB8BD4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458368</xdr:colOff>
      <xdr:row>0</xdr:row>
      <xdr:rowOff>32114</xdr:rowOff>
    </xdr:from>
    <xdr:to>
      <xdr:col>8</xdr:col>
      <xdr:colOff>643467</xdr:colOff>
      <xdr:row>9</xdr:row>
      <xdr:rowOff>186267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094DBE-38DD-EC49-BA98-F6102D4E1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406400</xdr:colOff>
      <xdr:row>0</xdr:row>
      <xdr:rowOff>33867</xdr:rowOff>
    </xdr:from>
    <xdr:to>
      <xdr:col>14</xdr:col>
      <xdr:colOff>47443</xdr:colOff>
      <xdr:row>9</xdr:row>
      <xdr:rowOff>182908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1E77E7-B79C-CC4C-A2F8-CD2944BF1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143933</xdr:colOff>
      <xdr:row>32</xdr:row>
      <xdr:rowOff>84666</xdr:rowOff>
    </xdr:from>
    <xdr:to>
      <xdr:col>10</xdr:col>
      <xdr:colOff>567267</xdr:colOff>
      <xdr:row>45</xdr:row>
      <xdr:rowOff>186266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F3DFD9-49A5-824F-933C-A57B9AA9F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545C-5189-2844-8325-955D2D1482E2}">
  <dimension ref="A1:L49"/>
  <sheetViews>
    <sheetView tabSelected="1" topLeftCell="A19" workbookViewId="0">
      <selection activeCell="D46" sqref="D46"/>
    </sheetView>
  </sheetViews>
  <sheetFormatPr baseColWidth="10" defaultRowHeight="16" x14ac:dyDescent="0.2"/>
  <cols>
    <col min="1" max="1" width="10.83203125" style="1"/>
    <col min="2" max="2" width="24.5" style="1" bestFit="1" customWidth="1"/>
    <col min="3" max="3" width="18" style="1" customWidth="1"/>
    <col min="4" max="16384" width="10.83203125" style="1"/>
  </cols>
  <sheetData>
    <row r="1" spans="1:12" x14ac:dyDescent="0.2">
      <c r="B1" s="1" t="s">
        <v>12</v>
      </c>
      <c r="C1" s="1" t="s">
        <v>1</v>
      </c>
      <c r="F1" s="2"/>
      <c r="G1" s="2"/>
      <c r="I1" s="3"/>
      <c r="J1" s="3"/>
      <c r="K1" s="3"/>
      <c r="L1" s="3"/>
    </row>
    <row r="2" spans="1:12" x14ac:dyDescent="0.2">
      <c r="A2" s="1" t="s">
        <v>0</v>
      </c>
      <c r="B2" s="1" t="s">
        <v>13</v>
      </c>
      <c r="C2" s="1" t="s">
        <v>4</v>
      </c>
      <c r="D2" s="1" t="s">
        <v>5</v>
      </c>
      <c r="F2" s="2"/>
      <c r="G2" s="2"/>
      <c r="I2" s="3"/>
      <c r="J2" s="3"/>
      <c r="K2" s="3"/>
      <c r="L2" s="3"/>
    </row>
    <row r="3" spans="1:12" x14ac:dyDescent="0.2">
      <c r="A3" s="1" t="s">
        <v>6</v>
      </c>
      <c r="B3" s="1" t="s">
        <v>11</v>
      </c>
      <c r="C3" s="1">
        <v>18</v>
      </c>
      <c r="D3" s="1">
        <f>B3-C3</f>
        <v>1</v>
      </c>
      <c r="F3" s="2"/>
      <c r="G3" s="2"/>
      <c r="I3" s="3"/>
      <c r="J3" s="3"/>
      <c r="K3" s="3"/>
      <c r="L3" s="3"/>
    </row>
    <row r="4" spans="1:12" x14ac:dyDescent="0.2">
      <c r="A4" s="1" t="s">
        <v>7</v>
      </c>
      <c r="B4" s="1" t="s">
        <v>11</v>
      </c>
      <c r="C4" s="1">
        <v>17</v>
      </c>
      <c r="D4" s="1">
        <f t="shared" ref="D4:D6" si="0">B4-C4</f>
        <v>2</v>
      </c>
      <c r="F4" s="2"/>
      <c r="G4" s="2"/>
      <c r="I4" s="3"/>
      <c r="J4" s="3"/>
    </row>
    <row r="5" spans="1:12" x14ac:dyDescent="0.2">
      <c r="A5" s="1" t="s">
        <v>8</v>
      </c>
      <c r="B5" s="1" t="s">
        <v>11</v>
      </c>
      <c r="C5" s="1">
        <v>18</v>
      </c>
      <c r="D5" s="1">
        <f t="shared" si="0"/>
        <v>1</v>
      </c>
      <c r="F5" s="2"/>
      <c r="G5" s="2"/>
      <c r="I5" s="3"/>
      <c r="J5" s="3"/>
    </row>
    <row r="6" spans="1:12" x14ac:dyDescent="0.2">
      <c r="A6" s="1" t="s">
        <v>9</v>
      </c>
      <c r="B6" s="1" t="s">
        <v>2</v>
      </c>
      <c r="C6" s="1">
        <v>20</v>
      </c>
      <c r="D6" s="1">
        <f t="shared" si="0"/>
        <v>0</v>
      </c>
      <c r="F6" s="2"/>
      <c r="G6" s="2"/>
    </row>
    <row r="7" spans="1:12" x14ac:dyDescent="0.2">
      <c r="F7" s="2"/>
      <c r="G7" s="2"/>
    </row>
    <row r="8" spans="1:12" x14ac:dyDescent="0.2">
      <c r="F8" s="2"/>
      <c r="G8" s="2"/>
    </row>
    <row r="9" spans="1:12" x14ac:dyDescent="0.2">
      <c r="B9" s="1" t="s">
        <v>14</v>
      </c>
      <c r="C9" s="1" t="s">
        <v>3</v>
      </c>
      <c r="F9" s="2"/>
      <c r="G9" s="2"/>
    </row>
    <row r="10" spans="1:12" x14ac:dyDescent="0.2">
      <c r="A10" s="1" t="s">
        <v>0</v>
      </c>
      <c r="B10" s="1" t="s">
        <v>13</v>
      </c>
      <c r="C10" s="1" t="s">
        <v>4</v>
      </c>
      <c r="D10" s="1" t="s">
        <v>5</v>
      </c>
      <c r="F10" s="2"/>
      <c r="G10" s="2"/>
    </row>
    <row r="11" spans="1:12" x14ac:dyDescent="0.2">
      <c r="A11" s="1" t="s">
        <v>6</v>
      </c>
      <c r="B11" s="1" t="s">
        <v>11</v>
      </c>
      <c r="C11" s="1">
        <v>12</v>
      </c>
      <c r="D11" s="1">
        <f>B11-C11</f>
        <v>7</v>
      </c>
    </row>
    <row r="12" spans="1:12" x14ac:dyDescent="0.2">
      <c r="A12" s="1" t="s">
        <v>7</v>
      </c>
      <c r="B12" s="1" t="s">
        <v>11</v>
      </c>
      <c r="C12" s="1">
        <v>10</v>
      </c>
      <c r="D12" s="1">
        <f>B12-C12</f>
        <v>9</v>
      </c>
    </row>
    <row r="13" spans="1:12" x14ac:dyDescent="0.2">
      <c r="A13" s="1" t="s">
        <v>8</v>
      </c>
      <c r="B13" s="1" t="s">
        <v>11</v>
      </c>
      <c r="C13" s="1">
        <v>18</v>
      </c>
      <c r="D13" s="1">
        <f>B13-C13</f>
        <v>1</v>
      </c>
    </row>
    <row r="14" spans="1:12" x14ac:dyDescent="0.2">
      <c r="A14" s="1" t="s">
        <v>9</v>
      </c>
      <c r="B14" s="1" t="s">
        <v>2</v>
      </c>
      <c r="C14" s="1">
        <v>19</v>
      </c>
      <c r="D14" s="1">
        <f>B14-C14</f>
        <v>1</v>
      </c>
    </row>
    <row r="17" spans="1:4" x14ac:dyDescent="0.2">
      <c r="B17" s="1" t="s">
        <v>10</v>
      </c>
      <c r="C17" s="1" t="s">
        <v>18</v>
      </c>
    </row>
    <row r="18" spans="1:4" x14ac:dyDescent="0.2">
      <c r="A18" s="1" t="s">
        <v>0</v>
      </c>
      <c r="B18" s="1" t="s">
        <v>13</v>
      </c>
      <c r="C18" s="1" t="s">
        <v>4</v>
      </c>
      <c r="D18" s="1" t="s">
        <v>5</v>
      </c>
    </row>
    <row r="19" spans="1:4" x14ac:dyDescent="0.2">
      <c r="A19" s="1" t="s">
        <v>6</v>
      </c>
      <c r="B19" s="1">
        <v>14</v>
      </c>
      <c r="C19" s="1">
        <v>7</v>
      </c>
      <c r="D19" s="1">
        <f>B19-C19</f>
        <v>7</v>
      </c>
    </row>
    <row r="20" spans="1:4" x14ac:dyDescent="0.2">
      <c r="A20" s="1" t="s">
        <v>7</v>
      </c>
      <c r="B20" s="1">
        <v>14</v>
      </c>
      <c r="C20" s="1">
        <v>5</v>
      </c>
      <c r="D20" s="1">
        <f t="shared" ref="D20:D22" si="1">B20-C20</f>
        <v>9</v>
      </c>
    </row>
    <row r="21" spans="1:4" x14ac:dyDescent="0.2">
      <c r="A21" s="1" t="s">
        <v>8</v>
      </c>
      <c r="B21" s="1">
        <v>14</v>
      </c>
      <c r="C21" s="1">
        <v>13</v>
      </c>
      <c r="D21" s="1">
        <f t="shared" si="1"/>
        <v>1</v>
      </c>
    </row>
    <row r="22" spans="1:4" x14ac:dyDescent="0.2">
      <c r="A22" s="1" t="s">
        <v>9</v>
      </c>
      <c r="B22" s="1">
        <v>15</v>
      </c>
      <c r="C22" s="1">
        <v>14</v>
      </c>
      <c r="D22" s="1">
        <f t="shared" si="1"/>
        <v>1</v>
      </c>
    </row>
    <row r="25" spans="1:4" x14ac:dyDescent="0.2">
      <c r="A25" s="1" t="s">
        <v>17</v>
      </c>
      <c r="B25" s="1">
        <v>4</v>
      </c>
      <c r="C25" s="1">
        <v>10</v>
      </c>
      <c r="D25" s="1">
        <v>14</v>
      </c>
    </row>
    <row r="26" spans="1:4" x14ac:dyDescent="0.2">
      <c r="A26" s="1" t="s">
        <v>6</v>
      </c>
      <c r="B26" s="1">
        <f>C3/B3*100</f>
        <v>94.73684210526315</v>
      </c>
      <c r="C26" s="1">
        <f>C11/B11*100</f>
        <v>63.157894736842103</v>
      </c>
      <c r="D26" s="1">
        <f>C19/B19*100</f>
        <v>50</v>
      </c>
    </row>
    <row r="27" spans="1:4" x14ac:dyDescent="0.2">
      <c r="A27" s="1" t="s">
        <v>7</v>
      </c>
      <c r="B27" s="1">
        <f t="shared" ref="B27:B29" si="2">C4/B4*100</f>
        <v>89.473684210526315</v>
      </c>
      <c r="C27" s="1">
        <f t="shared" ref="C27:C29" si="3">C12/B12*100</f>
        <v>52.631578947368418</v>
      </c>
      <c r="D27" s="1">
        <f>C20/B20*100</f>
        <v>35.714285714285715</v>
      </c>
    </row>
    <row r="28" spans="1:4" x14ac:dyDescent="0.2">
      <c r="A28" s="1" t="s">
        <v>8</v>
      </c>
      <c r="B28" s="1">
        <f t="shared" si="2"/>
        <v>94.73684210526315</v>
      </c>
      <c r="C28" s="1">
        <f t="shared" si="3"/>
        <v>94.73684210526315</v>
      </c>
      <c r="D28" s="1">
        <f>C21/B21*100</f>
        <v>92.857142857142861</v>
      </c>
    </row>
    <row r="29" spans="1:4" x14ac:dyDescent="0.2">
      <c r="A29" s="1" t="s">
        <v>9</v>
      </c>
      <c r="B29" s="1">
        <f t="shared" si="2"/>
        <v>100</v>
      </c>
      <c r="C29" s="1">
        <f t="shared" si="3"/>
        <v>95</v>
      </c>
      <c r="D29" s="1">
        <f>C22/B22*100</f>
        <v>93.333333333333329</v>
      </c>
    </row>
    <row r="32" spans="1:4" x14ac:dyDescent="0.2">
      <c r="A32" s="1" t="s">
        <v>19</v>
      </c>
    </row>
    <row r="33" spans="1:4" x14ac:dyDescent="0.2">
      <c r="A33" s="1" t="s">
        <v>15</v>
      </c>
      <c r="B33" s="1">
        <f>AVERAGE(B26:B27)</f>
        <v>92.10526315789474</v>
      </c>
      <c r="C33" s="1">
        <f>AVERAGE(C26:C27)</f>
        <v>57.89473684210526</v>
      </c>
      <c r="D33" s="1">
        <f>AVERAGE(D26:D27)</f>
        <v>42.857142857142861</v>
      </c>
    </row>
    <row r="34" spans="1:4" x14ac:dyDescent="0.2">
      <c r="A34" s="1" t="s">
        <v>16</v>
      </c>
      <c r="B34" s="1">
        <f>AVERAGE(B28:B29)</f>
        <v>97.368421052631575</v>
      </c>
      <c r="C34" s="1">
        <f>AVERAGE(C28:C29)</f>
        <v>94.868421052631575</v>
      </c>
      <c r="D34" s="1">
        <f>AVERAGE(D28:D29)</f>
        <v>93.095238095238102</v>
      </c>
    </row>
    <row r="36" spans="1:4" x14ac:dyDescent="0.2">
      <c r="A36" s="1" t="s">
        <v>20</v>
      </c>
    </row>
    <row r="37" spans="1:4" x14ac:dyDescent="0.2">
      <c r="A37" s="1" t="s">
        <v>15</v>
      </c>
      <c r="B37" s="1">
        <f>STDEV(B26:B27)</f>
        <v>3.7216146378239299</v>
      </c>
      <c r="C37" s="1">
        <f>STDEV(C26:C27)</f>
        <v>7.4432292756478695</v>
      </c>
      <c r="D37" s="1">
        <f>STDEV(D26:D27)</f>
        <v>10.101525445522084</v>
      </c>
    </row>
    <row r="38" spans="1:4" x14ac:dyDescent="0.2">
      <c r="A38" s="1" t="s">
        <v>16</v>
      </c>
      <c r="B38" s="1">
        <f>STDEV(B28:B29)</f>
        <v>3.7216146378239396</v>
      </c>
      <c r="C38" s="1">
        <f>STDEV(C28:C29)</f>
        <v>0.186080731891202</v>
      </c>
      <c r="D38" s="1">
        <f>STDEV(D28:D29)</f>
        <v>0.3367175148507307</v>
      </c>
    </row>
    <row r="43" spans="1:4" x14ac:dyDescent="0.2">
      <c r="A43" s="1" t="s">
        <v>28</v>
      </c>
      <c r="B43" s="1" t="s">
        <v>27</v>
      </c>
    </row>
    <row r="44" spans="1:4" x14ac:dyDescent="0.2">
      <c r="A44" s="1" t="s">
        <v>21</v>
      </c>
      <c r="B44" s="1">
        <v>0.70250000000000001</v>
      </c>
    </row>
    <row r="45" spans="1:4" x14ac:dyDescent="0.2">
      <c r="A45" s="1" t="s">
        <v>22</v>
      </c>
      <c r="B45" s="1">
        <v>3.6470000000000002E-2</v>
      </c>
    </row>
    <row r="46" spans="1:4" x14ac:dyDescent="0.2">
      <c r="A46" s="1" t="s">
        <v>23</v>
      </c>
      <c r="B46" s="1">
        <v>2.8289999999999999E-2</v>
      </c>
    </row>
    <row r="47" spans="1:4" x14ac:dyDescent="0.2">
      <c r="A47" s="1" t="s">
        <v>24</v>
      </c>
      <c r="B47" s="1">
        <v>5.7650000000000002E-3</v>
      </c>
    </row>
    <row r="48" spans="1:4" x14ac:dyDescent="0.2">
      <c r="A48" s="1" t="s">
        <v>25</v>
      </c>
      <c r="B48" s="1">
        <v>4.0889999999999998E-3</v>
      </c>
    </row>
    <row r="49" spans="1:2" x14ac:dyDescent="0.2">
      <c r="A49" s="1" t="s">
        <v>26</v>
      </c>
      <c r="B49" s="1">
        <v>1</v>
      </c>
    </row>
  </sheetData>
  <sortState xmlns:xlrd2="http://schemas.microsoft.com/office/spreadsheetml/2017/richdata2" ref="F1:F194">
    <sortCondition ref="F1:F1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Tanks1-4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2019-03-13T23:21:28Z</dcterms:created>
  <dcterms:modified xsi:type="dcterms:W3CDTF">2019-03-14T01:26:58Z</dcterms:modified>
</cp:coreProperties>
</file>