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HD/Documents/GitHub/paper-OysterSeed-TimeXTemp/SupplementalFiles/"/>
    </mc:Choice>
  </mc:AlternateContent>
  <xr:revisionPtr revIDLastSave="0" documentId="13_ncr:1_{939A7059-8AD9-B449-AA89-8B818C606C89}" xr6:coauthVersionLast="45" xr6:coauthVersionMax="45" xr10:uidLastSave="{00000000-0000-0000-0000-000000000000}"/>
  <bookViews>
    <workbookView xWindow="4480" yWindow="460" windowWidth="21060" windowHeight="11020" xr2:uid="{E4D4141F-9E7A-AF49-93CF-6C29E7FAD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0" i="1"/>
  <c r="I5" i="1"/>
  <c r="I6" i="1"/>
  <c r="I7" i="1"/>
  <c r="I8" i="1"/>
  <c r="I9" i="1"/>
  <c r="I4" i="1"/>
  <c r="H5" i="1"/>
  <c r="H6" i="1"/>
  <c r="H7" i="1"/>
  <c r="H8" i="1"/>
  <c r="H9" i="1"/>
  <c r="H4" i="1"/>
  <c r="G4" i="1"/>
  <c r="F4" i="1"/>
  <c r="G10" i="1"/>
  <c r="G11" i="1" l="1"/>
  <c r="F9" i="1"/>
  <c r="F5" i="1"/>
  <c r="G5" i="1"/>
  <c r="F6" i="1"/>
  <c r="G6" i="1"/>
  <c r="F7" i="1"/>
  <c r="G7" i="1"/>
  <c r="F8" i="1"/>
  <c r="G8" i="1"/>
  <c r="G9" i="1"/>
</calcChain>
</file>

<file path=xl/sharedStrings.xml><?xml version="1.0" encoding="utf-8"?>
<sst xmlns="http://schemas.openxmlformats.org/spreadsheetml/2006/main" count="12" uniqueCount="12">
  <si>
    <t>Days post fertilization</t>
  </si>
  <si>
    <t>23°C</t>
  </si>
  <si>
    <t>29°C</t>
  </si>
  <si>
    <t>23°C and 29°C</t>
  </si>
  <si>
    <t>23°C all</t>
  </si>
  <si>
    <t>Day post temperature treatment</t>
  </si>
  <si>
    <t>29°C all</t>
  </si>
  <si>
    <t>average proteome size</t>
  </si>
  <si>
    <t>sd</t>
  </si>
  <si>
    <t>23C % overlap</t>
  </si>
  <si>
    <t>29C % overlap</t>
  </si>
  <si>
    <r>
      <t>Supplemental Table 2.</t>
    </r>
    <r>
      <rPr>
        <sz val="12"/>
        <color theme="1"/>
        <rFont val="Calibri"/>
        <family val="2"/>
        <scheme val="minor"/>
      </rPr>
      <t xml:space="preserve"> Preliminary Proteome Characterization</t>
    </r>
    <r>
      <rPr>
        <b/>
        <sz val="12"/>
        <color theme="1"/>
        <rFont val="Calibri"/>
        <family val="2"/>
        <scheme val="minor"/>
      </rPr>
      <t xml:space="preserve">. </t>
    </r>
    <r>
      <rPr>
        <sz val="12"/>
        <color theme="1"/>
        <rFont val="Calibri"/>
        <family val="2"/>
        <scheme val="minor"/>
      </rPr>
      <t>Numbers in columns C-G correspond to total number of proteins listed in Abacus_output.tsv.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</si>
</sst>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BFF"/>
      <color rgb="FFF63AF8"/>
      <color rgb="FF782CCF"/>
      <color rgb="FFE737E8"/>
      <color rgb="FF00D0D1"/>
      <color rgb="FFDC35DD"/>
      <color rgb="FFC731C7"/>
      <color rgb="FFFF40FF"/>
      <color rgb="FF942093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1426071741031"/>
          <c:y val="0.13425925925925927"/>
          <c:w val="0.82753018372703413"/>
          <c:h val="0.698734324876057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00D0D1"/>
            </a:solidFill>
            <a:ln>
              <a:noFill/>
            </a:ln>
            <a:effectLst/>
          </c:spPr>
          <c:invertIfNegative val="0"/>
          <c:cat>
            <c:numRef>
              <c:f>Sheet1!$B$4:$B$9</c:f>
              <c:numCache>
                <c:formatCode>#,##0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Sheet1!$C$4:$C$9</c:f>
              <c:numCache>
                <c:formatCode>#,##0</c:formatCode>
                <c:ptCount val="6"/>
                <c:pt idx="0">
                  <c:v>904</c:v>
                </c:pt>
                <c:pt idx="1">
                  <c:v>913</c:v>
                </c:pt>
                <c:pt idx="2">
                  <c:v>906</c:v>
                </c:pt>
                <c:pt idx="3">
                  <c:v>1005</c:v>
                </c:pt>
                <c:pt idx="4">
                  <c:v>807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1-7945-8045-CA26F32C797F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23°C and 29°C</c:v>
                </c:pt>
              </c:strCache>
            </c:strRef>
          </c:tx>
          <c:spPr>
            <a:solidFill>
              <a:srgbClr val="782CCF"/>
            </a:solidFill>
            <a:ln>
              <a:noFill/>
            </a:ln>
            <a:effectLst/>
          </c:spPr>
          <c:invertIfNegative val="0"/>
          <c:cat>
            <c:numRef>
              <c:f>Sheet1!$B$4:$B$9</c:f>
              <c:numCache>
                <c:formatCode>#,##0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Sheet1!$D$4:$D$9</c:f>
              <c:numCache>
                <c:formatCode>#,##0</c:formatCode>
                <c:ptCount val="6"/>
                <c:pt idx="0">
                  <c:v>4312</c:v>
                </c:pt>
                <c:pt idx="1">
                  <c:v>4325</c:v>
                </c:pt>
                <c:pt idx="2">
                  <c:v>4145</c:v>
                </c:pt>
                <c:pt idx="3">
                  <c:v>4123</c:v>
                </c:pt>
                <c:pt idx="4">
                  <c:v>3937</c:v>
                </c:pt>
                <c:pt idx="5">
                  <c:v>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1-7945-8045-CA26F32C797F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rgbClr val="FD3BFF"/>
            </a:solidFill>
            <a:ln>
              <a:noFill/>
            </a:ln>
            <a:effectLst/>
          </c:spPr>
          <c:invertIfNegative val="0"/>
          <c:cat>
            <c:numRef>
              <c:f>Sheet1!$B$4:$B$9</c:f>
              <c:numCache>
                <c:formatCode>#,##0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</c:numCache>
            </c:numRef>
          </c:cat>
          <c:val>
            <c:numRef>
              <c:f>Sheet1!$E$4:$E$9</c:f>
              <c:numCache>
                <c:formatCode>#,##0</c:formatCode>
                <c:ptCount val="6"/>
                <c:pt idx="0">
                  <c:v>738</c:v>
                </c:pt>
                <c:pt idx="1">
                  <c:v>629</c:v>
                </c:pt>
                <c:pt idx="2">
                  <c:v>573</c:v>
                </c:pt>
                <c:pt idx="3">
                  <c:v>655</c:v>
                </c:pt>
                <c:pt idx="4">
                  <c:v>705</c:v>
                </c:pt>
                <c:pt idx="5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1-7945-8045-CA26F32C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4704"/>
        <c:axId val="409807216"/>
      </c:barChart>
      <c:catAx>
        <c:axId val="4098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Post-fertilization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216"/>
        <c:crosses val="autoZero"/>
        <c:auto val="1"/>
        <c:lblAlgn val="ctr"/>
        <c:lblOffset val="100"/>
        <c:noMultiLvlLbl val="0"/>
      </c:catAx>
      <c:valAx>
        <c:axId val="409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Detected Proteins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1436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4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60531496062992"/>
          <c:y val="3.7615193934091573E-2"/>
          <c:w val="0.452893482064741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</xdr:row>
      <xdr:rowOff>25400</xdr:rowOff>
    </xdr:from>
    <xdr:to>
      <xdr:col>15</xdr:col>
      <xdr:colOff>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53ED-7A69-BE44-9B21-301ECEEF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76AD-3FF5-BB4E-94DC-91D3CCBB3FEE}">
  <dimension ref="A1:I11"/>
  <sheetViews>
    <sheetView tabSelected="1" workbookViewId="0">
      <selection activeCell="G5" sqref="G5"/>
    </sheetView>
  </sheetViews>
  <sheetFormatPr baseColWidth="10" defaultRowHeight="16" x14ac:dyDescent="0.2"/>
  <cols>
    <col min="2" max="2" width="12.5" bestFit="1" customWidth="1"/>
  </cols>
  <sheetData>
    <row r="1" spans="1:9" x14ac:dyDescent="0.2">
      <c r="A1" s="3" t="s">
        <v>11</v>
      </c>
    </row>
    <row r="2" spans="1:9" s="2" customFormat="1" ht="68" x14ac:dyDescent="0.2">
      <c r="A2" s="2" t="s">
        <v>5</v>
      </c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6</v>
      </c>
      <c r="H2" s="2" t="s">
        <v>9</v>
      </c>
      <c r="I2" s="2" t="s">
        <v>10</v>
      </c>
    </row>
    <row r="3" spans="1:9" x14ac:dyDescent="0.2">
      <c r="A3">
        <v>0</v>
      </c>
      <c r="B3">
        <v>19</v>
      </c>
      <c r="F3">
        <v>5185</v>
      </c>
      <c r="G3">
        <v>5185</v>
      </c>
    </row>
    <row r="4" spans="1:9" x14ac:dyDescent="0.2">
      <c r="A4" s="1">
        <v>3</v>
      </c>
      <c r="B4" s="1">
        <v>21</v>
      </c>
      <c r="C4" s="1">
        <v>904</v>
      </c>
      <c r="D4" s="1">
        <v>4312</v>
      </c>
      <c r="E4" s="1">
        <v>738</v>
      </c>
      <c r="F4" s="1">
        <f>C4+D4</f>
        <v>5216</v>
      </c>
      <c r="G4" s="1">
        <f>D4+E4</f>
        <v>5050</v>
      </c>
      <c r="H4">
        <f>D4/F4*100</f>
        <v>82.668711656441715</v>
      </c>
      <c r="I4">
        <f>D4/G4*100</f>
        <v>85.386138613861391</v>
      </c>
    </row>
    <row r="5" spans="1:9" x14ac:dyDescent="0.2">
      <c r="A5" s="1">
        <v>5</v>
      </c>
      <c r="B5" s="1">
        <v>23</v>
      </c>
      <c r="C5" s="1">
        <v>913</v>
      </c>
      <c r="D5" s="1">
        <v>4325</v>
      </c>
      <c r="E5" s="1">
        <v>629</v>
      </c>
      <c r="F5" s="1">
        <f t="shared" ref="F5:F8" si="0">C5+D5</f>
        <v>5238</v>
      </c>
      <c r="G5" s="1">
        <f t="shared" ref="G5:G9" si="1">D5+E5</f>
        <v>4954</v>
      </c>
      <c r="H5">
        <f t="shared" ref="H5:H9" si="2">D5/F5*100</f>
        <v>82.569683085147005</v>
      </c>
      <c r="I5">
        <f t="shared" ref="I5:I9" si="3">D5/G5*100</f>
        <v>87.303189341945895</v>
      </c>
    </row>
    <row r="6" spans="1:9" x14ac:dyDescent="0.2">
      <c r="A6" s="1">
        <v>7</v>
      </c>
      <c r="B6" s="1">
        <v>25</v>
      </c>
      <c r="C6" s="1">
        <v>906</v>
      </c>
      <c r="D6" s="1">
        <v>4145</v>
      </c>
      <c r="E6" s="1">
        <v>573</v>
      </c>
      <c r="F6" s="1">
        <f t="shared" si="0"/>
        <v>5051</v>
      </c>
      <c r="G6" s="1">
        <f t="shared" si="1"/>
        <v>4718</v>
      </c>
      <c r="H6">
        <f t="shared" si="2"/>
        <v>82.062957830132646</v>
      </c>
      <c r="I6">
        <f t="shared" si="3"/>
        <v>87.855023314963958</v>
      </c>
    </row>
    <row r="7" spans="1:9" x14ac:dyDescent="0.2">
      <c r="A7" s="1">
        <v>9</v>
      </c>
      <c r="B7" s="1">
        <v>27</v>
      </c>
      <c r="C7" s="1">
        <v>1005</v>
      </c>
      <c r="D7" s="1">
        <v>4123</v>
      </c>
      <c r="E7" s="1">
        <v>655</v>
      </c>
      <c r="F7" s="1">
        <f t="shared" si="0"/>
        <v>5128</v>
      </c>
      <c r="G7" s="1">
        <f t="shared" si="1"/>
        <v>4778</v>
      </c>
      <c r="H7">
        <f t="shared" si="2"/>
        <v>80.401716068642742</v>
      </c>
      <c r="I7">
        <f t="shared" si="3"/>
        <v>86.291335286730856</v>
      </c>
    </row>
    <row r="8" spans="1:9" x14ac:dyDescent="0.2">
      <c r="A8" s="1">
        <v>11</v>
      </c>
      <c r="B8" s="1">
        <v>29</v>
      </c>
      <c r="C8" s="1">
        <v>807</v>
      </c>
      <c r="D8" s="1">
        <v>3937</v>
      </c>
      <c r="E8" s="1">
        <v>705</v>
      </c>
      <c r="F8" s="1">
        <f t="shared" si="0"/>
        <v>4744</v>
      </c>
      <c r="G8" s="1">
        <f t="shared" si="1"/>
        <v>4642</v>
      </c>
      <c r="H8">
        <f t="shared" si="2"/>
        <v>82.989038785834737</v>
      </c>
      <c r="I8">
        <f t="shared" si="3"/>
        <v>84.812580784144771</v>
      </c>
    </row>
    <row r="9" spans="1:9" x14ac:dyDescent="0.2">
      <c r="A9" s="1">
        <v>13</v>
      </c>
      <c r="B9" s="1">
        <v>31</v>
      </c>
      <c r="C9" s="1">
        <v>561</v>
      </c>
      <c r="D9" s="1">
        <v>3852</v>
      </c>
      <c r="E9" s="1">
        <v>1202</v>
      </c>
      <c r="F9" s="1">
        <f>C9+D9</f>
        <v>4413</v>
      </c>
      <c r="G9" s="1">
        <f t="shared" si="1"/>
        <v>5054</v>
      </c>
      <c r="H9">
        <f t="shared" si="2"/>
        <v>87.287559483344666</v>
      </c>
      <c r="I9">
        <f t="shared" si="3"/>
        <v>76.216857934309459</v>
      </c>
    </row>
    <row r="10" spans="1:9" x14ac:dyDescent="0.2">
      <c r="F10" t="s">
        <v>7</v>
      </c>
      <c r="G10" s="1">
        <f>AVERAGE(F4:G9,F3)</f>
        <v>4936.2307692307695</v>
      </c>
      <c r="H10">
        <f>AVERAGE(H4:I9)</f>
        <v>83.820399348791653</v>
      </c>
    </row>
    <row r="11" spans="1:9" x14ac:dyDescent="0.2">
      <c r="F11" t="s">
        <v>8</v>
      </c>
      <c r="G11" s="1">
        <f>STDEV(F4:G9,F3)</f>
        <v>254.66551718092035</v>
      </c>
      <c r="H11">
        <f>STDEV(H4:I9)</f>
        <v>3.3863681019563043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2019-04-04T05:41:34Z</dcterms:created>
  <dcterms:modified xsi:type="dcterms:W3CDTF">2020-06-05T06:15:31Z</dcterms:modified>
</cp:coreProperties>
</file>