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CBCEFF00-7D84-4875-BD3B-ABC6983B8865}" xr6:coauthVersionLast="45" xr6:coauthVersionMax="45" xr10:uidLastSave="{00000000-0000-0000-0000-000000000000}"/>
  <bookViews>
    <workbookView xWindow="-120" yWindow="-120" windowWidth="29040" windowHeight="15990" xr2:uid="{00000000-000D-0000-FFFF-FFFF00000000}"/>
  </bookViews>
  <sheets>
    <sheet name="ProjectSchedule" sheetId="11" r:id="rId1"/>
    <sheet name="Holidays" sheetId="13" r:id="rId2"/>
  </sheets>
  <definedNames>
    <definedName name="comp_list">Holidays!$D$8:$D$14</definedName>
    <definedName name="days_2020">Holidays!$G$8:$G$373</definedName>
    <definedName name="Display_Week">ProjectSchedule!$E$3</definedName>
    <definedName name="holiday_list">Holidays!$B$8:$B$34</definedName>
    <definedName name="not_work_days">Holidays!$F$8:$F$131</definedName>
    <definedName name="_xlnm.Print_Titles" localSheetId="0">ProjectSchedule!$4:$5</definedName>
    <definedName name="Project_Start">ProjectSchedule!$E$2</definedName>
    <definedName name="show_holidays">Holidays!$H$8</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4" i="11" l="1"/>
  <c r="L4" i="11" s="1"/>
  <c r="M4" i="11" s="1"/>
  <c r="N4" i="11" s="1"/>
  <c r="O4" i="11" s="1"/>
  <c r="P4" i="11" s="1"/>
  <c r="Q4" i="11" s="1"/>
  <c r="R4" i="11" s="1"/>
  <c r="S4" i="11" s="1"/>
  <c r="T4" i="11" s="1"/>
  <c r="U4" i="11" s="1"/>
  <c r="V4" i="11" s="1"/>
  <c r="W4" i="11" s="1"/>
  <c r="X4" i="11" s="1"/>
  <c r="Y4" i="11" s="1"/>
  <c r="Z4" i="11" s="1"/>
  <c r="AA4" i="11" s="1"/>
  <c r="AB4" i="11" s="1"/>
  <c r="AC4" i="11" s="1"/>
  <c r="AD4" i="11" s="1"/>
  <c r="AE4" i="11" s="1"/>
  <c r="AF4" i="11" s="1"/>
  <c r="AG4" i="11" s="1"/>
  <c r="AH4" i="11" s="1"/>
  <c r="AI4" i="11" s="1"/>
  <c r="AJ4" i="11" s="1"/>
  <c r="AK4" i="11" s="1"/>
  <c r="AL4" i="11" s="1"/>
  <c r="AM4" i="11"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BS4" i="11" s="1"/>
  <c r="BT4" i="11" s="1"/>
  <c r="BU4" i="11" s="1"/>
  <c r="BV4" i="11" s="1"/>
  <c r="BW4" i="11" s="1"/>
  <c r="BX4" i="11" s="1"/>
  <c r="BY4" i="11" s="1"/>
  <c r="BZ4" i="11" s="1"/>
  <c r="CA4" i="11" s="1"/>
  <c r="CB4" i="11" s="1"/>
  <c r="CC4" i="11" s="1"/>
  <c r="CD4" i="11" s="1"/>
  <c r="CE4" i="11" s="1"/>
  <c r="CF4" i="11" s="1"/>
  <c r="CG4" i="11" s="1"/>
  <c r="CH4" i="11" s="1"/>
  <c r="CI4" i="11" s="1"/>
  <c r="CJ4" i="11" s="1"/>
  <c r="CK4" i="11" s="1"/>
  <c r="CL4" i="11" s="1"/>
  <c r="CM4" i="11" s="1"/>
  <c r="CN4" i="11" s="1"/>
  <c r="CO4" i="11" s="1"/>
  <c r="CP4" i="11" s="1"/>
  <c r="CQ4" i="11" s="1"/>
  <c r="CR4" i="11" s="1"/>
  <c r="CS4" i="11" s="1"/>
  <c r="CT4" i="11" s="1"/>
  <c r="CU4" i="11" s="1"/>
  <c r="CV4" i="11" s="1"/>
  <c r="CW4" i="11" s="1"/>
  <c r="CX4" i="11" s="1"/>
  <c r="CY4" i="11" s="1"/>
  <c r="CZ4" i="11" s="1"/>
  <c r="DA4" i="11" s="1"/>
  <c r="DB4" i="11" s="1"/>
  <c r="DC4" i="11" s="1"/>
  <c r="DD4" i="11" s="1"/>
  <c r="DE4" i="11" s="1"/>
  <c r="DF4" i="11" s="1"/>
  <c r="DG4" i="11" s="1"/>
  <c r="DH4" i="11" s="1"/>
  <c r="DI4" i="11" s="1"/>
  <c r="DJ4" i="11" s="1"/>
  <c r="DK4" i="11" s="1"/>
  <c r="DL4" i="11" s="1"/>
  <c r="DM4" i="11" s="1"/>
  <c r="DN4" i="11" s="1"/>
  <c r="DO4" i="11" s="1"/>
  <c r="DP4" i="11" s="1"/>
  <c r="DQ4" i="11" s="1"/>
  <c r="DR4" i="11" s="1"/>
  <c r="DS4" i="11" s="1"/>
  <c r="DT4" i="11" s="1"/>
  <c r="DU4" i="11" s="1"/>
  <c r="DV4" i="11" s="1"/>
  <c r="DW4" i="11" s="1"/>
  <c r="DX4" i="11" s="1"/>
  <c r="DY4" i="11" s="1"/>
  <c r="DZ4" i="11" s="1"/>
  <c r="EA4" i="11" s="1"/>
  <c r="EB4" i="11" s="1"/>
  <c r="EC4" i="11" s="1"/>
  <c r="ED4" i="11" s="1"/>
  <c r="EE4" i="11" s="1"/>
  <c r="EF4" i="11" s="1"/>
  <c r="EG4" i="11" s="1"/>
  <c r="EH4" i="11" s="1"/>
  <c r="EI4" i="11" s="1"/>
  <c r="EJ4" i="11" s="1"/>
  <c r="EK4" i="11" s="1"/>
  <c r="EL4" i="11" s="1"/>
  <c r="EM4" i="11" s="1"/>
  <c r="EN4" i="11" s="1"/>
  <c r="EO4" i="11" s="1"/>
  <c r="EP4" i="11" s="1"/>
  <c r="EQ4" i="11" s="1"/>
  <c r="ER4" i="11" s="1"/>
  <c r="ES4" i="11" s="1"/>
  <c r="ET4" i="11" s="1"/>
  <c r="EU4" i="11" s="1"/>
  <c r="EV4" i="11" s="1"/>
  <c r="EW4" i="11" s="1"/>
  <c r="EX4" i="11" s="1"/>
  <c r="EY4" i="11" s="1"/>
  <c r="EZ4" i="11" s="1"/>
  <c r="FA4" i="11" s="1"/>
  <c r="FB4" i="11" s="1"/>
  <c r="FC4" i="11" s="1"/>
  <c r="FD4" i="11" s="1"/>
  <c r="FE4" i="11" s="1"/>
  <c r="FF4" i="11" s="1"/>
  <c r="FG4" i="11" s="1"/>
  <c r="FH4" i="11" s="1"/>
  <c r="FI4" i="11" s="1"/>
  <c r="FJ4" i="11" s="1"/>
  <c r="FK4" i="11" s="1"/>
  <c r="FL4" i="11" s="1"/>
  <c r="FM4" i="11" s="1"/>
  <c r="FN4" i="11" s="1"/>
  <c r="FO4" i="11" s="1"/>
  <c r="FP4" i="11" s="1"/>
  <c r="FQ4" i="11" s="1"/>
  <c r="FR4" i="11" s="1"/>
  <c r="FS4" i="11" s="1"/>
  <c r="FT4" i="11" s="1"/>
  <c r="FU4" i="11" s="1"/>
  <c r="FV4" i="11" s="1"/>
  <c r="FW4" i="11" s="1"/>
  <c r="FX4" i="11" s="1"/>
  <c r="FY4" i="11" s="1"/>
  <c r="FZ4" i="11" s="1"/>
  <c r="GA4" i="11" s="1"/>
  <c r="GB4" i="11" s="1"/>
  <c r="GC4" i="11" s="1"/>
  <c r="GD4" i="11" s="1"/>
  <c r="GE4" i="11" s="1"/>
  <c r="GF4" i="11" s="1"/>
  <c r="GG4" i="11" s="1"/>
  <c r="GH4" i="11" s="1"/>
  <c r="GI4" i="11" s="1"/>
  <c r="GJ4" i="11" s="1"/>
  <c r="GK4" i="11" s="1"/>
  <c r="GL4" i="11" s="1"/>
  <c r="GM4" i="11" s="1"/>
  <c r="GN4" i="11" s="1"/>
  <c r="GO4" i="11" s="1"/>
  <c r="GP4" i="11" s="1"/>
  <c r="GQ4" i="11" s="1"/>
  <c r="G26" i="11" l="1"/>
  <c r="H26" i="11" s="1"/>
  <c r="E8" i="11" l="1"/>
  <c r="F25" i="11"/>
  <c r="I25" i="11" s="1"/>
  <c r="F13" i="11"/>
  <c r="I13" i="11" s="1"/>
  <c r="F7" i="11"/>
  <c r="I7" i="11" s="1"/>
  <c r="F19" i="11"/>
  <c r="I19" i="11" s="1"/>
  <c r="G19" i="11" l="1"/>
  <c r="H19" i="11" s="1"/>
  <c r="G7" i="11"/>
  <c r="H7" i="11" s="1"/>
  <c r="G25" i="11"/>
  <c r="H25" i="11" s="1"/>
  <c r="G13" i="11"/>
  <c r="H13" i="11" s="1"/>
  <c r="F8" i="11"/>
  <c r="E9" i="11" s="1"/>
  <c r="E12" i="11" s="1"/>
  <c r="F12" i="11" s="1"/>
  <c r="I12" i="11" s="1"/>
  <c r="J6" i="11"/>
  <c r="G12" i="11" l="1"/>
  <c r="H12" i="11" s="1"/>
  <c r="F9" i="11"/>
  <c r="I8" i="11"/>
  <c r="G8" i="11" l="1"/>
  <c r="H8" i="11" s="1"/>
  <c r="I9" i="11"/>
  <c r="E10" i="11"/>
  <c r="E20" i="11"/>
  <c r="F20" i="11" s="1"/>
  <c r="I20" i="11" s="1"/>
  <c r="G20" i="11" s="1"/>
  <c r="H20" i="11" s="1"/>
  <c r="K5" i="11"/>
  <c r="G9" i="11" l="1"/>
  <c r="H9" i="11" s="1"/>
  <c r="E21" i="11"/>
  <c r="F21" i="11" s="1"/>
  <c r="I21" i="11" s="1"/>
  <c r="G21" i="11" s="1"/>
  <c r="H21" i="11" s="1"/>
  <c r="F10" i="11"/>
  <c r="I10" i="11" l="1"/>
  <c r="E11" i="11"/>
  <c r="F11" i="11" s="1"/>
  <c r="I11" i="11" s="1"/>
  <c r="E14" i="11"/>
  <c r="E22" i="11"/>
  <c r="F22" i="11" s="1"/>
  <c r="I22" i="11" s="1"/>
  <c r="G22" i="11" s="1"/>
  <c r="H22" i="11" s="1"/>
  <c r="L5" i="11"/>
  <c r="G10" i="11" l="1"/>
  <c r="H10" i="11" s="1"/>
  <c r="G11" i="11"/>
  <c r="H11" i="11" s="1"/>
  <c r="E15" i="11"/>
  <c r="F15" i="11" s="1"/>
  <c r="F14" i="11"/>
  <c r="I14" i="11" s="1"/>
  <c r="E23" i="11"/>
  <c r="F23" i="11" s="1"/>
  <c r="I23" i="11" s="1"/>
  <c r="G23" i="11" s="1"/>
  <c r="H23" i="11" s="1"/>
  <c r="E24" i="11"/>
  <c r="F24" i="11" s="1"/>
  <c r="M5" i="11"/>
  <c r="G14" i="11" l="1"/>
  <c r="H14" i="11" s="1"/>
  <c r="I15" i="11"/>
  <c r="E16" i="11"/>
  <c r="F16" i="11" s="1"/>
  <c r="I16" i="11" s="1"/>
  <c r="G16" i="11" s="1"/>
  <c r="H16" i="11" s="1"/>
  <c r="E26" i="11"/>
  <c r="F26" i="11" s="1"/>
  <c r="I24" i="11"/>
  <c r="G24" i="11" s="1"/>
  <c r="H24" i="11" s="1"/>
  <c r="N5" i="11"/>
  <c r="G15" i="11" l="1"/>
  <c r="H15" i="11" s="1"/>
  <c r="E27" i="11"/>
  <c r="F27" i="11" s="1"/>
  <c r="E17" i="11"/>
  <c r="F17" i="11" s="1"/>
  <c r="I17" i="11" s="1"/>
  <c r="G17" i="11" s="1"/>
  <c r="H17" i="11" s="1"/>
  <c r="O5" i="11"/>
  <c r="E28" i="11" l="1"/>
  <c r="F28" i="11" s="1"/>
  <c r="I27" i="11"/>
  <c r="G27" i="11" s="1"/>
  <c r="H27" i="11" s="1"/>
  <c r="E18" i="11"/>
  <c r="F18" i="11" s="1"/>
  <c r="I18" i="11" s="1"/>
  <c r="G18" i="11" s="1"/>
  <c r="H18" i="11" s="1"/>
  <c r="P5" i="11"/>
  <c r="E29" i="11" l="1"/>
  <c r="F29" i="11" s="1"/>
  <c r="I28" i="11"/>
  <c r="G28" i="11" s="1"/>
  <c r="H28" i="11" s="1"/>
  <c r="AU5" i="11"/>
  <c r="Q5" i="11"/>
  <c r="E31" i="11" l="1"/>
  <c r="F31" i="11" s="1"/>
  <c r="I31" i="11" s="1"/>
  <c r="G31" i="11" s="1"/>
  <c r="H31" i="11" s="1"/>
  <c r="E30" i="11"/>
  <c r="F30" i="11" s="1"/>
  <c r="I30" i="11" s="1"/>
  <c r="I29" i="11"/>
  <c r="G29" i="11" s="1"/>
  <c r="H29" i="11" s="1"/>
  <c r="G30" i="11" l="1"/>
  <c r="H30" i="11" s="1"/>
  <c r="AV5" i="11"/>
  <c r="AW5" i="11"/>
  <c r="R5" i="11"/>
  <c r="S5" i="11"/>
  <c r="AX5" i="11" l="1"/>
  <c r="T5" i="11"/>
  <c r="AY5" i="11" l="1"/>
  <c r="U5" i="11"/>
  <c r="BA5" i="11" l="1"/>
  <c r="AZ5" i="11"/>
  <c r="V5" i="11"/>
  <c r="BB5" i="11" l="1"/>
  <c r="W5" i="11"/>
  <c r="BC5" i="11" l="1"/>
  <c r="X5" i="11"/>
  <c r="BD5" i="11" l="1"/>
  <c r="Y5" i="11"/>
  <c r="BE5" i="11" l="1"/>
  <c r="Z5" i="11"/>
  <c r="BF5" i="11" l="1"/>
  <c r="AA5" i="11"/>
  <c r="BG5" i="11" l="1"/>
  <c r="AB5" i="11"/>
  <c r="BH5" i="11" l="1"/>
  <c r="AC5" i="11"/>
  <c r="BI5" i="11" l="1"/>
  <c r="AD5" i="11"/>
  <c r="BJ5" i="11" l="1"/>
  <c r="AE5" i="11"/>
  <c r="BK5" i="11" l="1"/>
  <c r="AF5" i="11"/>
  <c r="BL5" i="11" l="1"/>
  <c r="AG5" i="11"/>
  <c r="BM5" i="11" l="1"/>
  <c r="AH5" i="11"/>
  <c r="BO5" i="11" l="1"/>
  <c r="BN5" i="11"/>
  <c r="AI5" i="11"/>
  <c r="BP5" i="11" l="1"/>
  <c r="AJ5" i="11"/>
  <c r="BQ5" i="11" l="1"/>
  <c r="AK5" i="11"/>
  <c r="BR5" i="11" l="1"/>
  <c r="AL5" i="11"/>
  <c r="BS5" i="11" l="1"/>
  <c r="AM5" i="11"/>
  <c r="BT5" i="11" l="1"/>
  <c r="AN5" i="11"/>
  <c r="BU5" i="11" l="1"/>
  <c r="AO5" i="11"/>
  <c r="BV5" i="11" l="1"/>
  <c r="AP5" i="11"/>
  <c r="BW5" i="11" l="1"/>
  <c r="AQ5" i="11"/>
  <c r="BX5" i="11" l="1"/>
  <c r="AR5" i="11"/>
  <c r="BY5" i="11" l="1"/>
  <c r="AS5" i="11"/>
  <c r="BZ5" i="11" l="1"/>
  <c r="AT5" i="11"/>
  <c r="CA5" i="11" l="1"/>
  <c r="CB5" i="11" l="1"/>
  <c r="CC5" i="11" l="1"/>
  <c r="CD5" i="11" l="1"/>
  <c r="CE5" i="11" l="1"/>
  <c r="CF5" i="11" l="1"/>
  <c r="CG5" i="11" l="1"/>
  <c r="CH5" i="11" l="1"/>
  <c r="CI5" i="11" l="1"/>
  <c r="CJ5" i="11" l="1"/>
  <c r="CK5" i="11" l="1"/>
  <c r="CL5" i="11" l="1"/>
  <c r="CM5" i="11" l="1"/>
  <c r="CN5" i="11" l="1"/>
  <c r="CO5" i="11" l="1"/>
  <c r="CP5" i="11" l="1"/>
  <c r="CQ5" i="11" l="1"/>
  <c r="CR5" i="11" l="1"/>
  <c r="CS5" i="11" l="1"/>
  <c r="CT5" i="11" l="1"/>
  <c r="CU5" i="11" l="1"/>
  <c r="CV5" i="11" l="1"/>
  <c r="CW5" i="11" l="1"/>
  <c r="CX5" i="11" l="1"/>
  <c r="CY5" i="11" l="1"/>
  <c r="CZ5" i="11" l="1"/>
  <c r="DA5" i="11" l="1"/>
  <c r="DB5" i="11" l="1"/>
  <c r="DC5" i="11" l="1"/>
  <c r="DD5" i="11" l="1"/>
  <c r="DE5" i="11" l="1"/>
  <c r="DF5" i="11" l="1"/>
  <c r="DG5" i="11" l="1"/>
  <c r="DH5" i="11" l="1"/>
  <c r="DI5" i="11" l="1"/>
  <c r="DJ5" i="11" l="1"/>
  <c r="DK5" i="11" l="1"/>
  <c r="DL5" i="11" l="1"/>
  <c r="DM5" i="11" l="1"/>
  <c r="DN5" i="11" l="1"/>
  <c r="DO5" i="11" l="1"/>
  <c r="DP5" i="11" l="1"/>
  <c r="DQ5" i="11" l="1"/>
  <c r="DR5" i="11" l="1"/>
  <c r="DS5" i="11" l="1"/>
  <c r="DT5" i="11" l="1"/>
  <c r="DU5" i="11" l="1"/>
  <c r="DV5" i="11" l="1"/>
  <c r="DW5" i="11" l="1"/>
  <c r="DX5" i="11" l="1"/>
  <c r="DY5" i="11" l="1"/>
  <c r="DZ5" i="11" l="1"/>
  <c r="EA5" i="11" l="1"/>
  <c r="EB5" i="11" l="1"/>
  <c r="EC5" i="11" l="1"/>
  <c r="ED5" i="11" l="1"/>
  <c r="EE5" i="11" l="1"/>
  <c r="EF5" i="11" l="1"/>
  <c r="EG5" i="11" l="1"/>
  <c r="EH5" i="11" l="1"/>
  <c r="EI5" i="11" l="1"/>
  <c r="EJ5" i="11" l="1"/>
  <c r="EK5" i="11" l="1"/>
  <c r="EL5" i="11" l="1"/>
  <c r="EM5" i="11" l="1"/>
  <c r="EN5" i="11" l="1"/>
  <c r="EO5" i="11" l="1"/>
  <c r="EP5" i="11" l="1"/>
  <c r="EQ5" i="11" l="1"/>
  <c r="ER5" i="11" l="1"/>
  <c r="ES5" i="11" l="1"/>
  <c r="ET5" i="11" l="1"/>
  <c r="EU5" i="11" l="1"/>
  <c r="EV5" i="11" l="1"/>
  <c r="EW5" i="11" l="1"/>
  <c r="EX5" i="11" l="1"/>
  <c r="EY5" i="11" l="1"/>
  <c r="EZ5" i="11" l="1"/>
  <c r="FA5" i="11" l="1"/>
  <c r="FB5" i="11" l="1"/>
  <c r="FC5" i="11" l="1"/>
  <c r="FD5" i="11" l="1"/>
  <c r="FE5" i="11" l="1"/>
  <c r="FF5" i="11" l="1"/>
  <c r="FG5" i="11" l="1"/>
  <c r="FH5" i="11" l="1"/>
  <c r="FI5" i="11" l="1"/>
  <c r="FJ5" i="11" l="1"/>
  <c r="FK5" i="11" l="1"/>
  <c r="FL5" i="11" l="1"/>
  <c r="FM5" i="11" l="1"/>
  <c r="FN5" i="11" l="1"/>
  <c r="FO5" i="11" l="1"/>
  <c r="FP5" i="11" l="1"/>
  <c r="FQ5" i="11" l="1"/>
  <c r="FR5" i="11" l="1"/>
  <c r="FS5" i="11" l="1"/>
  <c r="FT5" i="11" l="1"/>
  <c r="FU5" i="11" l="1"/>
  <c r="FV5" i="11" l="1"/>
  <c r="FW5" i="11" l="1"/>
  <c r="FX5" i="11" l="1"/>
  <c r="FY5" i="11" l="1"/>
  <c r="FZ5" i="11" l="1"/>
  <c r="GA5" i="11" l="1"/>
  <c r="GB5" i="11" l="1"/>
  <c r="GC5" i="11" l="1"/>
  <c r="GD5" i="11" l="1"/>
  <c r="GE5" i="11" l="1"/>
  <c r="GF5" i="11" l="1"/>
  <c r="GG5" i="11" l="1"/>
  <c r="GH5" i="11" l="1"/>
  <c r="GI5" i="11" l="1"/>
  <c r="GJ5" i="11" l="1"/>
  <c r="GK5" i="11" l="1"/>
  <c r="GL5" i="11" l="1"/>
  <c r="GM5" i="11" l="1"/>
  <c r="GN5" i="11" l="1"/>
  <c r="GO5" i="11" l="1"/>
  <c r="GP5" i="11" l="1"/>
  <c r="GQ5" i="11" l="1"/>
</calcChain>
</file>

<file path=xl/sharedStrings.xml><?xml version="1.0" encoding="utf-8"?>
<sst xmlns="http://schemas.openxmlformats.org/spreadsheetml/2006/main" count="60" uniqueCount="41">
  <si>
    <t>Phase 1 Title</t>
  </si>
  <si>
    <t>Task 3</t>
  </si>
  <si>
    <t>Task 4</t>
  </si>
  <si>
    <t>Task 5</t>
  </si>
  <si>
    <t>Phase 2 Title</t>
  </si>
  <si>
    <t>Task 1</t>
  </si>
  <si>
    <t>Task 2</t>
  </si>
  <si>
    <t>Project Start:</t>
  </si>
  <si>
    <t>PROGRESS</t>
  </si>
  <si>
    <t>ASSIGNED
TO</t>
  </si>
  <si>
    <t>PROJECT TITLE</t>
  </si>
  <si>
    <t>START</t>
  </si>
  <si>
    <t>END</t>
  </si>
  <si>
    <t>DAYS</t>
  </si>
  <si>
    <t>Display Week:</t>
  </si>
  <si>
    <t>TASK</t>
  </si>
  <si>
    <t>Phase 3 Title</t>
  </si>
  <si>
    <t>Phase 4 Title</t>
  </si>
  <si>
    <t>Project Lead</t>
  </si>
  <si>
    <t>Enter Company Name in cell B2.</t>
  </si>
  <si>
    <t>Name</t>
  </si>
  <si>
    <t>Sample phase title block</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</si>
  <si>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</si>
  <si>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</si>
  <si>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</si>
  <si>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</si>
  <si>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</si>
  <si>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</si>
  <si>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</si>
  <si>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</si>
  <si>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
  </si>
  <si>
    <t>Holidays</t>
    <phoneticPr fontId="6" type="noConversion"/>
  </si>
  <si>
    <t>Compansation</t>
    <phoneticPr fontId="6" type="noConversion"/>
  </si>
  <si>
    <t>not_work_days</t>
  </si>
  <si>
    <t>CAL DAYS</t>
    <phoneticPr fontId="6" type="noConversion"/>
  </si>
  <si>
    <t xml:space="preserve">
Enter title of this project in cell B1. 
Information about how to use this worksheet, including instructions for screen readers and the author of this workbook is in the About worksheet.
Continue navigating down column A to hear further instructions.</t>
    <phoneticPr fontId="6" type="noConversion"/>
  </si>
  <si>
    <t>DAYS LEFT</t>
    <phoneticPr fontId="6" type="noConversion"/>
  </si>
  <si>
    <t>DAYS DONE</t>
    <phoneticPr fontId="6" type="noConversion"/>
  </si>
  <si>
    <t>Task 6</t>
  </si>
  <si>
    <t>Show holiday</t>
    <phoneticPr fontId="6" type="noConversion"/>
  </si>
  <si>
    <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</si>
</sst>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yy/m/d;@"/>
    <numFmt numFmtId="180" formatCode="[$-409]dd\-mmm\-yy;@"/>
    <numFmt numFmtId="181" formatCode="yyyy/mm/dd\ \,ddd"/>
  </numFmts>
  <fonts count="21" x14ac:knownFonts="1">
    <font>
      <sz val="11"/>
      <color theme="1"/>
      <name val="宋体"/>
      <family val="2"/>
      <scheme val="minor"/>
    </font>
    <font>
      <u/>
      <sz val="11"/>
      <color indexed="12"/>
      <name val="Arial"/>
      <family val="2"/>
    </font>
    <font>
      <sz val="11"/>
      <color theme="1"/>
      <name val="宋体"/>
      <family val="2"/>
      <scheme val="minor"/>
    </font>
    <font>
      <sz val="14"/>
      <color theme="1"/>
      <name val="宋体"/>
      <family val="2"/>
      <scheme val="minor"/>
    </font>
    <font>
      <b/>
      <sz val="22"/>
      <color theme="1" tint="0.34998626667073579"/>
      <name val="宋体"/>
      <family val="2"/>
      <scheme val="major"/>
    </font>
    <font>
      <sz val="11"/>
      <color theme="0"/>
      <name val="宋体"/>
      <family val="2"/>
      <scheme val="minor"/>
    </font>
    <font>
      <sz val="9"/>
      <name val="宋体"/>
      <family val="3"/>
      <charset val="134"/>
      <scheme val="minor"/>
    </font>
    <font>
      <sz val="11"/>
      <color theme="0"/>
      <name val="宋体"/>
      <family val="3"/>
      <charset val="134"/>
      <scheme val="minor"/>
    </font>
    <font>
      <b/>
      <sz val="22"/>
      <color theme="1" tint="0.34998626667073579"/>
      <name val="宋体"/>
      <family val="3"/>
      <charset val="134"/>
      <scheme val="minor"/>
    </font>
    <font>
      <b/>
      <sz val="20"/>
      <color theme="4" tint="-0.249977111117893"/>
      <name val="宋体"/>
      <family val="3"/>
      <charset val="134"/>
      <scheme val="minor"/>
    </font>
    <font>
      <sz val="10"/>
      <name val="宋体"/>
      <family val="3"/>
      <charset val="134"/>
      <scheme val="minor"/>
    </font>
    <font>
      <sz val="11"/>
      <color theme="1"/>
      <name val="宋体"/>
      <family val="3"/>
      <charset val="134"/>
      <scheme val="minor"/>
    </font>
    <font>
      <b/>
      <sz val="11"/>
      <color theme="1" tint="0.499984740745262"/>
      <name val="宋体"/>
      <family val="3"/>
      <charset val="134"/>
      <scheme val="minor"/>
    </font>
    <font>
      <sz val="14"/>
      <color theme="1"/>
      <name val="宋体"/>
      <family val="3"/>
      <charset val="134"/>
      <scheme val="minor"/>
    </font>
    <font>
      <sz val="10"/>
      <color theme="1" tint="0.499984740745262"/>
      <name val="宋体"/>
      <family val="3"/>
      <charset val="134"/>
      <scheme val="minor"/>
    </font>
    <font>
      <b/>
      <sz val="9"/>
      <color theme="0"/>
      <name val="宋体"/>
      <family val="3"/>
      <charset val="134"/>
      <scheme val="minor"/>
    </font>
    <font>
      <sz val="8"/>
      <color theme="0"/>
      <name val="宋体"/>
      <family val="3"/>
      <charset val="134"/>
      <scheme val="minor"/>
    </font>
    <font>
      <b/>
      <sz val="11"/>
      <color theme="1"/>
      <name val="宋体"/>
      <family val="3"/>
      <charset val="134"/>
      <scheme val="minor"/>
    </font>
    <font>
      <sz val="11"/>
      <name val="宋体"/>
      <family val="3"/>
      <charset val="134"/>
      <scheme val="minor"/>
    </font>
    <font>
      <sz val="10"/>
      <name val="宋体"/>
      <family val="3"/>
      <charset val="134"/>
      <scheme val="major"/>
    </font>
    <font>
      <sz val="8"/>
      <color rgb="FF000000"/>
      <name val="Segoe UI"/>
      <family val="2"/>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3">
    <xf numFmtId="0" fontId="0" fillId="0" borderId="0"/>
    <xf numFmtId="0" fontId="1" fillId="0" borderId="0" applyNumberFormat="0" applyFill="0" applyBorder="0" applyAlignment="0" applyProtection="0">
      <alignment vertical="top"/>
      <protection locked="0"/>
    </xf>
    <xf numFmtId="9" fontId="2" fillId="0" borderId="0" applyFont="0" applyFill="0" applyBorder="0" applyAlignment="0" applyProtection="0"/>
    <xf numFmtId="0" fontId="5" fillId="0" borderId="0"/>
    <xf numFmtId="176" fontId="2" fillId="0" borderId="3" applyFont="0" applyFill="0" applyAlignment="0" applyProtection="0"/>
    <xf numFmtId="0" fontId="4" fillId="0" borderId="0" applyNumberFormat="0" applyFill="0" applyBorder="0" applyAlignment="0" applyProtection="0"/>
    <xf numFmtId="0" fontId="3" fillId="0" borderId="0" applyNumberFormat="0" applyFill="0" applyAlignment="0" applyProtection="0"/>
    <xf numFmtId="0" fontId="3" fillId="0" borderId="0" applyNumberFormat="0" applyFill="0" applyProtection="0">
      <alignment vertical="top"/>
    </xf>
    <xf numFmtId="0" fontId="2" fillId="0" borderId="0" applyNumberFormat="0" applyFill="0" applyProtection="0">
      <alignment horizontal="right" indent="1"/>
    </xf>
    <xf numFmtId="178" fontId="2" fillId="0" borderId="3">
      <alignment horizontal="center" vertical="center"/>
    </xf>
    <xf numFmtId="177" fontId="2" fillId="0" borderId="2" applyFill="0">
      <alignment horizontal="center" vertical="center"/>
    </xf>
    <xf numFmtId="0" fontId="2" fillId="0" borderId="2" applyFill="0">
      <alignment horizontal="center" vertical="center"/>
    </xf>
    <xf numFmtId="0" fontId="2" fillId="0" borderId="2" applyFill="0">
      <alignment horizontal="left" vertical="center" indent="2"/>
    </xf>
  </cellStyleXfs>
  <cellXfs count="76">
    <xf numFmtId="0" fontId="0" fillId="0" borderId="0" xfId="0"/>
    <xf numFmtId="0" fontId="0" fillId="0" borderId="0" xfId="0" applyAlignment="1">
      <alignment horizontal="center"/>
    </xf>
    <xf numFmtId="0" fontId="0" fillId="0" borderId="0" xfId="0" applyAlignment="1">
      <alignment horizontal="left" vertical="center"/>
    </xf>
    <xf numFmtId="14" fontId="0" fillId="0" borderId="0" xfId="0" applyNumberFormat="1" applyAlignment="1">
      <alignment horizontal="left" vertical="center"/>
    </xf>
    <xf numFmtId="14" fontId="0" fillId="0" borderId="0" xfId="0" applyNumberFormat="1"/>
    <xf numFmtId="14" fontId="0" fillId="0" borderId="0" xfId="0" applyNumberFormat="1" applyAlignment="1">
      <alignment horizontal="center"/>
    </xf>
    <xf numFmtId="14" fontId="0" fillId="0" borderId="0" xfId="0" applyNumberFormat="1" applyAlignment="1">
      <alignment horizontal="center" vertical="center"/>
    </xf>
    <xf numFmtId="0" fontId="7" fillId="0" borderId="0" xfId="3" applyFont="1" applyAlignment="1">
      <alignment wrapText="1"/>
    </xf>
    <xf numFmtId="0" fontId="8" fillId="0" borderId="0" xfId="5" applyFont="1" applyAlignment="1">
      <alignment horizontal="left"/>
    </xf>
    <xf numFmtId="0" fontId="9" fillId="0" borderId="0" xfId="0" applyFont="1" applyAlignment="1">
      <alignment horizontal="left"/>
    </xf>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1" fillId="0" borderId="0" xfId="0" applyFont="1"/>
    <xf numFmtId="0" fontId="12" fillId="0" borderId="0" xfId="0" applyFont="1"/>
    <xf numFmtId="0" fontId="7" fillId="0" borderId="0" xfId="3" applyFont="1"/>
    <xf numFmtId="0" fontId="14" fillId="0" borderId="0" xfId="1" applyFont="1" applyProtection="1">
      <alignment vertical="top"/>
    </xf>
    <xf numFmtId="0" fontId="13" fillId="0" borderId="0" xfId="7" applyFont="1">
      <alignment vertical="top"/>
    </xf>
    <xf numFmtId="0" fontId="11" fillId="0" borderId="3" xfId="0" applyFont="1" applyBorder="1" applyAlignment="1">
      <alignment horizontal="center" vertical="center"/>
    </xf>
    <xf numFmtId="0" fontId="15" fillId="12" borderId="1" xfId="0" applyFont="1" applyFill="1" applyBorder="1" applyAlignment="1">
      <alignment horizontal="left" vertical="center" indent="1"/>
    </xf>
    <xf numFmtId="0" fontId="15" fillId="12" borderId="1" xfId="0" applyFont="1" applyFill="1" applyBorder="1" applyAlignment="1">
      <alignment horizontal="center" vertical="center" wrapText="1"/>
    </xf>
    <xf numFmtId="0" fontId="16" fillId="11" borderId="6" xfId="0" applyFont="1" applyFill="1" applyBorder="1" applyAlignment="1">
      <alignment horizontal="center" vertical="center" shrinkToFit="1"/>
    </xf>
    <xf numFmtId="0" fontId="11" fillId="0" borderId="0" xfId="0" applyFont="1" applyAlignment="1">
      <alignment wrapText="1"/>
    </xf>
    <xf numFmtId="0" fontId="11" fillId="0" borderId="7" xfId="0" applyFont="1" applyBorder="1" applyAlignment="1">
      <alignment vertical="center"/>
    </xf>
    <xf numFmtId="0" fontId="17" fillId="7" borderId="2" xfId="0" applyFont="1" applyFill="1" applyBorder="1" applyAlignment="1">
      <alignment horizontal="left" vertical="center" indent="1"/>
    </xf>
    <xf numFmtId="0" fontId="11" fillId="7" borderId="2" xfId="11" applyFont="1" applyFill="1">
      <alignment horizontal="center" vertical="center"/>
    </xf>
    <xf numFmtId="9" fontId="18" fillId="7" borderId="2" xfId="2" applyFont="1" applyFill="1" applyBorder="1" applyAlignment="1">
      <alignment horizontal="center" vertical="center"/>
    </xf>
    <xf numFmtId="179" fontId="11" fillId="7" borderId="2" xfId="0" applyNumberFormat="1" applyFont="1" applyFill="1" applyBorder="1" applyAlignment="1">
      <alignment horizontal="center" vertical="center"/>
    </xf>
    <xf numFmtId="179" fontId="18" fillId="7" borderId="2" xfId="0" applyNumberFormat="1" applyFont="1" applyFill="1" applyBorder="1" applyAlignment="1">
      <alignment horizontal="center" vertical="center"/>
    </xf>
    <xf numFmtId="0" fontId="18" fillId="7" borderId="2" xfId="0" applyNumberFormat="1" applyFont="1" applyFill="1" applyBorder="1" applyAlignment="1">
      <alignment horizontal="center" vertical="center"/>
    </xf>
    <xf numFmtId="0" fontId="18" fillId="0" borderId="2" xfId="0" applyNumberFormat="1" applyFont="1" applyBorder="1" applyAlignment="1">
      <alignment horizontal="center" vertical="center"/>
    </xf>
    <xf numFmtId="0" fontId="18" fillId="0" borderId="2" xfId="0" applyFont="1" applyBorder="1" applyAlignment="1">
      <alignment horizontal="center" vertical="center"/>
    </xf>
    <xf numFmtId="0" fontId="11" fillId="0" borderId="0" xfId="0" applyFont="1" applyAlignment="1">
      <alignment vertical="center"/>
    </xf>
    <xf numFmtId="0" fontId="11" fillId="2" borderId="2" xfId="12" applyFont="1" applyFill="1">
      <alignment horizontal="left" vertical="center" indent="2"/>
    </xf>
    <xf numFmtId="0" fontId="11" fillId="2" borderId="2" xfId="11" applyFont="1" applyFill="1">
      <alignment horizontal="center" vertical="center"/>
    </xf>
    <xf numFmtId="9" fontId="18" fillId="2" borderId="2" xfId="2" applyFont="1" applyFill="1" applyBorder="1" applyAlignment="1">
      <alignment horizontal="center" vertical="center"/>
    </xf>
    <xf numFmtId="179" fontId="11" fillId="2" borderId="2" xfId="10" applyNumberFormat="1" applyFont="1" applyFill="1">
      <alignment horizontal="center" vertical="center"/>
    </xf>
    <xf numFmtId="0" fontId="11" fillId="0" borderId="7" xfId="0" applyFont="1" applyBorder="1" applyAlignment="1">
      <alignment horizontal="right" vertical="center"/>
    </xf>
    <xf numFmtId="0" fontId="17" fillId="8" borderId="2" xfId="0" applyFont="1" applyFill="1" applyBorder="1" applyAlignment="1">
      <alignment horizontal="left" vertical="center" indent="1"/>
    </xf>
    <xf numFmtId="0" fontId="11" fillId="8" borderId="2" xfId="11" applyFont="1" applyFill="1">
      <alignment horizontal="center" vertical="center"/>
    </xf>
    <xf numFmtId="9" fontId="18" fillId="8" borderId="2" xfId="2" applyFont="1" applyFill="1" applyBorder="1" applyAlignment="1">
      <alignment horizontal="center" vertical="center"/>
    </xf>
    <xf numFmtId="179" fontId="11" fillId="8" borderId="2" xfId="0" applyNumberFormat="1" applyFont="1" applyFill="1" applyBorder="1" applyAlignment="1">
      <alignment horizontal="center" vertical="center"/>
    </xf>
    <xf numFmtId="0" fontId="11" fillId="3" borderId="2" xfId="12" applyFont="1" applyFill="1">
      <alignment horizontal="left" vertical="center" indent="2"/>
    </xf>
    <xf numFmtId="0" fontId="11" fillId="3" borderId="2" xfId="11" applyFont="1" applyFill="1">
      <alignment horizontal="center" vertical="center"/>
    </xf>
    <xf numFmtId="9" fontId="18" fillId="3" borderId="2" xfId="2" applyFont="1" applyFill="1" applyBorder="1" applyAlignment="1">
      <alignment horizontal="center" vertical="center"/>
    </xf>
    <xf numFmtId="179" fontId="11" fillId="3" borderId="2" xfId="10" applyNumberFormat="1" applyFont="1" applyFill="1">
      <alignment horizontal="center" vertical="center"/>
    </xf>
    <xf numFmtId="0" fontId="17" fillId="5" borderId="2" xfId="0" applyFont="1" applyFill="1" applyBorder="1" applyAlignment="1">
      <alignment horizontal="left" vertical="center" indent="1"/>
    </xf>
    <xf numFmtId="0" fontId="11" fillId="5" borderId="2" xfId="11" applyFont="1" applyFill="1">
      <alignment horizontal="center" vertical="center"/>
    </xf>
    <xf numFmtId="9" fontId="18" fillId="5" borderId="2" xfId="2" applyFont="1" applyFill="1" applyBorder="1" applyAlignment="1">
      <alignment horizontal="center" vertical="center"/>
    </xf>
    <xf numFmtId="179" fontId="11" fillId="5" borderId="2" xfId="0" applyNumberFormat="1" applyFont="1" applyFill="1" applyBorder="1" applyAlignment="1">
      <alignment horizontal="center" vertical="center"/>
    </xf>
    <xf numFmtId="0" fontId="11" fillId="10" borderId="2" xfId="12" applyFont="1" applyFill="1">
      <alignment horizontal="left" vertical="center" indent="2"/>
    </xf>
    <xf numFmtId="0" fontId="11" fillId="10" borderId="2" xfId="11" applyFont="1" applyFill="1">
      <alignment horizontal="center" vertical="center"/>
    </xf>
    <xf numFmtId="9" fontId="18" fillId="10" borderId="2" xfId="2" applyFont="1" applyFill="1" applyBorder="1" applyAlignment="1">
      <alignment horizontal="center" vertical="center"/>
    </xf>
    <xf numFmtId="179" fontId="11" fillId="10" borderId="2" xfId="10" applyNumberFormat="1" applyFont="1" applyFill="1">
      <alignment horizontal="center" vertical="center"/>
    </xf>
    <xf numFmtId="0" fontId="17" fillId="4" borderId="2" xfId="0" applyFont="1" applyFill="1" applyBorder="1" applyAlignment="1">
      <alignment horizontal="left" vertical="center" indent="1"/>
    </xf>
    <xf numFmtId="0" fontId="11" fillId="4" borderId="2" xfId="11" applyFont="1" applyFill="1">
      <alignment horizontal="center" vertical="center"/>
    </xf>
    <xf numFmtId="9" fontId="18" fillId="4" borderId="2" xfId="2" applyFont="1" applyFill="1" applyBorder="1" applyAlignment="1">
      <alignment horizontal="center" vertical="center"/>
    </xf>
    <xf numFmtId="179" fontId="11" fillId="4" borderId="2" xfId="0" applyNumberFormat="1" applyFont="1" applyFill="1" applyBorder="1" applyAlignment="1">
      <alignment horizontal="center" vertical="center"/>
    </xf>
    <xf numFmtId="0" fontId="11" fillId="9" borderId="2" xfId="12" applyFont="1" applyFill="1">
      <alignment horizontal="left" vertical="center" indent="2"/>
    </xf>
    <xf numFmtId="0" fontId="11" fillId="9" borderId="2" xfId="11" applyFont="1" applyFill="1">
      <alignment horizontal="center" vertical="center"/>
    </xf>
    <xf numFmtId="9" fontId="18" fillId="9" borderId="2" xfId="2" applyFont="1" applyFill="1" applyBorder="1" applyAlignment="1">
      <alignment horizontal="center" vertical="center"/>
    </xf>
    <xf numFmtId="179" fontId="11" fillId="9" borderId="2" xfId="10" applyNumberFormat="1" applyFont="1" applyFill="1">
      <alignment horizontal="center" vertical="center"/>
    </xf>
    <xf numFmtId="0" fontId="11" fillId="0" borderId="0" xfId="0" applyFont="1" applyAlignment="1">
      <alignment horizontal="center"/>
    </xf>
    <xf numFmtId="0" fontId="11" fillId="0" borderId="0" xfId="0" applyFont="1" applyAlignment="1">
      <alignment horizontal="right" vertical="center"/>
    </xf>
    <xf numFmtId="0" fontId="7" fillId="0" borderId="0" xfId="0" applyFont="1" applyAlignment="1">
      <alignment horizontal="center"/>
    </xf>
    <xf numFmtId="0" fontId="14" fillId="0" borderId="0" xfId="1" applyFont="1" applyAlignment="1" applyProtection="1"/>
    <xf numFmtId="180" fontId="19" fillId="6" borderId="4" xfId="0" applyNumberFormat="1" applyFont="1" applyFill="1" applyBorder="1" applyAlignment="1">
      <alignment horizontal="center" vertical="center" textRotation="90"/>
    </xf>
    <xf numFmtId="180" fontId="19" fillId="6" borderId="0" xfId="0" applyNumberFormat="1" applyFont="1" applyFill="1" applyAlignment="1">
      <alignment horizontal="center" vertical="center" textRotation="90"/>
    </xf>
    <xf numFmtId="0" fontId="13" fillId="0" borderId="0" xfId="6" applyFont="1" applyAlignment="1">
      <alignment vertical="center"/>
    </xf>
    <xf numFmtId="0" fontId="11" fillId="0" borderId="0" xfId="8" applyFont="1" applyAlignment="1">
      <alignment horizontal="right" vertical="center"/>
    </xf>
    <xf numFmtId="0" fontId="11" fillId="0" borderId="5" xfId="8" applyFont="1" applyBorder="1" applyAlignment="1">
      <alignment horizontal="right" vertical="center"/>
    </xf>
    <xf numFmtId="0" fontId="11" fillId="0" borderId="0" xfId="8" applyFont="1">
      <alignment horizontal="right" indent="1"/>
    </xf>
    <xf numFmtId="0" fontId="11" fillId="0" borderId="5" xfId="8" applyFont="1" applyBorder="1">
      <alignment horizontal="right" indent="1"/>
    </xf>
    <xf numFmtId="0" fontId="11" fillId="0" borderId="8" xfId="0" applyFont="1" applyBorder="1"/>
    <xf numFmtId="181" fontId="11" fillId="0" borderId="9" xfId="9" applyNumberFormat="1" applyFont="1" applyBorder="1" applyAlignment="1">
      <alignment horizontal="center" vertical="center" shrinkToFit="1"/>
    </xf>
    <xf numFmtId="181" fontId="11" fillId="0" borderId="10" xfId="9" applyNumberFormat="1" applyFont="1" applyBorder="1" applyAlignment="1">
      <alignment horizontal="center" vertical="center" shrinkToFi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ont>
        <strike val="0"/>
        <color theme="0"/>
      </font>
      <fill>
        <patternFill>
          <bgColor rgb="FF00B050"/>
        </patternFill>
      </fill>
    </dxf>
    <dxf>
      <font>
        <strike val="0"/>
        <color theme="0"/>
      </font>
      <fill>
        <patternFill>
          <bgColor rgb="FFFF0000"/>
        </patternFill>
      </fill>
    </dxf>
    <dxf>
      <fill>
        <patternFill>
          <bgColor theme="7"/>
        </patternFill>
      </fill>
      <border>
        <left/>
        <right/>
      </border>
    </dxf>
    <dxf>
      <fill>
        <patternFill>
          <bgColor theme="0" tint="-0.34998626667073579"/>
        </patternFill>
      </fill>
    </dxf>
    <dxf>
      <fill>
        <patternFill patternType="lightUp">
          <fgColor theme="4" tint="0.59996337778862885"/>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ProjectSchedule!$B$1</c:f>
          <c:strCache>
            <c:ptCount val="1"/>
            <c:pt idx="0">
              <c:v>PROJECT TITLE</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rgbClr val="0070C0"/>
              </a:solidFill>
              <a:latin typeface="+mn-lt"/>
              <a:ea typeface="+mn-ea"/>
              <a:cs typeface="+mn-cs"/>
            </a:defRPr>
          </a:pPr>
          <a:endParaRPr lang="zh-CN"/>
        </a:p>
      </c:txPr>
    </c:title>
    <c:autoTitleDeleted val="0"/>
    <c:plotArea>
      <c:layout/>
      <c:barChart>
        <c:barDir val="bar"/>
        <c:grouping val="stacked"/>
        <c:varyColors val="0"/>
        <c:ser>
          <c:idx val="0"/>
          <c:order val="0"/>
          <c:tx>
            <c:strRef>
              <c:f>ProjectSchedule!$E$5</c:f>
              <c:strCache>
                <c:ptCount val="1"/>
                <c:pt idx="0">
                  <c:v>START</c:v>
                </c:pt>
              </c:strCache>
            </c:strRef>
          </c:tx>
          <c:spPr>
            <a:noFill/>
            <a:ln>
              <a:noFill/>
            </a:ln>
            <a:effectLst/>
          </c:spPr>
          <c:invertIfNegative val="0"/>
          <c:cat>
            <c:strRef>
              <c:f>ProjectSchedule!$B$7:$B$31</c:f>
              <c:strCache>
                <c:ptCount val="25"/>
                <c:pt idx="0">
                  <c:v>Phase 1 Title</c:v>
                </c:pt>
                <c:pt idx="1">
                  <c:v>Task 1</c:v>
                </c:pt>
                <c:pt idx="2">
                  <c:v>Task 2</c:v>
                </c:pt>
                <c:pt idx="3">
                  <c:v>Task 3</c:v>
                </c:pt>
                <c:pt idx="4">
                  <c:v>Task 4</c:v>
                </c:pt>
                <c:pt idx="5">
                  <c:v>Task 5</c:v>
                </c:pt>
                <c:pt idx="6">
                  <c:v>Phase 2 Title</c:v>
                </c:pt>
                <c:pt idx="7">
                  <c:v>Task 1</c:v>
                </c:pt>
                <c:pt idx="8">
                  <c:v>Task 2</c:v>
                </c:pt>
                <c:pt idx="9">
                  <c:v>Task 3</c:v>
                </c:pt>
                <c:pt idx="10">
                  <c:v>Task 4</c:v>
                </c:pt>
                <c:pt idx="11">
                  <c:v>Task 5</c:v>
                </c:pt>
                <c:pt idx="12">
                  <c:v>Phase 3 Title</c:v>
                </c:pt>
                <c:pt idx="13">
                  <c:v>Task 1</c:v>
                </c:pt>
                <c:pt idx="14">
                  <c:v>Task 2</c:v>
                </c:pt>
                <c:pt idx="15">
                  <c:v>Task 3</c:v>
                </c:pt>
                <c:pt idx="16">
                  <c:v>Task 4</c:v>
                </c:pt>
                <c:pt idx="17">
                  <c:v>Task 5</c:v>
                </c:pt>
                <c:pt idx="18">
                  <c:v>Phase 4 Title</c:v>
                </c:pt>
                <c:pt idx="19">
                  <c:v>Task 1</c:v>
                </c:pt>
                <c:pt idx="20">
                  <c:v>Task 2</c:v>
                </c:pt>
                <c:pt idx="21">
                  <c:v>Task 3</c:v>
                </c:pt>
                <c:pt idx="22">
                  <c:v>Task 4</c:v>
                </c:pt>
                <c:pt idx="23">
                  <c:v>Task 5</c:v>
                </c:pt>
                <c:pt idx="24">
                  <c:v>Task 6</c:v>
                </c:pt>
              </c:strCache>
            </c:strRef>
          </c:cat>
          <c:val>
            <c:numRef>
              <c:f>ProjectSchedule!$E$7:$E$31</c:f>
              <c:numCache>
                <c:formatCode>yy/m/d;@</c:formatCode>
                <c:ptCount val="25"/>
                <c:pt idx="1">
                  <c:v>43983</c:v>
                </c:pt>
                <c:pt idx="2">
                  <c:v>43985</c:v>
                </c:pt>
                <c:pt idx="3">
                  <c:v>43990</c:v>
                </c:pt>
                <c:pt idx="4">
                  <c:v>43992</c:v>
                </c:pt>
                <c:pt idx="5">
                  <c:v>43986</c:v>
                </c:pt>
                <c:pt idx="7">
                  <c:v>43987</c:v>
                </c:pt>
                <c:pt idx="8">
                  <c:v>43989</c:v>
                </c:pt>
                <c:pt idx="9">
                  <c:v>43997</c:v>
                </c:pt>
                <c:pt idx="10">
                  <c:v>43997</c:v>
                </c:pt>
                <c:pt idx="11">
                  <c:v>43997</c:v>
                </c:pt>
                <c:pt idx="13">
                  <c:v>43998</c:v>
                </c:pt>
                <c:pt idx="14">
                  <c:v>44006</c:v>
                </c:pt>
                <c:pt idx="15">
                  <c:v>44011</c:v>
                </c:pt>
                <c:pt idx="16">
                  <c:v>44019</c:v>
                </c:pt>
                <c:pt idx="17">
                  <c:v>44011</c:v>
                </c:pt>
                <c:pt idx="19">
                  <c:v>44018</c:v>
                </c:pt>
                <c:pt idx="20">
                  <c:v>44025</c:v>
                </c:pt>
                <c:pt idx="21">
                  <c:v>44029</c:v>
                </c:pt>
                <c:pt idx="22">
                  <c:v>44036</c:v>
                </c:pt>
                <c:pt idx="23">
                  <c:v>44041</c:v>
                </c:pt>
                <c:pt idx="24">
                  <c:v>44041</c:v>
                </c:pt>
              </c:numCache>
            </c:numRef>
          </c:val>
          <c:extLst>
            <c:ext xmlns:c16="http://schemas.microsoft.com/office/drawing/2014/chart" uri="{C3380CC4-5D6E-409C-BE32-E72D297353CC}">
              <c16:uniqueId val="{00000000-E26F-4E6C-BBC6-C6E515A3C47E}"/>
            </c:ext>
          </c:extLst>
        </c:ser>
        <c:ser>
          <c:idx val="2"/>
          <c:order val="1"/>
          <c:tx>
            <c:strRef>
              <c:f>ProjectSchedule!$G$5</c:f>
              <c:strCache>
                <c:ptCount val="1"/>
                <c:pt idx="0">
                  <c:v>DAYS DONE</c:v>
                </c:pt>
              </c:strCache>
            </c:strRef>
          </c:tx>
          <c:spPr>
            <a:solidFill>
              <a:srgbClr val="969696"/>
            </a:solidFill>
            <a:ln>
              <a:noFill/>
            </a:ln>
            <a:effectLst/>
          </c:spPr>
          <c:invertIfNegative val="0"/>
          <c:val>
            <c:numRef>
              <c:f>ProjectSchedule!$G$7:$G$31</c:f>
              <c:numCache>
                <c:formatCode>General</c:formatCode>
                <c:ptCount val="25"/>
                <c:pt idx="0">
                  <c:v>0</c:v>
                </c:pt>
                <c:pt idx="1">
                  <c:v>1</c:v>
                </c:pt>
                <c:pt idx="2">
                  <c:v>3</c:v>
                </c:pt>
                <c:pt idx="3">
                  <c:v>1</c:v>
                </c:pt>
                <c:pt idx="4">
                  <c:v>2</c:v>
                </c:pt>
                <c:pt idx="5">
                  <c:v>5</c:v>
                </c:pt>
                <c:pt idx="6">
                  <c:v>0</c:v>
                </c:pt>
                <c:pt idx="7">
                  <c:v>4</c:v>
                </c:pt>
                <c:pt idx="8">
                  <c:v>4</c:v>
                </c:pt>
                <c:pt idx="9">
                  <c:v>1</c:v>
                </c:pt>
                <c:pt idx="10">
                  <c:v>0</c:v>
                </c:pt>
                <c:pt idx="11">
                  <c:v>1</c:v>
                </c:pt>
                <c:pt idx="12">
                  <c:v>0</c:v>
                </c:pt>
                <c:pt idx="13">
                  <c:v>2</c:v>
                </c:pt>
                <c:pt idx="14">
                  <c:v>2</c:v>
                </c:pt>
                <c:pt idx="15">
                  <c:v>2</c:v>
                </c:pt>
                <c:pt idx="16">
                  <c:v>2</c:v>
                </c:pt>
                <c:pt idx="17">
                  <c:v>1</c:v>
                </c:pt>
                <c:pt idx="18">
                  <c:v>0</c:v>
                </c:pt>
                <c:pt idx="19">
                  <c:v>3</c:v>
                </c:pt>
                <c:pt idx="20">
                  <c:v>2</c:v>
                </c:pt>
                <c:pt idx="21">
                  <c:v>4</c:v>
                </c:pt>
                <c:pt idx="22">
                  <c:v>3</c:v>
                </c:pt>
                <c:pt idx="23">
                  <c:v>1</c:v>
                </c:pt>
                <c:pt idx="24">
                  <c:v>0</c:v>
                </c:pt>
              </c:numCache>
            </c:numRef>
          </c:val>
          <c:extLst>
            <c:ext xmlns:c16="http://schemas.microsoft.com/office/drawing/2014/chart" uri="{C3380CC4-5D6E-409C-BE32-E72D297353CC}">
              <c16:uniqueId val="{00000002-3233-49E0-AC4C-C2557B6BE45B}"/>
            </c:ext>
          </c:extLst>
        </c:ser>
        <c:ser>
          <c:idx val="1"/>
          <c:order val="2"/>
          <c:tx>
            <c:strRef>
              <c:f>ProjectSchedule!$H$5</c:f>
              <c:strCache>
                <c:ptCount val="1"/>
                <c:pt idx="0">
                  <c:v>DAYS LEFT</c:v>
                </c:pt>
              </c:strCache>
            </c:strRef>
          </c:tx>
          <c:spPr>
            <a:solidFill>
              <a:srgbClr val="0070C0"/>
            </a:solidFill>
            <a:ln>
              <a:noFill/>
            </a:ln>
            <a:effectLst/>
          </c:spPr>
          <c:invertIfNegative val="0"/>
          <c:val>
            <c:numRef>
              <c:f>ProjectSchedule!$H$7:$H$31</c:f>
              <c:numCache>
                <c:formatCode>General</c:formatCode>
                <c:ptCount val="25"/>
                <c:pt idx="0">
                  <c:v>0</c:v>
                </c:pt>
                <c:pt idx="1">
                  <c:v>1</c:v>
                </c:pt>
                <c:pt idx="2">
                  <c:v>3</c:v>
                </c:pt>
                <c:pt idx="3">
                  <c:v>2</c:v>
                </c:pt>
                <c:pt idx="4">
                  <c:v>6</c:v>
                </c:pt>
                <c:pt idx="5">
                  <c:v>0</c:v>
                </c:pt>
                <c:pt idx="6">
                  <c:v>0</c:v>
                </c:pt>
                <c:pt idx="7">
                  <c:v>4</c:v>
                </c:pt>
                <c:pt idx="8">
                  <c:v>5</c:v>
                </c:pt>
                <c:pt idx="9">
                  <c:v>3</c:v>
                </c:pt>
                <c:pt idx="10">
                  <c:v>3</c:v>
                </c:pt>
                <c:pt idx="11">
                  <c:v>3</c:v>
                </c:pt>
                <c:pt idx="12">
                  <c:v>0</c:v>
                </c:pt>
                <c:pt idx="13">
                  <c:v>6</c:v>
                </c:pt>
                <c:pt idx="14">
                  <c:v>6</c:v>
                </c:pt>
                <c:pt idx="15">
                  <c:v>6</c:v>
                </c:pt>
                <c:pt idx="16">
                  <c:v>5</c:v>
                </c:pt>
                <c:pt idx="17">
                  <c:v>4</c:v>
                </c:pt>
                <c:pt idx="18">
                  <c:v>0</c:v>
                </c:pt>
                <c:pt idx="19">
                  <c:v>2</c:v>
                </c:pt>
                <c:pt idx="20">
                  <c:v>2</c:v>
                </c:pt>
                <c:pt idx="21">
                  <c:v>3</c:v>
                </c:pt>
                <c:pt idx="22">
                  <c:v>2</c:v>
                </c:pt>
                <c:pt idx="23">
                  <c:v>2</c:v>
                </c:pt>
                <c:pt idx="24">
                  <c:v>1</c:v>
                </c:pt>
              </c:numCache>
            </c:numRef>
          </c:val>
          <c:extLst>
            <c:ext xmlns:c16="http://schemas.microsoft.com/office/drawing/2014/chart" uri="{C3380CC4-5D6E-409C-BE32-E72D297353CC}">
              <c16:uniqueId val="{00000001-E26F-4E6C-BBC6-C6E515A3C47E}"/>
            </c:ext>
          </c:extLst>
        </c:ser>
        <c:dLbls>
          <c:showLegendKey val="0"/>
          <c:showVal val="0"/>
          <c:showCatName val="0"/>
          <c:showSerName val="0"/>
          <c:showPercent val="0"/>
          <c:showBubbleSize val="0"/>
        </c:dLbls>
        <c:gapWidth val="50"/>
        <c:overlap val="100"/>
        <c:axId val="390724848"/>
        <c:axId val="390726488"/>
      </c:barChart>
      <c:catAx>
        <c:axId val="39072484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zh-CN"/>
          </a:p>
        </c:txPr>
        <c:crossAx val="390726488"/>
        <c:crosses val="autoZero"/>
        <c:auto val="1"/>
        <c:lblAlgn val="ctr"/>
        <c:lblOffset val="100"/>
        <c:noMultiLvlLbl val="0"/>
      </c:catAx>
      <c:valAx>
        <c:axId val="390726488"/>
        <c:scaling>
          <c:orientation val="minMax"/>
          <c:min val="43983"/>
        </c:scaling>
        <c:delete val="0"/>
        <c:axPos val="t"/>
        <c:majorGridlines>
          <c:spPr>
            <a:ln w="9525" cap="flat" cmpd="sng" algn="ctr">
              <a:solidFill>
                <a:schemeClr val="tx1">
                  <a:lumMod val="15000"/>
                  <a:lumOff val="85000"/>
                </a:schemeClr>
              </a:solidFill>
              <a:round/>
            </a:ln>
            <a:effectLst/>
          </c:spPr>
        </c:majorGridlines>
        <c:numFmt formatCode="yy/m/d;@"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390724848"/>
        <c:crosses val="autoZero"/>
        <c:crossBetween val="between"/>
        <c:majorUnit val="14"/>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E$3" horiz="1" max="100" page="0" val="0"/>
</file>

<file path=xl/ctrlProps/ctrlProp2.xml><?xml version="1.0" encoding="utf-8"?>
<formControlPr xmlns="http://schemas.microsoft.com/office/spreadsheetml/2009/9/main" objectType="CheckBox" checked="Checked" fmlaLink="show_holidays"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19050</xdr:colOff>
          <xdr:row>1</xdr:row>
          <xdr:rowOff>9525</xdr:rowOff>
        </xdr:from>
        <xdr:to>
          <xdr:col>38</xdr:col>
          <xdr:colOff>28575</xdr:colOff>
          <xdr:row>1</xdr:row>
          <xdr:rowOff>333375</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171450</xdr:colOff>
      <xdr:row>32</xdr:row>
      <xdr:rowOff>85725</xdr:rowOff>
    </xdr:from>
    <xdr:to>
      <xdr:col>36</xdr:col>
      <xdr:colOff>9525</xdr:colOff>
      <xdr:row>48</xdr:row>
      <xdr:rowOff>190500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19050</xdr:colOff>
          <xdr:row>0</xdr:row>
          <xdr:rowOff>0</xdr:rowOff>
        </xdr:from>
        <xdr:to>
          <xdr:col>6</xdr:col>
          <xdr:colOff>0</xdr:colOff>
          <xdr:row>0</xdr:row>
          <xdr:rowOff>342900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zh-CN" altLang="en-US" sz="800" b="0" i="0" u="none" strike="noStrike" baseline="0">
                  <a:solidFill>
                    <a:srgbClr val="000000"/>
                  </a:solidFill>
                  <a:latin typeface="Segoe UI"/>
                  <a:cs typeface="Segoe UI"/>
                </a:rPr>
                <a:t>Show Holidays</a:t>
              </a:r>
            </a:p>
          </xdr:txBody>
        </xdr:sp>
        <xdr:clientData/>
      </xdr:twoCellAnchor>
    </mc:Choice>
    <mc:Fallback/>
  </mc:AlternateContent>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U36"/>
  <sheetViews>
    <sheetView showGridLines="0" tabSelected="1" showRuler="0" zoomScaleNormal="100" zoomScalePageLayoutView="70" workbookViewId="0">
      <pane xSplit="10" ySplit="6" topLeftCell="K28" activePane="bottomRight" state="frozen"/>
      <selection pane="topRight" activeCell="I1" sqref="I1"/>
      <selection pane="bottomLeft" activeCell="A8" sqref="A8"/>
      <selection pane="bottomRight" activeCell="AS34" sqref="AS34"/>
    </sheetView>
  </sheetViews>
  <sheetFormatPr defaultRowHeight="30" customHeight="1" x14ac:dyDescent="0.15"/>
  <cols>
    <col min="1" max="1" width="2.75" style="15" customWidth="1"/>
    <col min="2" max="2" width="19.875" style="13" customWidth="1"/>
    <col min="3" max="3" width="16.625" style="13" customWidth="1"/>
    <col min="4" max="4" width="10.75" style="13" customWidth="1"/>
    <col min="5" max="5" width="10.375" style="62" customWidth="1"/>
    <col min="6" max="6" width="10.375" style="13" customWidth="1"/>
    <col min="7" max="8" width="10.375" style="13" hidden="1" customWidth="1"/>
    <col min="9" max="9" width="4.625" style="13" hidden="1" customWidth="1"/>
    <col min="10" max="10" width="3.375" style="13" customWidth="1"/>
    <col min="11" max="255" width="2.625" style="13" customWidth="1"/>
    <col min="256" max="16384" width="9" style="13"/>
  </cols>
  <sheetData>
    <row r="1" spans="1:255" ht="30" customHeight="1" x14ac:dyDescent="0.3">
      <c r="A1" s="7" t="s">
        <v>35</v>
      </c>
      <c r="B1" s="8" t="s">
        <v>10</v>
      </c>
      <c r="C1" s="9"/>
      <c r="D1" s="10"/>
      <c r="E1" s="11"/>
      <c r="F1" s="12"/>
      <c r="G1" s="12"/>
      <c r="H1" s="12"/>
      <c r="J1" s="10"/>
      <c r="K1" s="14"/>
    </row>
    <row r="2" spans="1:255" ht="30" customHeight="1" x14ac:dyDescent="0.15">
      <c r="A2" s="15" t="s">
        <v>19</v>
      </c>
      <c r="B2" s="68"/>
      <c r="C2" s="69" t="s">
        <v>7</v>
      </c>
      <c r="D2" s="70"/>
      <c r="E2" s="74">
        <v>43983</v>
      </c>
      <c r="F2" s="75"/>
      <c r="K2" s="16"/>
    </row>
    <row r="3" spans="1:255" ht="30" hidden="1" customHeight="1" x14ac:dyDescent="0.15">
      <c r="A3" s="15" t="s">
        <v>23</v>
      </c>
      <c r="B3" s="17" t="s">
        <v>18</v>
      </c>
      <c r="C3" s="71" t="s">
        <v>14</v>
      </c>
      <c r="D3" s="72"/>
      <c r="E3" s="18">
        <v>0</v>
      </c>
    </row>
    <row r="4" spans="1:255" ht="61.5" customHeight="1" x14ac:dyDescent="0.15">
      <c r="A4" s="7" t="s">
        <v>24</v>
      </c>
      <c r="B4" s="73" t="s">
        <v>40</v>
      </c>
      <c r="C4" s="73"/>
      <c r="D4" s="73"/>
      <c r="E4" s="73"/>
      <c r="F4" s="73"/>
      <c r="G4" s="73"/>
      <c r="H4" s="73"/>
      <c r="I4" s="73"/>
      <c r="K4" s="66">
        <f>Project_Start-WEEKDAY(Project_Start,1)+2+7*(Display_Week-1)</f>
        <v>43976</v>
      </c>
      <c r="L4" s="67">
        <f t="shared" ref="L4:AQ4" si="0">IF(show_holidays,K4+1,WORKDAY.INTL(K4,1,"0000000",not_work_days))</f>
        <v>43977</v>
      </c>
      <c r="M4" s="67">
        <f t="shared" si="0"/>
        <v>43978</v>
      </c>
      <c r="N4" s="67">
        <f t="shared" si="0"/>
        <v>43979</v>
      </c>
      <c r="O4" s="67">
        <f t="shared" si="0"/>
        <v>43980</v>
      </c>
      <c r="P4" s="67">
        <f t="shared" si="0"/>
        <v>43981</v>
      </c>
      <c r="Q4" s="67">
        <f t="shared" si="0"/>
        <v>43982</v>
      </c>
      <c r="R4" s="67">
        <f t="shared" si="0"/>
        <v>43983</v>
      </c>
      <c r="S4" s="67">
        <f t="shared" si="0"/>
        <v>43984</v>
      </c>
      <c r="T4" s="67">
        <f t="shared" si="0"/>
        <v>43985</v>
      </c>
      <c r="U4" s="67">
        <f t="shared" si="0"/>
        <v>43986</v>
      </c>
      <c r="V4" s="67">
        <f t="shared" si="0"/>
        <v>43987</v>
      </c>
      <c r="W4" s="67">
        <f t="shared" si="0"/>
        <v>43988</v>
      </c>
      <c r="X4" s="67">
        <f t="shared" si="0"/>
        <v>43989</v>
      </c>
      <c r="Y4" s="67">
        <f t="shared" si="0"/>
        <v>43990</v>
      </c>
      <c r="Z4" s="67">
        <f t="shared" si="0"/>
        <v>43991</v>
      </c>
      <c r="AA4" s="67">
        <f t="shared" si="0"/>
        <v>43992</v>
      </c>
      <c r="AB4" s="67">
        <f t="shared" si="0"/>
        <v>43993</v>
      </c>
      <c r="AC4" s="67">
        <f t="shared" si="0"/>
        <v>43994</v>
      </c>
      <c r="AD4" s="67">
        <f t="shared" si="0"/>
        <v>43995</v>
      </c>
      <c r="AE4" s="67">
        <f t="shared" si="0"/>
        <v>43996</v>
      </c>
      <c r="AF4" s="67">
        <f t="shared" si="0"/>
        <v>43997</v>
      </c>
      <c r="AG4" s="67">
        <f t="shared" si="0"/>
        <v>43998</v>
      </c>
      <c r="AH4" s="67">
        <f t="shared" si="0"/>
        <v>43999</v>
      </c>
      <c r="AI4" s="67">
        <f t="shared" si="0"/>
        <v>44000</v>
      </c>
      <c r="AJ4" s="67">
        <f t="shared" si="0"/>
        <v>44001</v>
      </c>
      <c r="AK4" s="67">
        <f t="shared" si="0"/>
        <v>44002</v>
      </c>
      <c r="AL4" s="67">
        <f t="shared" si="0"/>
        <v>44003</v>
      </c>
      <c r="AM4" s="67">
        <f t="shared" si="0"/>
        <v>44004</v>
      </c>
      <c r="AN4" s="67">
        <f t="shared" si="0"/>
        <v>44005</v>
      </c>
      <c r="AO4" s="67">
        <f t="shared" si="0"/>
        <v>44006</v>
      </c>
      <c r="AP4" s="67">
        <f t="shared" si="0"/>
        <v>44007</v>
      </c>
      <c r="AQ4" s="67">
        <f t="shared" si="0"/>
        <v>44008</v>
      </c>
      <c r="AR4" s="67">
        <f t="shared" ref="AR4:BW4" si="1">IF(show_holidays,AQ4+1,WORKDAY.INTL(AQ4,1,"0000000",not_work_days))</f>
        <v>44009</v>
      </c>
      <c r="AS4" s="67">
        <f t="shared" si="1"/>
        <v>44010</v>
      </c>
      <c r="AT4" s="67">
        <f t="shared" si="1"/>
        <v>44011</v>
      </c>
      <c r="AU4" s="67">
        <f t="shared" si="1"/>
        <v>44012</v>
      </c>
      <c r="AV4" s="67">
        <f t="shared" si="1"/>
        <v>44013</v>
      </c>
      <c r="AW4" s="67">
        <f t="shared" si="1"/>
        <v>44014</v>
      </c>
      <c r="AX4" s="67">
        <f t="shared" si="1"/>
        <v>44015</v>
      </c>
      <c r="AY4" s="67">
        <f t="shared" si="1"/>
        <v>44016</v>
      </c>
      <c r="AZ4" s="67">
        <f t="shared" si="1"/>
        <v>44017</v>
      </c>
      <c r="BA4" s="67">
        <f t="shared" si="1"/>
        <v>44018</v>
      </c>
      <c r="BB4" s="67">
        <f t="shared" si="1"/>
        <v>44019</v>
      </c>
      <c r="BC4" s="67">
        <f t="shared" si="1"/>
        <v>44020</v>
      </c>
      <c r="BD4" s="67">
        <f t="shared" si="1"/>
        <v>44021</v>
      </c>
      <c r="BE4" s="67">
        <f t="shared" si="1"/>
        <v>44022</v>
      </c>
      <c r="BF4" s="67">
        <f t="shared" si="1"/>
        <v>44023</v>
      </c>
      <c r="BG4" s="67">
        <f t="shared" si="1"/>
        <v>44024</v>
      </c>
      <c r="BH4" s="67">
        <f t="shared" si="1"/>
        <v>44025</v>
      </c>
      <c r="BI4" s="67">
        <f t="shared" si="1"/>
        <v>44026</v>
      </c>
      <c r="BJ4" s="67">
        <f t="shared" si="1"/>
        <v>44027</v>
      </c>
      <c r="BK4" s="67">
        <f t="shared" si="1"/>
        <v>44028</v>
      </c>
      <c r="BL4" s="67">
        <f t="shared" si="1"/>
        <v>44029</v>
      </c>
      <c r="BM4" s="67">
        <f t="shared" si="1"/>
        <v>44030</v>
      </c>
      <c r="BN4" s="67">
        <f t="shared" si="1"/>
        <v>44031</v>
      </c>
      <c r="BO4" s="67">
        <f t="shared" si="1"/>
        <v>44032</v>
      </c>
      <c r="BP4" s="67">
        <f t="shared" si="1"/>
        <v>44033</v>
      </c>
      <c r="BQ4" s="67">
        <f t="shared" si="1"/>
        <v>44034</v>
      </c>
      <c r="BR4" s="67">
        <f t="shared" si="1"/>
        <v>44035</v>
      </c>
      <c r="BS4" s="67">
        <f t="shared" si="1"/>
        <v>44036</v>
      </c>
      <c r="BT4" s="67">
        <f t="shared" si="1"/>
        <v>44037</v>
      </c>
      <c r="BU4" s="67">
        <f t="shared" si="1"/>
        <v>44038</v>
      </c>
      <c r="BV4" s="67">
        <f t="shared" si="1"/>
        <v>44039</v>
      </c>
      <c r="BW4" s="67">
        <f t="shared" si="1"/>
        <v>44040</v>
      </c>
      <c r="BX4" s="67">
        <f t="shared" ref="BX4:DC4" si="2">IF(show_holidays,BW4+1,WORKDAY.INTL(BW4,1,"0000000",not_work_days))</f>
        <v>44041</v>
      </c>
      <c r="BY4" s="67">
        <f t="shared" si="2"/>
        <v>44042</v>
      </c>
      <c r="BZ4" s="67">
        <f t="shared" si="2"/>
        <v>44043</v>
      </c>
      <c r="CA4" s="67">
        <f t="shared" si="2"/>
        <v>44044</v>
      </c>
      <c r="CB4" s="67">
        <f t="shared" si="2"/>
        <v>44045</v>
      </c>
      <c r="CC4" s="67">
        <f t="shared" si="2"/>
        <v>44046</v>
      </c>
      <c r="CD4" s="67">
        <f t="shared" si="2"/>
        <v>44047</v>
      </c>
      <c r="CE4" s="67">
        <f t="shared" si="2"/>
        <v>44048</v>
      </c>
      <c r="CF4" s="67">
        <f t="shared" si="2"/>
        <v>44049</v>
      </c>
      <c r="CG4" s="67">
        <f t="shared" si="2"/>
        <v>44050</v>
      </c>
      <c r="CH4" s="67">
        <f t="shared" si="2"/>
        <v>44051</v>
      </c>
      <c r="CI4" s="67">
        <f t="shared" si="2"/>
        <v>44052</v>
      </c>
      <c r="CJ4" s="67">
        <f t="shared" si="2"/>
        <v>44053</v>
      </c>
      <c r="CK4" s="67">
        <f t="shared" si="2"/>
        <v>44054</v>
      </c>
      <c r="CL4" s="67">
        <f t="shared" si="2"/>
        <v>44055</v>
      </c>
      <c r="CM4" s="67">
        <f t="shared" si="2"/>
        <v>44056</v>
      </c>
      <c r="CN4" s="67">
        <f t="shared" si="2"/>
        <v>44057</v>
      </c>
      <c r="CO4" s="67">
        <f t="shared" si="2"/>
        <v>44058</v>
      </c>
      <c r="CP4" s="67">
        <f t="shared" si="2"/>
        <v>44059</v>
      </c>
      <c r="CQ4" s="67">
        <f t="shared" si="2"/>
        <v>44060</v>
      </c>
      <c r="CR4" s="67">
        <f t="shared" si="2"/>
        <v>44061</v>
      </c>
      <c r="CS4" s="67">
        <f t="shared" si="2"/>
        <v>44062</v>
      </c>
      <c r="CT4" s="67">
        <f t="shared" si="2"/>
        <v>44063</v>
      </c>
      <c r="CU4" s="67">
        <f t="shared" si="2"/>
        <v>44064</v>
      </c>
      <c r="CV4" s="67">
        <f t="shared" si="2"/>
        <v>44065</v>
      </c>
      <c r="CW4" s="67">
        <f t="shared" si="2"/>
        <v>44066</v>
      </c>
      <c r="CX4" s="67">
        <f t="shared" si="2"/>
        <v>44067</v>
      </c>
      <c r="CY4" s="67">
        <f t="shared" si="2"/>
        <v>44068</v>
      </c>
      <c r="CZ4" s="67">
        <f t="shared" si="2"/>
        <v>44069</v>
      </c>
      <c r="DA4" s="67">
        <f t="shared" si="2"/>
        <v>44070</v>
      </c>
      <c r="DB4" s="67">
        <f t="shared" si="2"/>
        <v>44071</v>
      </c>
      <c r="DC4" s="67">
        <f t="shared" si="2"/>
        <v>44072</v>
      </c>
      <c r="DD4" s="67">
        <f t="shared" ref="DD4:EI4" si="3">IF(show_holidays,DC4+1,WORKDAY.INTL(DC4,1,"0000000",not_work_days))</f>
        <v>44073</v>
      </c>
      <c r="DE4" s="67">
        <f t="shared" si="3"/>
        <v>44074</v>
      </c>
      <c r="DF4" s="67">
        <f t="shared" si="3"/>
        <v>44075</v>
      </c>
      <c r="DG4" s="67">
        <f t="shared" si="3"/>
        <v>44076</v>
      </c>
      <c r="DH4" s="67">
        <f t="shared" si="3"/>
        <v>44077</v>
      </c>
      <c r="DI4" s="67">
        <f t="shared" si="3"/>
        <v>44078</v>
      </c>
      <c r="DJ4" s="67">
        <f t="shared" si="3"/>
        <v>44079</v>
      </c>
      <c r="DK4" s="67">
        <f t="shared" si="3"/>
        <v>44080</v>
      </c>
      <c r="DL4" s="67">
        <f t="shared" si="3"/>
        <v>44081</v>
      </c>
      <c r="DM4" s="67">
        <f t="shared" si="3"/>
        <v>44082</v>
      </c>
      <c r="DN4" s="67">
        <f t="shared" si="3"/>
        <v>44083</v>
      </c>
      <c r="DO4" s="67">
        <f t="shared" si="3"/>
        <v>44084</v>
      </c>
      <c r="DP4" s="67">
        <f t="shared" si="3"/>
        <v>44085</v>
      </c>
      <c r="DQ4" s="67">
        <f t="shared" si="3"/>
        <v>44086</v>
      </c>
      <c r="DR4" s="67">
        <f t="shared" si="3"/>
        <v>44087</v>
      </c>
      <c r="DS4" s="67">
        <f t="shared" si="3"/>
        <v>44088</v>
      </c>
      <c r="DT4" s="67">
        <f t="shared" si="3"/>
        <v>44089</v>
      </c>
      <c r="DU4" s="67">
        <f t="shared" si="3"/>
        <v>44090</v>
      </c>
      <c r="DV4" s="67">
        <f t="shared" si="3"/>
        <v>44091</v>
      </c>
      <c r="DW4" s="67">
        <f t="shared" si="3"/>
        <v>44092</v>
      </c>
      <c r="DX4" s="67">
        <f t="shared" si="3"/>
        <v>44093</v>
      </c>
      <c r="DY4" s="67">
        <f t="shared" si="3"/>
        <v>44094</v>
      </c>
      <c r="DZ4" s="67">
        <f t="shared" si="3"/>
        <v>44095</v>
      </c>
      <c r="EA4" s="67">
        <f t="shared" si="3"/>
        <v>44096</v>
      </c>
      <c r="EB4" s="67">
        <f t="shared" si="3"/>
        <v>44097</v>
      </c>
      <c r="EC4" s="67">
        <f t="shared" si="3"/>
        <v>44098</v>
      </c>
      <c r="ED4" s="67">
        <f t="shared" si="3"/>
        <v>44099</v>
      </c>
      <c r="EE4" s="67">
        <f t="shared" si="3"/>
        <v>44100</v>
      </c>
      <c r="EF4" s="67">
        <f t="shared" si="3"/>
        <v>44101</v>
      </c>
      <c r="EG4" s="67">
        <f t="shared" si="3"/>
        <v>44102</v>
      </c>
      <c r="EH4" s="67">
        <f t="shared" si="3"/>
        <v>44103</v>
      </c>
      <c r="EI4" s="67">
        <f t="shared" si="3"/>
        <v>44104</v>
      </c>
      <c r="EJ4" s="67">
        <f t="shared" ref="EJ4:FO4" si="4">IF(show_holidays,EI4+1,WORKDAY.INTL(EI4,1,"0000000",not_work_days))</f>
        <v>44105</v>
      </c>
      <c r="EK4" s="67">
        <f t="shared" si="4"/>
        <v>44106</v>
      </c>
      <c r="EL4" s="67">
        <f t="shared" si="4"/>
        <v>44107</v>
      </c>
      <c r="EM4" s="67">
        <f t="shared" si="4"/>
        <v>44108</v>
      </c>
      <c r="EN4" s="67">
        <f t="shared" si="4"/>
        <v>44109</v>
      </c>
      <c r="EO4" s="67">
        <f t="shared" si="4"/>
        <v>44110</v>
      </c>
      <c r="EP4" s="67">
        <f t="shared" si="4"/>
        <v>44111</v>
      </c>
      <c r="EQ4" s="67">
        <f t="shared" si="4"/>
        <v>44112</v>
      </c>
      <c r="ER4" s="67">
        <f t="shared" si="4"/>
        <v>44113</v>
      </c>
      <c r="ES4" s="67">
        <f t="shared" si="4"/>
        <v>44114</v>
      </c>
      <c r="ET4" s="67">
        <f t="shared" si="4"/>
        <v>44115</v>
      </c>
      <c r="EU4" s="67">
        <f t="shared" si="4"/>
        <v>44116</v>
      </c>
      <c r="EV4" s="67">
        <f t="shared" si="4"/>
        <v>44117</v>
      </c>
      <c r="EW4" s="67">
        <f t="shared" si="4"/>
        <v>44118</v>
      </c>
      <c r="EX4" s="67">
        <f t="shared" si="4"/>
        <v>44119</v>
      </c>
      <c r="EY4" s="67">
        <f t="shared" si="4"/>
        <v>44120</v>
      </c>
      <c r="EZ4" s="67">
        <f t="shared" si="4"/>
        <v>44121</v>
      </c>
      <c r="FA4" s="67">
        <f t="shared" si="4"/>
        <v>44122</v>
      </c>
      <c r="FB4" s="67">
        <f t="shared" si="4"/>
        <v>44123</v>
      </c>
      <c r="FC4" s="67">
        <f t="shared" si="4"/>
        <v>44124</v>
      </c>
      <c r="FD4" s="67">
        <f t="shared" si="4"/>
        <v>44125</v>
      </c>
      <c r="FE4" s="67">
        <f t="shared" si="4"/>
        <v>44126</v>
      </c>
      <c r="FF4" s="67">
        <f t="shared" si="4"/>
        <v>44127</v>
      </c>
      <c r="FG4" s="67">
        <f t="shared" si="4"/>
        <v>44128</v>
      </c>
      <c r="FH4" s="67">
        <f t="shared" si="4"/>
        <v>44129</v>
      </c>
      <c r="FI4" s="67">
        <f t="shared" si="4"/>
        <v>44130</v>
      </c>
      <c r="FJ4" s="67">
        <f t="shared" si="4"/>
        <v>44131</v>
      </c>
      <c r="FK4" s="67">
        <f t="shared" si="4"/>
        <v>44132</v>
      </c>
      <c r="FL4" s="67">
        <f t="shared" si="4"/>
        <v>44133</v>
      </c>
      <c r="FM4" s="67">
        <f t="shared" si="4"/>
        <v>44134</v>
      </c>
      <c r="FN4" s="67">
        <f t="shared" si="4"/>
        <v>44135</v>
      </c>
      <c r="FO4" s="67">
        <f t="shared" si="4"/>
        <v>44136</v>
      </c>
      <c r="FP4" s="67">
        <f t="shared" ref="FP4:GQ4" si="5">IF(show_holidays,FO4+1,WORKDAY.INTL(FO4,1,"0000000",not_work_days))</f>
        <v>44137</v>
      </c>
      <c r="FQ4" s="67">
        <f t="shared" si="5"/>
        <v>44138</v>
      </c>
      <c r="FR4" s="67">
        <f t="shared" si="5"/>
        <v>44139</v>
      </c>
      <c r="FS4" s="67">
        <f t="shared" si="5"/>
        <v>44140</v>
      </c>
      <c r="FT4" s="67">
        <f t="shared" si="5"/>
        <v>44141</v>
      </c>
      <c r="FU4" s="67">
        <f t="shared" si="5"/>
        <v>44142</v>
      </c>
      <c r="FV4" s="67">
        <f t="shared" si="5"/>
        <v>44143</v>
      </c>
      <c r="FW4" s="67">
        <f t="shared" si="5"/>
        <v>44144</v>
      </c>
      <c r="FX4" s="67">
        <f t="shared" si="5"/>
        <v>44145</v>
      </c>
      <c r="FY4" s="67">
        <f t="shared" si="5"/>
        <v>44146</v>
      </c>
      <c r="FZ4" s="67">
        <f t="shared" si="5"/>
        <v>44147</v>
      </c>
      <c r="GA4" s="67">
        <f t="shared" si="5"/>
        <v>44148</v>
      </c>
      <c r="GB4" s="67">
        <f t="shared" si="5"/>
        <v>44149</v>
      </c>
      <c r="GC4" s="67">
        <f t="shared" si="5"/>
        <v>44150</v>
      </c>
      <c r="GD4" s="67">
        <f t="shared" si="5"/>
        <v>44151</v>
      </c>
      <c r="GE4" s="67">
        <f t="shared" si="5"/>
        <v>44152</v>
      </c>
      <c r="GF4" s="67">
        <f t="shared" si="5"/>
        <v>44153</v>
      </c>
      <c r="GG4" s="67">
        <f t="shared" si="5"/>
        <v>44154</v>
      </c>
      <c r="GH4" s="67">
        <f t="shared" si="5"/>
        <v>44155</v>
      </c>
      <c r="GI4" s="67">
        <f t="shared" si="5"/>
        <v>44156</v>
      </c>
      <c r="GJ4" s="67">
        <f t="shared" si="5"/>
        <v>44157</v>
      </c>
      <c r="GK4" s="67">
        <f t="shared" si="5"/>
        <v>44158</v>
      </c>
      <c r="GL4" s="67">
        <f t="shared" si="5"/>
        <v>44159</v>
      </c>
      <c r="GM4" s="67">
        <f t="shared" si="5"/>
        <v>44160</v>
      </c>
      <c r="GN4" s="67">
        <f t="shared" si="5"/>
        <v>44161</v>
      </c>
      <c r="GO4" s="67">
        <f t="shared" si="5"/>
        <v>44162</v>
      </c>
      <c r="GP4" s="67">
        <f t="shared" si="5"/>
        <v>44163</v>
      </c>
      <c r="GQ4" s="67">
        <f t="shared" si="5"/>
        <v>44164</v>
      </c>
    </row>
    <row r="5" spans="1:255" ht="30" customHeight="1" thickBot="1" x14ac:dyDescent="0.2">
      <c r="A5" s="7" t="s">
        <v>25</v>
      </c>
      <c r="B5" s="19" t="s">
        <v>15</v>
      </c>
      <c r="C5" s="20" t="s">
        <v>9</v>
      </c>
      <c r="D5" s="20" t="s">
        <v>8</v>
      </c>
      <c r="E5" s="20" t="s">
        <v>11</v>
      </c>
      <c r="F5" s="20" t="s">
        <v>12</v>
      </c>
      <c r="G5" s="20" t="s">
        <v>37</v>
      </c>
      <c r="H5" s="20" t="s">
        <v>36</v>
      </c>
      <c r="I5" s="20" t="s">
        <v>34</v>
      </c>
      <c r="J5" s="20" t="s">
        <v>13</v>
      </c>
      <c r="K5" s="21" t="str">
        <f t="shared" ref="K5" si="6">LEFT(TEXT(K4,"ddd"),1)</f>
        <v>M</v>
      </c>
      <c r="L5" s="21" t="str">
        <f t="shared" ref="L5:AT5" si="7">LEFT(TEXT(L4,"ddd"),1)</f>
        <v>T</v>
      </c>
      <c r="M5" s="21" t="str">
        <f t="shared" si="7"/>
        <v>W</v>
      </c>
      <c r="N5" s="21" t="str">
        <f t="shared" si="7"/>
        <v>T</v>
      </c>
      <c r="O5" s="21" t="str">
        <f t="shared" si="7"/>
        <v>F</v>
      </c>
      <c r="P5" s="21" t="str">
        <f t="shared" si="7"/>
        <v>S</v>
      </c>
      <c r="Q5" s="21" t="str">
        <f t="shared" si="7"/>
        <v>S</v>
      </c>
      <c r="R5" s="21" t="str">
        <f t="shared" si="7"/>
        <v>M</v>
      </c>
      <c r="S5" s="21" t="str">
        <f t="shared" si="7"/>
        <v>T</v>
      </c>
      <c r="T5" s="21" t="str">
        <f t="shared" si="7"/>
        <v>W</v>
      </c>
      <c r="U5" s="21" t="str">
        <f t="shared" si="7"/>
        <v>T</v>
      </c>
      <c r="V5" s="21" t="str">
        <f t="shared" si="7"/>
        <v>F</v>
      </c>
      <c r="W5" s="21" t="str">
        <f t="shared" si="7"/>
        <v>S</v>
      </c>
      <c r="X5" s="21" t="str">
        <f t="shared" si="7"/>
        <v>S</v>
      </c>
      <c r="Y5" s="21" t="str">
        <f t="shared" si="7"/>
        <v>M</v>
      </c>
      <c r="Z5" s="21" t="str">
        <f t="shared" si="7"/>
        <v>T</v>
      </c>
      <c r="AA5" s="21" t="str">
        <f t="shared" si="7"/>
        <v>W</v>
      </c>
      <c r="AB5" s="21" t="str">
        <f t="shared" si="7"/>
        <v>T</v>
      </c>
      <c r="AC5" s="21" t="str">
        <f t="shared" si="7"/>
        <v>F</v>
      </c>
      <c r="AD5" s="21" t="str">
        <f t="shared" si="7"/>
        <v>S</v>
      </c>
      <c r="AE5" s="21" t="str">
        <f t="shared" si="7"/>
        <v>S</v>
      </c>
      <c r="AF5" s="21" t="str">
        <f t="shared" si="7"/>
        <v>M</v>
      </c>
      <c r="AG5" s="21" t="str">
        <f t="shared" si="7"/>
        <v>T</v>
      </c>
      <c r="AH5" s="21" t="str">
        <f t="shared" si="7"/>
        <v>W</v>
      </c>
      <c r="AI5" s="21" t="str">
        <f t="shared" si="7"/>
        <v>T</v>
      </c>
      <c r="AJ5" s="21" t="str">
        <f t="shared" si="7"/>
        <v>F</v>
      </c>
      <c r="AK5" s="21" t="str">
        <f t="shared" si="7"/>
        <v>S</v>
      </c>
      <c r="AL5" s="21" t="str">
        <f t="shared" si="7"/>
        <v>S</v>
      </c>
      <c r="AM5" s="21" t="str">
        <f t="shared" si="7"/>
        <v>M</v>
      </c>
      <c r="AN5" s="21" t="str">
        <f t="shared" si="7"/>
        <v>T</v>
      </c>
      <c r="AO5" s="21" t="str">
        <f t="shared" si="7"/>
        <v>W</v>
      </c>
      <c r="AP5" s="21" t="str">
        <f t="shared" si="7"/>
        <v>T</v>
      </c>
      <c r="AQ5" s="21" t="str">
        <f t="shared" si="7"/>
        <v>F</v>
      </c>
      <c r="AR5" s="21" t="str">
        <f t="shared" si="7"/>
        <v>S</v>
      </c>
      <c r="AS5" s="21" t="str">
        <f t="shared" si="7"/>
        <v>S</v>
      </c>
      <c r="AT5" s="21" t="str">
        <f t="shared" si="7"/>
        <v>M</v>
      </c>
      <c r="AU5" s="21" t="str">
        <f t="shared" ref="AU5:BN5" si="8">LEFT(TEXT(AU4,"ddd"),1)</f>
        <v>T</v>
      </c>
      <c r="AV5" s="21" t="str">
        <f t="shared" si="8"/>
        <v>W</v>
      </c>
      <c r="AW5" s="21" t="str">
        <f t="shared" si="8"/>
        <v>T</v>
      </c>
      <c r="AX5" s="21" t="str">
        <f t="shared" si="8"/>
        <v>F</v>
      </c>
      <c r="AY5" s="21" t="str">
        <f t="shared" si="8"/>
        <v>S</v>
      </c>
      <c r="AZ5" s="21" t="str">
        <f t="shared" si="8"/>
        <v>S</v>
      </c>
      <c r="BA5" s="21" t="str">
        <f t="shared" si="8"/>
        <v>M</v>
      </c>
      <c r="BB5" s="21" t="str">
        <f t="shared" si="8"/>
        <v>T</v>
      </c>
      <c r="BC5" s="21" t="str">
        <f t="shared" si="8"/>
        <v>W</v>
      </c>
      <c r="BD5" s="21" t="str">
        <f t="shared" si="8"/>
        <v>T</v>
      </c>
      <c r="BE5" s="21" t="str">
        <f t="shared" si="8"/>
        <v>F</v>
      </c>
      <c r="BF5" s="21" t="str">
        <f t="shared" si="8"/>
        <v>S</v>
      </c>
      <c r="BG5" s="21" t="str">
        <f t="shared" si="8"/>
        <v>S</v>
      </c>
      <c r="BH5" s="21" t="str">
        <f t="shared" si="8"/>
        <v>M</v>
      </c>
      <c r="BI5" s="21" t="str">
        <f t="shared" si="8"/>
        <v>T</v>
      </c>
      <c r="BJ5" s="21" t="str">
        <f t="shared" si="8"/>
        <v>W</v>
      </c>
      <c r="BK5" s="21" t="str">
        <f t="shared" si="8"/>
        <v>T</v>
      </c>
      <c r="BL5" s="21" t="str">
        <f t="shared" si="8"/>
        <v>F</v>
      </c>
      <c r="BM5" s="21" t="str">
        <f t="shared" si="8"/>
        <v>S</v>
      </c>
      <c r="BN5" s="21" t="str">
        <f t="shared" si="8"/>
        <v>S</v>
      </c>
      <c r="BO5" s="21" t="str">
        <f t="shared" ref="BO5:CB5" si="9">LEFT(TEXT(BO4,"ddd"),1)</f>
        <v>M</v>
      </c>
      <c r="BP5" s="21" t="str">
        <f t="shared" si="9"/>
        <v>T</v>
      </c>
      <c r="BQ5" s="21" t="str">
        <f t="shared" si="9"/>
        <v>W</v>
      </c>
      <c r="BR5" s="21" t="str">
        <f t="shared" si="9"/>
        <v>T</v>
      </c>
      <c r="BS5" s="21" t="str">
        <f t="shared" si="9"/>
        <v>F</v>
      </c>
      <c r="BT5" s="21" t="str">
        <f t="shared" si="9"/>
        <v>S</v>
      </c>
      <c r="BU5" s="21" t="str">
        <f t="shared" si="9"/>
        <v>S</v>
      </c>
      <c r="BV5" s="21" t="str">
        <f t="shared" si="9"/>
        <v>M</v>
      </c>
      <c r="BW5" s="21" t="str">
        <f t="shared" si="9"/>
        <v>T</v>
      </c>
      <c r="BX5" s="21" t="str">
        <f t="shared" si="9"/>
        <v>W</v>
      </c>
      <c r="BY5" s="21" t="str">
        <f t="shared" si="9"/>
        <v>T</v>
      </c>
      <c r="BZ5" s="21" t="str">
        <f t="shared" si="9"/>
        <v>F</v>
      </c>
      <c r="CA5" s="21" t="str">
        <f t="shared" si="9"/>
        <v>S</v>
      </c>
      <c r="CB5" s="21" t="str">
        <f t="shared" si="9"/>
        <v>S</v>
      </c>
      <c r="CC5" s="21" t="str">
        <f t="shared" ref="CC5:CI5" si="10">LEFT(TEXT(CC4,"ddd"),1)</f>
        <v>M</v>
      </c>
      <c r="CD5" s="21" t="str">
        <f t="shared" si="10"/>
        <v>T</v>
      </c>
      <c r="CE5" s="21" t="str">
        <f t="shared" si="10"/>
        <v>W</v>
      </c>
      <c r="CF5" s="21" t="str">
        <f t="shared" si="10"/>
        <v>T</v>
      </c>
      <c r="CG5" s="21" t="str">
        <f t="shared" si="10"/>
        <v>F</v>
      </c>
      <c r="CH5" s="21" t="str">
        <f t="shared" si="10"/>
        <v>S</v>
      </c>
      <c r="CI5" s="21" t="str">
        <f t="shared" si="10"/>
        <v>S</v>
      </c>
      <c r="CJ5" s="21" t="str">
        <f t="shared" ref="CJ5:CW5" si="11">LEFT(TEXT(CJ4,"ddd"),1)</f>
        <v>M</v>
      </c>
      <c r="CK5" s="21" t="str">
        <f t="shared" si="11"/>
        <v>T</v>
      </c>
      <c r="CL5" s="21" t="str">
        <f t="shared" si="11"/>
        <v>W</v>
      </c>
      <c r="CM5" s="21" t="str">
        <f t="shared" si="11"/>
        <v>T</v>
      </c>
      <c r="CN5" s="21" t="str">
        <f t="shared" si="11"/>
        <v>F</v>
      </c>
      <c r="CO5" s="21" t="str">
        <f t="shared" si="11"/>
        <v>S</v>
      </c>
      <c r="CP5" s="21" t="str">
        <f t="shared" si="11"/>
        <v>S</v>
      </c>
      <c r="CQ5" s="21" t="str">
        <f t="shared" si="11"/>
        <v>M</v>
      </c>
      <c r="CR5" s="21" t="str">
        <f t="shared" si="11"/>
        <v>T</v>
      </c>
      <c r="CS5" s="21" t="str">
        <f t="shared" si="11"/>
        <v>W</v>
      </c>
      <c r="CT5" s="21" t="str">
        <f t="shared" si="11"/>
        <v>T</v>
      </c>
      <c r="CU5" s="21" t="str">
        <f t="shared" si="11"/>
        <v>F</v>
      </c>
      <c r="CV5" s="21" t="str">
        <f t="shared" si="11"/>
        <v>S</v>
      </c>
      <c r="CW5" s="21" t="str">
        <f t="shared" si="11"/>
        <v>S</v>
      </c>
      <c r="CX5" s="21" t="str">
        <f t="shared" ref="CX5:EM5" si="12">LEFT(TEXT(CX4,"ddd"),1)</f>
        <v>M</v>
      </c>
      <c r="CY5" s="21" t="str">
        <f t="shared" si="12"/>
        <v>T</v>
      </c>
      <c r="CZ5" s="21" t="str">
        <f t="shared" si="12"/>
        <v>W</v>
      </c>
      <c r="DA5" s="21" t="str">
        <f t="shared" si="12"/>
        <v>T</v>
      </c>
      <c r="DB5" s="21" t="str">
        <f t="shared" si="12"/>
        <v>F</v>
      </c>
      <c r="DC5" s="21" t="str">
        <f t="shared" si="12"/>
        <v>S</v>
      </c>
      <c r="DD5" s="21" t="str">
        <f t="shared" si="12"/>
        <v>S</v>
      </c>
      <c r="DE5" s="21" t="str">
        <f t="shared" si="12"/>
        <v>M</v>
      </c>
      <c r="DF5" s="21" t="str">
        <f t="shared" si="12"/>
        <v>T</v>
      </c>
      <c r="DG5" s="21" t="str">
        <f t="shared" si="12"/>
        <v>W</v>
      </c>
      <c r="DH5" s="21" t="str">
        <f t="shared" si="12"/>
        <v>T</v>
      </c>
      <c r="DI5" s="21" t="str">
        <f t="shared" si="12"/>
        <v>F</v>
      </c>
      <c r="DJ5" s="21" t="str">
        <f t="shared" si="12"/>
        <v>S</v>
      </c>
      <c r="DK5" s="21" t="str">
        <f t="shared" si="12"/>
        <v>S</v>
      </c>
      <c r="DL5" s="21" t="str">
        <f t="shared" si="12"/>
        <v>M</v>
      </c>
      <c r="DM5" s="21" t="str">
        <f t="shared" si="12"/>
        <v>T</v>
      </c>
      <c r="DN5" s="21" t="str">
        <f t="shared" si="12"/>
        <v>W</v>
      </c>
      <c r="DO5" s="21" t="str">
        <f t="shared" si="12"/>
        <v>T</v>
      </c>
      <c r="DP5" s="21" t="str">
        <f t="shared" si="12"/>
        <v>F</v>
      </c>
      <c r="DQ5" s="21" t="str">
        <f t="shared" si="12"/>
        <v>S</v>
      </c>
      <c r="DR5" s="21" t="str">
        <f t="shared" si="12"/>
        <v>S</v>
      </c>
      <c r="DS5" s="21" t="str">
        <f t="shared" si="12"/>
        <v>M</v>
      </c>
      <c r="DT5" s="21" t="str">
        <f t="shared" si="12"/>
        <v>T</v>
      </c>
      <c r="DU5" s="21" t="str">
        <f t="shared" si="12"/>
        <v>W</v>
      </c>
      <c r="DV5" s="21" t="str">
        <f t="shared" si="12"/>
        <v>T</v>
      </c>
      <c r="DW5" s="21" t="str">
        <f t="shared" si="12"/>
        <v>F</v>
      </c>
      <c r="DX5" s="21" t="str">
        <f t="shared" si="12"/>
        <v>S</v>
      </c>
      <c r="DY5" s="21" t="str">
        <f t="shared" si="12"/>
        <v>S</v>
      </c>
      <c r="DZ5" s="21" t="str">
        <f t="shared" si="12"/>
        <v>M</v>
      </c>
      <c r="EA5" s="21" t="str">
        <f t="shared" si="12"/>
        <v>T</v>
      </c>
      <c r="EB5" s="21" t="str">
        <f t="shared" si="12"/>
        <v>W</v>
      </c>
      <c r="EC5" s="21" t="str">
        <f t="shared" si="12"/>
        <v>T</v>
      </c>
      <c r="ED5" s="21" t="str">
        <f t="shared" si="12"/>
        <v>F</v>
      </c>
      <c r="EE5" s="21" t="str">
        <f t="shared" si="12"/>
        <v>S</v>
      </c>
      <c r="EF5" s="21" t="str">
        <f t="shared" si="12"/>
        <v>S</v>
      </c>
      <c r="EG5" s="21" t="str">
        <f t="shared" si="12"/>
        <v>M</v>
      </c>
      <c r="EH5" s="21" t="str">
        <f t="shared" si="12"/>
        <v>T</v>
      </c>
      <c r="EI5" s="21" t="str">
        <f t="shared" si="12"/>
        <v>W</v>
      </c>
      <c r="EJ5" s="21" t="str">
        <f t="shared" si="12"/>
        <v>T</v>
      </c>
      <c r="EK5" s="21" t="str">
        <f t="shared" si="12"/>
        <v>F</v>
      </c>
      <c r="EL5" s="21" t="str">
        <f t="shared" si="12"/>
        <v>S</v>
      </c>
      <c r="EM5" s="21" t="str">
        <f t="shared" si="12"/>
        <v>S</v>
      </c>
      <c r="EN5" s="21" t="str">
        <f t="shared" ref="EN5:FH5" si="13">LEFT(TEXT(EN4,"ddd"),1)</f>
        <v>M</v>
      </c>
      <c r="EO5" s="21" t="str">
        <f t="shared" si="13"/>
        <v>T</v>
      </c>
      <c r="EP5" s="21" t="str">
        <f t="shared" si="13"/>
        <v>W</v>
      </c>
      <c r="EQ5" s="21" t="str">
        <f t="shared" si="13"/>
        <v>T</v>
      </c>
      <c r="ER5" s="21" t="str">
        <f t="shared" si="13"/>
        <v>F</v>
      </c>
      <c r="ES5" s="21" t="str">
        <f t="shared" si="13"/>
        <v>S</v>
      </c>
      <c r="ET5" s="21" t="str">
        <f t="shared" si="13"/>
        <v>S</v>
      </c>
      <c r="EU5" s="21" t="str">
        <f t="shared" si="13"/>
        <v>M</v>
      </c>
      <c r="EV5" s="21" t="str">
        <f t="shared" si="13"/>
        <v>T</v>
      </c>
      <c r="EW5" s="21" t="str">
        <f t="shared" si="13"/>
        <v>W</v>
      </c>
      <c r="EX5" s="21" t="str">
        <f t="shared" si="13"/>
        <v>T</v>
      </c>
      <c r="EY5" s="21" t="str">
        <f t="shared" si="13"/>
        <v>F</v>
      </c>
      <c r="EZ5" s="21" t="str">
        <f t="shared" si="13"/>
        <v>S</v>
      </c>
      <c r="FA5" s="21" t="str">
        <f t="shared" si="13"/>
        <v>S</v>
      </c>
      <c r="FB5" s="21" t="str">
        <f t="shared" si="13"/>
        <v>M</v>
      </c>
      <c r="FC5" s="21" t="str">
        <f t="shared" si="13"/>
        <v>T</v>
      </c>
      <c r="FD5" s="21" t="str">
        <f t="shared" si="13"/>
        <v>W</v>
      </c>
      <c r="FE5" s="21" t="str">
        <f t="shared" si="13"/>
        <v>T</v>
      </c>
      <c r="FF5" s="21" t="str">
        <f t="shared" si="13"/>
        <v>F</v>
      </c>
      <c r="FG5" s="21" t="str">
        <f t="shared" si="13"/>
        <v>S</v>
      </c>
      <c r="FH5" s="21" t="str">
        <f t="shared" si="13"/>
        <v>S</v>
      </c>
      <c r="FI5" s="21" t="str">
        <f t="shared" ref="FI5:FO5" si="14">LEFT(TEXT(FI4,"ddd"),1)</f>
        <v>M</v>
      </c>
      <c r="FJ5" s="21" t="str">
        <f t="shared" si="14"/>
        <v>T</v>
      </c>
      <c r="FK5" s="21" t="str">
        <f t="shared" si="14"/>
        <v>W</v>
      </c>
      <c r="FL5" s="21" t="str">
        <f t="shared" si="14"/>
        <v>T</v>
      </c>
      <c r="FM5" s="21" t="str">
        <f t="shared" si="14"/>
        <v>F</v>
      </c>
      <c r="FN5" s="21" t="str">
        <f t="shared" si="14"/>
        <v>S</v>
      </c>
      <c r="FO5" s="21" t="str">
        <f t="shared" si="14"/>
        <v>S</v>
      </c>
      <c r="FP5" s="21" t="str">
        <f t="shared" ref="FP5:FV5" si="15">LEFT(TEXT(FP4,"ddd"),1)</f>
        <v>M</v>
      </c>
      <c r="FQ5" s="21" t="str">
        <f t="shared" si="15"/>
        <v>T</v>
      </c>
      <c r="FR5" s="21" t="str">
        <f t="shared" si="15"/>
        <v>W</v>
      </c>
      <c r="FS5" s="21" t="str">
        <f t="shared" si="15"/>
        <v>T</v>
      </c>
      <c r="FT5" s="21" t="str">
        <f t="shared" si="15"/>
        <v>F</v>
      </c>
      <c r="FU5" s="21" t="str">
        <f t="shared" si="15"/>
        <v>S</v>
      </c>
      <c r="FV5" s="21" t="str">
        <f t="shared" si="15"/>
        <v>S</v>
      </c>
      <c r="FW5" s="21" t="str">
        <f t="shared" ref="FW5:GQ5" si="16">LEFT(TEXT(FW4,"ddd"),1)</f>
        <v>M</v>
      </c>
      <c r="FX5" s="21" t="str">
        <f t="shared" si="16"/>
        <v>T</v>
      </c>
      <c r="FY5" s="21" t="str">
        <f t="shared" si="16"/>
        <v>W</v>
      </c>
      <c r="FZ5" s="21" t="str">
        <f t="shared" si="16"/>
        <v>T</v>
      </c>
      <c r="GA5" s="21" t="str">
        <f t="shared" si="16"/>
        <v>F</v>
      </c>
      <c r="GB5" s="21" t="str">
        <f t="shared" si="16"/>
        <v>S</v>
      </c>
      <c r="GC5" s="21" t="str">
        <f t="shared" si="16"/>
        <v>S</v>
      </c>
      <c r="GD5" s="21" t="str">
        <f t="shared" si="16"/>
        <v>M</v>
      </c>
      <c r="GE5" s="21" t="str">
        <f t="shared" si="16"/>
        <v>T</v>
      </c>
      <c r="GF5" s="21" t="str">
        <f t="shared" si="16"/>
        <v>W</v>
      </c>
      <c r="GG5" s="21" t="str">
        <f t="shared" si="16"/>
        <v>T</v>
      </c>
      <c r="GH5" s="21" t="str">
        <f t="shared" si="16"/>
        <v>F</v>
      </c>
      <c r="GI5" s="21" t="str">
        <f t="shared" si="16"/>
        <v>S</v>
      </c>
      <c r="GJ5" s="21" t="str">
        <f t="shared" si="16"/>
        <v>S</v>
      </c>
      <c r="GK5" s="21" t="str">
        <f t="shared" si="16"/>
        <v>M</v>
      </c>
      <c r="GL5" s="21" t="str">
        <f t="shared" si="16"/>
        <v>T</v>
      </c>
      <c r="GM5" s="21" t="str">
        <f t="shared" si="16"/>
        <v>W</v>
      </c>
      <c r="GN5" s="21" t="str">
        <f t="shared" si="16"/>
        <v>T</v>
      </c>
      <c r="GO5" s="21" t="str">
        <f t="shared" si="16"/>
        <v>F</v>
      </c>
      <c r="GP5" s="21" t="str">
        <f t="shared" si="16"/>
        <v>S</v>
      </c>
      <c r="GQ5" s="21" t="str">
        <f t="shared" si="16"/>
        <v>S</v>
      </c>
    </row>
    <row r="6" spans="1:255" ht="14.25" hidden="1" customHeight="1" thickBot="1" x14ac:dyDescent="0.2">
      <c r="A6" s="15" t="s">
        <v>22</v>
      </c>
      <c r="C6" s="22"/>
      <c r="E6" s="13"/>
      <c r="J6" s="13" t="str">
        <f>IF(OR(ISBLANK(task_start),ISBLANK(task_end)),"",task_end-task_start+1)</f>
        <v/>
      </c>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row>
    <row r="7" spans="1:255" s="32" customFormat="1" ht="30" customHeight="1" thickBot="1" x14ac:dyDescent="0.2">
      <c r="A7" s="7" t="s">
        <v>26</v>
      </c>
      <c r="B7" s="24" t="s">
        <v>0</v>
      </c>
      <c r="C7" s="25"/>
      <c r="D7" s="26"/>
      <c r="E7" s="27"/>
      <c r="F7" s="28" t="str">
        <f t="shared" ref="F7:F31" si="17">IF(OR(E7="",J7=""),"-",WORKDAY.INTL(IF(NETWORKDAYS.INTL(E7,E7,"0000000",not_work_days)=0,WORKDAY.INTL(E7,1,"0000000",not_work_days),E7),J7-1,"0000000",not_work_days))</f>
        <v>-</v>
      </c>
      <c r="G7" s="29">
        <f>ROUNDDOWN(D7*I7,0)</f>
        <v>0</v>
      </c>
      <c r="H7" s="29">
        <f>I7-G7</f>
        <v>0</v>
      </c>
      <c r="I7" s="30">
        <f>IFERROR(F7-E7+1,0)</f>
        <v>0</v>
      </c>
      <c r="J7" s="31" t="s">
        <v>30</v>
      </c>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13"/>
      <c r="GS7" s="13"/>
      <c r="GT7" s="13"/>
      <c r="GU7" s="13"/>
      <c r="GV7" s="13"/>
      <c r="GW7" s="13"/>
      <c r="GX7" s="13"/>
      <c r="GY7" s="13"/>
      <c r="GZ7" s="13"/>
      <c r="HA7" s="13"/>
      <c r="HB7" s="13"/>
      <c r="HC7" s="13"/>
      <c r="HD7" s="13"/>
      <c r="HE7" s="13"/>
      <c r="HF7" s="13"/>
      <c r="HG7" s="13"/>
      <c r="HH7" s="13"/>
      <c r="HI7" s="13"/>
      <c r="HJ7" s="13"/>
      <c r="HK7" s="13"/>
      <c r="HL7" s="13"/>
      <c r="HM7" s="13"/>
      <c r="HN7" s="13"/>
      <c r="HO7" s="13"/>
      <c r="HP7" s="13"/>
      <c r="HQ7" s="13"/>
      <c r="HR7" s="13"/>
      <c r="HS7" s="13"/>
      <c r="HT7" s="13"/>
      <c r="HU7" s="13"/>
      <c r="HV7" s="13"/>
      <c r="HW7" s="13"/>
      <c r="HX7" s="13"/>
      <c r="HY7" s="13"/>
      <c r="HZ7" s="13"/>
      <c r="IA7" s="13"/>
      <c r="IB7" s="13"/>
      <c r="IC7" s="13"/>
      <c r="ID7" s="13"/>
      <c r="IE7" s="13"/>
      <c r="IF7" s="13"/>
      <c r="IG7" s="13"/>
      <c r="IH7" s="13"/>
      <c r="II7" s="13"/>
      <c r="IJ7" s="13"/>
      <c r="IK7" s="13"/>
      <c r="IL7" s="13"/>
      <c r="IM7" s="13"/>
      <c r="IN7" s="13"/>
      <c r="IO7" s="13"/>
      <c r="IP7" s="13"/>
      <c r="IQ7" s="13"/>
      <c r="IR7" s="13"/>
      <c r="IS7" s="13"/>
      <c r="IT7" s="13"/>
      <c r="IU7" s="13"/>
    </row>
    <row r="8" spans="1:255" s="32" customFormat="1" ht="30" customHeight="1" thickBot="1" x14ac:dyDescent="0.2">
      <c r="A8" s="7" t="s">
        <v>27</v>
      </c>
      <c r="B8" s="33" t="s">
        <v>5</v>
      </c>
      <c r="C8" s="34" t="s">
        <v>20</v>
      </c>
      <c r="D8" s="35">
        <v>0.5</v>
      </c>
      <c r="E8" s="36">
        <f>Project_Start</f>
        <v>43983</v>
      </c>
      <c r="F8" s="28">
        <f t="shared" si="17"/>
        <v>43984</v>
      </c>
      <c r="G8" s="29">
        <f t="shared" ref="G8:G31" si="18">ROUNDDOWN(D8*I8,0)</f>
        <v>1</v>
      </c>
      <c r="H8" s="29">
        <f t="shared" ref="H8:H31" si="19">I8-G8</f>
        <v>1</v>
      </c>
      <c r="I8" s="30">
        <f t="shared" ref="I8:I31" si="20">IFERROR(F8-E8+1,0)</f>
        <v>2</v>
      </c>
      <c r="J8" s="31">
        <v>2</v>
      </c>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13"/>
      <c r="GS8" s="13"/>
      <c r="GT8" s="13"/>
      <c r="GU8" s="13"/>
      <c r="GV8" s="13"/>
      <c r="GW8" s="13"/>
      <c r="GX8" s="13"/>
      <c r="GY8" s="13"/>
      <c r="GZ8" s="13"/>
      <c r="HA8" s="13"/>
      <c r="HB8" s="13"/>
      <c r="HC8" s="13"/>
      <c r="HD8" s="13"/>
      <c r="HE8" s="13"/>
      <c r="HF8" s="13"/>
      <c r="HG8" s="13"/>
      <c r="HH8" s="13"/>
      <c r="HI8" s="13"/>
      <c r="HJ8" s="13"/>
      <c r="HK8" s="13"/>
      <c r="HL8" s="13"/>
      <c r="HM8" s="13"/>
      <c r="HN8" s="13"/>
      <c r="HO8" s="13"/>
      <c r="HP8" s="13"/>
      <c r="HQ8" s="13"/>
      <c r="HR8" s="13"/>
      <c r="HS8" s="13"/>
      <c r="HT8" s="13"/>
      <c r="HU8" s="13"/>
      <c r="HV8" s="13"/>
      <c r="HW8" s="13"/>
      <c r="HX8" s="13"/>
      <c r="HY8" s="13"/>
      <c r="HZ8" s="13"/>
      <c r="IA8" s="13"/>
      <c r="IB8" s="13"/>
      <c r="IC8" s="13"/>
      <c r="ID8" s="13"/>
      <c r="IE8" s="13"/>
      <c r="IF8" s="13"/>
      <c r="IG8" s="13"/>
      <c r="IH8" s="13"/>
      <c r="II8" s="13"/>
      <c r="IJ8" s="13"/>
      <c r="IK8" s="13"/>
      <c r="IL8" s="13"/>
      <c r="IM8" s="13"/>
      <c r="IN8" s="13"/>
      <c r="IO8" s="13"/>
      <c r="IP8" s="13"/>
      <c r="IQ8" s="13"/>
      <c r="IR8" s="13"/>
      <c r="IS8" s="13"/>
      <c r="IT8" s="13"/>
      <c r="IU8" s="13"/>
    </row>
    <row r="9" spans="1:255" s="32" customFormat="1" ht="30" customHeight="1" thickBot="1" x14ac:dyDescent="0.2">
      <c r="A9" s="7" t="s">
        <v>28</v>
      </c>
      <c r="B9" s="33" t="s">
        <v>6</v>
      </c>
      <c r="C9" s="34"/>
      <c r="D9" s="35">
        <v>0.6</v>
      </c>
      <c r="E9" s="36">
        <f>WORKDAY.INTL(F8,1,"0000000",not_work_days)</f>
        <v>43985</v>
      </c>
      <c r="F9" s="28">
        <f t="shared" si="17"/>
        <v>43990</v>
      </c>
      <c r="G9" s="29">
        <f t="shared" si="18"/>
        <v>3</v>
      </c>
      <c r="H9" s="29">
        <f t="shared" si="19"/>
        <v>3</v>
      </c>
      <c r="I9" s="30">
        <f t="shared" si="20"/>
        <v>6</v>
      </c>
      <c r="J9" s="31">
        <v>4</v>
      </c>
      <c r="K9" s="23"/>
      <c r="L9" s="23"/>
      <c r="M9" s="23"/>
      <c r="N9" s="23"/>
      <c r="O9" s="23"/>
      <c r="P9" s="23"/>
      <c r="Q9" s="23"/>
      <c r="R9" s="23"/>
      <c r="S9" s="23"/>
      <c r="T9" s="23"/>
      <c r="U9" s="23"/>
      <c r="V9" s="23"/>
      <c r="W9" s="37"/>
      <c r="X9" s="37"/>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13"/>
      <c r="GS9" s="13"/>
      <c r="GT9" s="13"/>
      <c r="GU9" s="13"/>
      <c r="GV9" s="13"/>
      <c r="GW9" s="13"/>
      <c r="GX9" s="13"/>
      <c r="GY9" s="13"/>
      <c r="GZ9" s="13"/>
      <c r="HA9" s="13"/>
      <c r="HB9" s="13"/>
      <c r="HC9" s="13"/>
      <c r="HD9" s="13"/>
      <c r="HE9" s="13"/>
      <c r="HF9" s="13"/>
      <c r="HG9" s="13"/>
      <c r="HH9" s="13"/>
      <c r="HI9" s="13"/>
      <c r="HJ9" s="13"/>
      <c r="HK9" s="13"/>
      <c r="HL9" s="13"/>
      <c r="HM9" s="13"/>
      <c r="HN9" s="13"/>
      <c r="HO9" s="13"/>
      <c r="HP9" s="13"/>
      <c r="HQ9" s="13"/>
      <c r="HR9" s="13"/>
      <c r="HS9" s="13"/>
      <c r="HT9" s="13"/>
      <c r="HU9" s="13"/>
      <c r="HV9" s="13"/>
      <c r="HW9" s="13"/>
      <c r="HX9" s="13"/>
      <c r="HY9" s="13"/>
      <c r="HZ9" s="13"/>
      <c r="IA9" s="13"/>
      <c r="IB9" s="13"/>
      <c r="IC9" s="13"/>
      <c r="ID9" s="13"/>
      <c r="IE9" s="13"/>
      <c r="IF9" s="13"/>
      <c r="IG9" s="13"/>
      <c r="IH9" s="13"/>
      <c r="II9" s="13"/>
      <c r="IJ9" s="13"/>
      <c r="IK9" s="13"/>
      <c r="IL9" s="13"/>
      <c r="IM9" s="13"/>
      <c r="IN9" s="13"/>
      <c r="IO9" s="13"/>
      <c r="IP9" s="13"/>
      <c r="IQ9" s="13"/>
      <c r="IR9" s="13"/>
      <c r="IS9" s="13"/>
      <c r="IT9" s="13"/>
      <c r="IU9" s="13"/>
    </row>
    <row r="10" spans="1:255" s="32" customFormat="1" ht="30" customHeight="1" thickBot="1" x14ac:dyDescent="0.2">
      <c r="A10" s="15"/>
      <c r="B10" s="33" t="s">
        <v>1</v>
      </c>
      <c r="C10" s="34"/>
      <c r="D10" s="35">
        <v>0.5</v>
      </c>
      <c r="E10" s="36">
        <f>F9</f>
        <v>43990</v>
      </c>
      <c r="F10" s="28">
        <f t="shared" si="17"/>
        <v>43992</v>
      </c>
      <c r="G10" s="29">
        <f t="shared" si="18"/>
        <v>1</v>
      </c>
      <c r="H10" s="29">
        <f t="shared" si="19"/>
        <v>2</v>
      </c>
      <c r="I10" s="30">
        <f t="shared" si="20"/>
        <v>3</v>
      </c>
      <c r="J10" s="31">
        <v>3</v>
      </c>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row>
    <row r="11" spans="1:255" s="32" customFormat="1" ht="30" customHeight="1" thickBot="1" x14ac:dyDescent="0.2">
      <c r="A11" s="15"/>
      <c r="B11" s="33" t="s">
        <v>2</v>
      </c>
      <c r="C11" s="34"/>
      <c r="D11" s="35">
        <v>0.25</v>
      </c>
      <c r="E11" s="36">
        <f>F10</f>
        <v>43992</v>
      </c>
      <c r="F11" s="28">
        <f t="shared" si="17"/>
        <v>43999</v>
      </c>
      <c r="G11" s="29">
        <f t="shared" si="18"/>
        <v>2</v>
      </c>
      <c r="H11" s="29">
        <f t="shared" si="19"/>
        <v>6</v>
      </c>
      <c r="I11" s="30">
        <f t="shared" si="20"/>
        <v>8</v>
      </c>
      <c r="J11" s="31">
        <v>6</v>
      </c>
      <c r="K11" s="23"/>
      <c r="L11" s="23"/>
      <c r="M11" s="23"/>
      <c r="N11" s="23"/>
      <c r="O11" s="23"/>
      <c r="P11" s="23"/>
      <c r="Q11" s="23"/>
      <c r="R11" s="23"/>
      <c r="S11" s="23"/>
      <c r="T11" s="23"/>
      <c r="U11" s="23"/>
      <c r="V11" s="23"/>
      <c r="W11" s="23"/>
      <c r="X11" s="23"/>
      <c r="Y11" s="23"/>
      <c r="Z11" s="23"/>
      <c r="AA11" s="37"/>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13"/>
      <c r="GS11" s="13"/>
      <c r="GT11" s="13"/>
      <c r="GU11" s="13"/>
      <c r="GV11" s="13"/>
      <c r="GW11" s="13"/>
      <c r="GX11" s="13"/>
      <c r="GY11" s="13"/>
      <c r="GZ11" s="13"/>
      <c r="HA11" s="13"/>
      <c r="HB11" s="13"/>
      <c r="HC11" s="13"/>
      <c r="HD11" s="13"/>
      <c r="HE11" s="13"/>
      <c r="HF11" s="13"/>
      <c r="HG11" s="13"/>
      <c r="HH11" s="13"/>
      <c r="HI11" s="13"/>
      <c r="HJ11" s="13"/>
      <c r="HK11" s="13"/>
      <c r="HL11" s="13"/>
      <c r="HM11" s="13"/>
      <c r="HN11" s="13"/>
      <c r="HO11" s="13"/>
      <c r="HP11" s="13"/>
      <c r="HQ11" s="13"/>
      <c r="HR11" s="13"/>
      <c r="HS11" s="13"/>
      <c r="HT11" s="13"/>
      <c r="HU11" s="13"/>
      <c r="HV11" s="13"/>
      <c r="HW11" s="13"/>
      <c r="HX11" s="13"/>
      <c r="HY11" s="13"/>
      <c r="HZ11" s="13"/>
      <c r="IA11" s="13"/>
      <c r="IB11" s="13"/>
      <c r="IC11" s="13"/>
      <c r="ID11" s="13"/>
      <c r="IE11" s="13"/>
      <c r="IF11" s="13"/>
      <c r="IG11" s="13"/>
      <c r="IH11" s="13"/>
      <c r="II11" s="13"/>
      <c r="IJ11" s="13"/>
      <c r="IK11" s="13"/>
      <c r="IL11" s="13"/>
      <c r="IM11" s="13"/>
      <c r="IN11" s="13"/>
      <c r="IO11" s="13"/>
      <c r="IP11" s="13"/>
      <c r="IQ11" s="13"/>
      <c r="IR11" s="13"/>
      <c r="IS11" s="13"/>
      <c r="IT11" s="13"/>
      <c r="IU11" s="13"/>
    </row>
    <row r="12" spans="1:255" s="32" customFormat="1" ht="30" customHeight="1" thickBot="1" x14ac:dyDescent="0.2">
      <c r="A12" s="15"/>
      <c r="B12" s="33" t="s">
        <v>3</v>
      </c>
      <c r="C12" s="34"/>
      <c r="D12" s="35">
        <v>1</v>
      </c>
      <c r="E12" s="36">
        <f>E9+1</f>
        <v>43986</v>
      </c>
      <c r="F12" s="28">
        <f t="shared" si="17"/>
        <v>43990</v>
      </c>
      <c r="G12" s="29">
        <f t="shared" si="18"/>
        <v>5</v>
      </c>
      <c r="H12" s="29">
        <f t="shared" si="19"/>
        <v>0</v>
      </c>
      <c r="I12" s="30">
        <f t="shared" si="20"/>
        <v>5</v>
      </c>
      <c r="J12" s="31">
        <v>3</v>
      </c>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row>
    <row r="13" spans="1:255" s="32" customFormat="1" ht="30" customHeight="1" thickBot="1" x14ac:dyDescent="0.2">
      <c r="A13" s="7" t="s">
        <v>29</v>
      </c>
      <c r="B13" s="38" t="s">
        <v>4</v>
      </c>
      <c r="C13" s="39"/>
      <c r="D13" s="40"/>
      <c r="E13" s="41"/>
      <c r="F13" s="28" t="str">
        <f t="shared" si="17"/>
        <v>-</v>
      </c>
      <c r="G13" s="29">
        <f t="shared" si="18"/>
        <v>0</v>
      </c>
      <c r="H13" s="29">
        <f t="shared" si="19"/>
        <v>0</v>
      </c>
      <c r="I13" s="30">
        <f t="shared" si="20"/>
        <v>0</v>
      </c>
      <c r="J13" s="31" t="s">
        <v>30</v>
      </c>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13"/>
      <c r="GS13" s="13"/>
      <c r="GT13" s="13"/>
      <c r="GU13" s="13"/>
      <c r="GV13" s="13"/>
      <c r="GW13" s="13"/>
      <c r="GX13" s="13"/>
      <c r="GY13" s="13"/>
      <c r="GZ13" s="13"/>
      <c r="HA13" s="13"/>
      <c r="HB13" s="13"/>
      <c r="HC13" s="13"/>
      <c r="HD13" s="13"/>
      <c r="HE13" s="13"/>
      <c r="HF13" s="13"/>
      <c r="HG13" s="13"/>
      <c r="HH13" s="13"/>
      <c r="HI13" s="13"/>
      <c r="HJ13" s="13"/>
      <c r="HK13" s="13"/>
      <c r="HL13" s="13"/>
      <c r="HM13" s="13"/>
      <c r="HN13" s="13"/>
      <c r="HO13" s="13"/>
      <c r="HP13" s="13"/>
      <c r="HQ13" s="13"/>
      <c r="HR13" s="13"/>
      <c r="HS13" s="13"/>
      <c r="HT13" s="13"/>
      <c r="HU13" s="13"/>
      <c r="HV13" s="13"/>
      <c r="HW13" s="13"/>
      <c r="HX13" s="13"/>
      <c r="HY13" s="13"/>
      <c r="HZ13" s="13"/>
      <c r="IA13" s="13"/>
      <c r="IB13" s="13"/>
      <c r="IC13" s="13"/>
      <c r="ID13" s="13"/>
      <c r="IE13" s="13"/>
      <c r="IF13" s="13"/>
      <c r="IG13" s="13"/>
      <c r="IH13" s="13"/>
      <c r="II13" s="13"/>
      <c r="IJ13" s="13"/>
      <c r="IK13" s="13"/>
      <c r="IL13" s="13"/>
      <c r="IM13" s="13"/>
      <c r="IN13" s="13"/>
      <c r="IO13" s="13"/>
      <c r="IP13" s="13"/>
      <c r="IQ13" s="13"/>
      <c r="IR13" s="13"/>
      <c r="IS13" s="13"/>
      <c r="IT13" s="13"/>
      <c r="IU13" s="13"/>
    </row>
    <row r="14" spans="1:255" s="32" customFormat="1" ht="30" customHeight="1" thickBot="1" x14ac:dyDescent="0.2">
      <c r="A14" s="7"/>
      <c r="B14" s="42" t="s">
        <v>5</v>
      </c>
      <c r="C14" s="43"/>
      <c r="D14" s="44">
        <v>0.5</v>
      </c>
      <c r="E14" s="45">
        <f>WORKDAY.INTL(E12,1,1,not_work_days)</f>
        <v>43987</v>
      </c>
      <c r="F14" s="28">
        <f t="shared" si="17"/>
        <v>43994</v>
      </c>
      <c r="G14" s="29">
        <f t="shared" si="18"/>
        <v>4</v>
      </c>
      <c r="H14" s="29">
        <f t="shared" si="19"/>
        <v>4</v>
      </c>
      <c r="I14" s="30">
        <f t="shared" si="20"/>
        <v>8</v>
      </c>
      <c r="J14" s="31">
        <v>6</v>
      </c>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c r="DK14" s="23"/>
      <c r="DL14" s="23"/>
      <c r="DM14" s="23"/>
      <c r="DN14" s="23"/>
      <c r="DO14" s="23"/>
      <c r="DP14" s="23"/>
      <c r="DQ14" s="23"/>
      <c r="DR14" s="23"/>
      <c r="DS14" s="23"/>
      <c r="DT14" s="23"/>
      <c r="DU14" s="23"/>
      <c r="DV14" s="23"/>
      <c r="DW14" s="23"/>
      <c r="DX14" s="23"/>
      <c r="DY14" s="23"/>
      <c r="DZ14" s="23"/>
      <c r="EA14" s="23"/>
      <c r="EB14" s="23"/>
      <c r="EC14" s="23"/>
      <c r="ED14" s="23"/>
      <c r="EE14" s="23"/>
      <c r="EF14" s="23"/>
      <c r="EG14" s="23"/>
      <c r="EH14" s="23"/>
      <c r="EI14" s="23"/>
      <c r="EJ14" s="23"/>
      <c r="EK14" s="23"/>
      <c r="EL14" s="23"/>
      <c r="EM14" s="23"/>
      <c r="EN14" s="23"/>
      <c r="EO14" s="23"/>
      <c r="EP14" s="23"/>
      <c r="EQ14" s="23"/>
      <c r="ER14" s="23"/>
      <c r="ES14" s="23"/>
      <c r="ET14" s="23"/>
      <c r="EU14" s="23"/>
      <c r="EV14" s="23"/>
      <c r="EW14" s="23"/>
      <c r="EX14" s="23"/>
      <c r="EY14" s="23"/>
      <c r="EZ14" s="23"/>
      <c r="FA14" s="23"/>
      <c r="FB14" s="23"/>
      <c r="FC14" s="23"/>
      <c r="FD14" s="23"/>
      <c r="FE14" s="23"/>
      <c r="FF14" s="23"/>
      <c r="FG14" s="23"/>
      <c r="FH14" s="23"/>
      <c r="FI14" s="23"/>
      <c r="FJ14" s="23"/>
      <c r="FK14" s="23"/>
      <c r="FL14" s="23"/>
      <c r="FM14" s="23"/>
      <c r="FN14" s="23"/>
      <c r="FO14" s="23"/>
      <c r="FP14" s="23"/>
      <c r="FQ14" s="23"/>
      <c r="FR14" s="23"/>
      <c r="FS14" s="23"/>
      <c r="FT14" s="23"/>
      <c r="FU14" s="23"/>
      <c r="FV14" s="23"/>
      <c r="FW14" s="23"/>
      <c r="FX14" s="23"/>
      <c r="FY14" s="23"/>
      <c r="FZ14" s="23"/>
      <c r="GA14" s="23"/>
      <c r="GB14" s="23"/>
      <c r="GC14" s="23"/>
      <c r="GD14" s="23"/>
      <c r="GE14" s="23"/>
      <c r="GF14" s="23"/>
      <c r="GG14" s="23"/>
      <c r="GH14" s="23"/>
      <c r="GI14" s="23"/>
      <c r="GJ14" s="23"/>
      <c r="GK14" s="23"/>
      <c r="GL14" s="23"/>
      <c r="GM14" s="23"/>
      <c r="GN14" s="23"/>
      <c r="GO14" s="23"/>
      <c r="GP14" s="23"/>
      <c r="GQ14" s="23"/>
      <c r="GR14" s="13"/>
      <c r="GS14" s="13"/>
      <c r="GT14" s="13"/>
      <c r="GU14" s="13"/>
      <c r="GV14" s="13"/>
      <c r="GW14" s="13"/>
      <c r="GX14" s="13"/>
      <c r="GY14" s="13"/>
      <c r="GZ14" s="13"/>
      <c r="HA14" s="13"/>
      <c r="HB14" s="13"/>
      <c r="HC14" s="13"/>
      <c r="HD14" s="13"/>
      <c r="HE14" s="13"/>
      <c r="HF14" s="13"/>
      <c r="HG14" s="13"/>
      <c r="HH14" s="13"/>
      <c r="HI14" s="13"/>
      <c r="HJ14" s="13"/>
      <c r="HK14" s="13"/>
      <c r="HL14" s="13"/>
      <c r="HM14" s="13"/>
      <c r="HN14" s="13"/>
      <c r="HO14" s="13"/>
      <c r="HP14" s="13"/>
      <c r="HQ14" s="13"/>
      <c r="HR14" s="13"/>
      <c r="HS14" s="13"/>
      <c r="HT14" s="13"/>
      <c r="HU14" s="13"/>
      <c r="HV14" s="13"/>
      <c r="HW14" s="13"/>
      <c r="HX14" s="13"/>
      <c r="HY14" s="13"/>
      <c r="HZ14" s="13"/>
      <c r="IA14" s="13"/>
      <c r="IB14" s="13"/>
      <c r="IC14" s="13"/>
      <c r="ID14" s="13"/>
      <c r="IE14" s="13"/>
      <c r="IF14" s="13"/>
      <c r="IG14" s="13"/>
      <c r="IH14" s="13"/>
      <c r="II14" s="13"/>
      <c r="IJ14" s="13"/>
      <c r="IK14" s="13"/>
      <c r="IL14" s="13"/>
      <c r="IM14" s="13"/>
      <c r="IN14" s="13"/>
      <c r="IO14" s="13"/>
      <c r="IP14" s="13"/>
      <c r="IQ14" s="13"/>
      <c r="IR14" s="13"/>
      <c r="IS14" s="13"/>
      <c r="IT14" s="13"/>
      <c r="IU14" s="13"/>
    </row>
    <row r="15" spans="1:255" s="32" customFormat="1" ht="30" customHeight="1" thickBot="1" x14ac:dyDescent="0.2">
      <c r="A15" s="15"/>
      <c r="B15" s="42" t="s">
        <v>6</v>
      </c>
      <c r="C15" s="43"/>
      <c r="D15" s="44">
        <v>0.5</v>
      </c>
      <c r="E15" s="45">
        <f>E14+2</f>
        <v>43989</v>
      </c>
      <c r="F15" s="28">
        <f t="shared" si="17"/>
        <v>43997</v>
      </c>
      <c r="G15" s="29">
        <f t="shared" si="18"/>
        <v>4</v>
      </c>
      <c r="H15" s="29">
        <f t="shared" si="19"/>
        <v>5</v>
      </c>
      <c r="I15" s="30">
        <f t="shared" si="20"/>
        <v>9</v>
      </c>
      <c r="J15" s="31">
        <v>6</v>
      </c>
      <c r="K15" s="23"/>
      <c r="L15" s="23"/>
      <c r="M15" s="23"/>
      <c r="N15" s="23"/>
      <c r="O15" s="23"/>
      <c r="P15" s="23"/>
      <c r="Q15" s="23"/>
      <c r="R15" s="23"/>
      <c r="S15" s="23"/>
      <c r="T15" s="23"/>
      <c r="U15" s="23"/>
      <c r="V15" s="23"/>
      <c r="W15" s="37"/>
      <c r="X15" s="37"/>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13"/>
      <c r="GS15" s="13"/>
      <c r="GT15" s="13"/>
      <c r="GU15" s="13"/>
      <c r="GV15" s="13"/>
      <c r="GW15" s="13"/>
      <c r="GX15" s="13"/>
      <c r="GY15" s="13"/>
      <c r="GZ15" s="13"/>
      <c r="HA15" s="13"/>
      <c r="HB15" s="13"/>
      <c r="HC15" s="13"/>
      <c r="HD15" s="13"/>
      <c r="HE15" s="13"/>
      <c r="HF15" s="13"/>
      <c r="HG15" s="13"/>
      <c r="HH15" s="13"/>
      <c r="HI15" s="13"/>
      <c r="HJ15" s="13"/>
      <c r="HK15" s="13"/>
      <c r="HL15" s="13"/>
      <c r="HM15" s="13"/>
      <c r="HN15" s="13"/>
      <c r="HO15" s="13"/>
      <c r="HP15" s="13"/>
      <c r="HQ15" s="13"/>
      <c r="HR15" s="13"/>
      <c r="HS15" s="13"/>
      <c r="HT15" s="13"/>
      <c r="HU15" s="13"/>
      <c r="HV15" s="13"/>
      <c r="HW15" s="13"/>
      <c r="HX15" s="13"/>
      <c r="HY15" s="13"/>
      <c r="HZ15" s="13"/>
      <c r="IA15" s="13"/>
      <c r="IB15" s="13"/>
      <c r="IC15" s="13"/>
      <c r="ID15" s="13"/>
      <c r="IE15" s="13"/>
      <c r="IF15" s="13"/>
      <c r="IG15" s="13"/>
      <c r="IH15" s="13"/>
      <c r="II15" s="13"/>
      <c r="IJ15" s="13"/>
      <c r="IK15" s="13"/>
      <c r="IL15" s="13"/>
      <c r="IM15" s="13"/>
      <c r="IN15" s="13"/>
      <c r="IO15" s="13"/>
      <c r="IP15" s="13"/>
      <c r="IQ15" s="13"/>
      <c r="IR15" s="13"/>
      <c r="IS15" s="13"/>
      <c r="IT15" s="13"/>
      <c r="IU15" s="13"/>
    </row>
    <row r="16" spans="1:255" s="32" customFormat="1" ht="30" customHeight="1" thickBot="1" x14ac:dyDescent="0.2">
      <c r="A16" s="15"/>
      <c r="B16" s="42" t="s">
        <v>1</v>
      </c>
      <c r="C16" s="43"/>
      <c r="D16" s="44">
        <v>0.3</v>
      </c>
      <c r="E16" s="45">
        <f>F15</f>
        <v>43997</v>
      </c>
      <c r="F16" s="28">
        <f t="shared" si="17"/>
        <v>44000</v>
      </c>
      <c r="G16" s="29">
        <f t="shared" si="18"/>
        <v>1</v>
      </c>
      <c r="H16" s="29">
        <f t="shared" si="19"/>
        <v>3</v>
      </c>
      <c r="I16" s="30">
        <f t="shared" si="20"/>
        <v>4</v>
      </c>
      <c r="J16" s="31">
        <v>4</v>
      </c>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3"/>
      <c r="GP16" s="23"/>
      <c r="GQ16" s="23"/>
      <c r="GR16" s="13"/>
      <c r="GS16" s="13"/>
      <c r="GT16" s="13"/>
      <c r="GU16" s="13"/>
      <c r="GV16" s="13"/>
      <c r="GW16" s="13"/>
      <c r="GX16" s="13"/>
      <c r="GY16" s="13"/>
      <c r="GZ16" s="13"/>
      <c r="HA16" s="13"/>
      <c r="HB16" s="13"/>
      <c r="HC16" s="13"/>
      <c r="HD16" s="13"/>
      <c r="HE16" s="13"/>
      <c r="HF16" s="13"/>
      <c r="HG16" s="13"/>
      <c r="HH16" s="13"/>
      <c r="HI16" s="13"/>
      <c r="HJ16" s="13"/>
      <c r="HK16" s="13"/>
      <c r="HL16" s="13"/>
      <c r="HM16" s="13"/>
      <c r="HN16" s="13"/>
      <c r="HO16" s="13"/>
      <c r="HP16" s="13"/>
      <c r="HQ16" s="13"/>
      <c r="HR16" s="13"/>
      <c r="HS16" s="13"/>
      <c r="HT16" s="13"/>
      <c r="HU16" s="13"/>
      <c r="HV16" s="13"/>
      <c r="HW16" s="13"/>
      <c r="HX16" s="13"/>
      <c r="HY16" s="13"/>
      <c r="HZ16" s="13"/>
      <c r="IA16" s="13"/>
      <c r="IB16" s="13"/>
      <c r="IC16" s="13"/>
      <c r="ID16" s="13"/>
      <c r="IE16" s="13"/>
      <c r="IF16" s="13"/>
      <c r="IG16" s="13"/>
      <c r="IH16" s="13"/>
      <c r="II16" s="13"/>
      <c r="IJ16" s="13"/>
      <c r="IK16" s="13"/>
      <c r="IL16" s="13"/>
      <c r="IM16" s="13"/>
      <c r="IN16" s="13"/>
      <c r="IO16" s="13"/>
      <c r="IP16" s="13"/>
      <c r="IQ16" s="13"/>
      <c r="IR16" s="13"/>
      <c r="IS16" s="13"/>
      <c r="IT16" s="13"/>
      <c r="IU16" s="13"/>
    </row>
    <row r="17" spans="1:255" s="32" customFormat="1" ht="30" customHeight="1" thickBot="1" x14ac:dyDescent="0.2">
      <c r="A17" s="15"/>
      <c r="B17" s="42" t="s">
        <v>2</v>
      </c>
      <c r="C17" s="43"/>
      <c r="D17" s="44">
        <v>0.3</v>
      </c>
      <c r="E17" s="45">
        <f>E16</f>
        <v>43997</v>
      </c>
      <c r="F17" s="28">
        <f t="shared" si="17"/>
        <v>43999</v>
      </c>
      <c r="G17" s="29">
        <f t="shared" si="18"/>
        <v>0</v>
      </c>
      <c r="H17" s="29">
        <f t="shared" si="19"/>
        <v>3</v>
      </c>
      <c r="I17" s="30">
        <f t="shared" si="20"/>
        <v>3</v>
      </c>
      <c r="J17" s="31">
        <v>3</v>
      </c>
      <c r="K17" s="23"/>
      <c r="L17" s="23"/>
      <c r="M17" s="23"/>
      <c r="N17" s="23"/>
      <c r="O17" s="23"/>
      <c r="P17" s="23"/>
      <c r="Q17" s="23"/>
      <c r="R17" s="23"/>
      <c r="S17" s="23"/>
      <c r="T17" s="23"/>
      <c r="U17" s="23"/>
      <c r="V17" s="23"/>
      <c r="W17" s="23"/>
      <c r="X17" s="23"/>
      <c r="Y17" s="23"/>
      <c r="Z17" s="23"/>
      <c r="AA17" s="37"/>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row>
    <row r="18" spans="1:255" s="32" customFormat="1" ht="30" customHeight="1" thickBot="1" x14ac:dyDescent="0.2">
      <c r="A18" s="15"/>
      <c r="B18" s="42" t="s">
        <v>3</v>
      </c>
      <c r="C18" s="43"/>
      <c r="D18" s="44">
        <v>0.3</v>
      </c>
      <c r="E18" s="45">
        <f>E17</f>
        <v>43997</v>
      </c>
      <c r="F18" s="28">
        <f t="shared" si="17"/>
        <v>44000</v>
      </c>
      <c r="G18" s="29">
        <f t="shared" si="18"/>
        <v>1</v>
      </c>
      <c r="H18" s="29">
        <f t="shared" si="19"/>
        <v>3</v>
      </c>
      <c r="I18" s="30">
        <f t="shared" si="20"/>
        <v>4</v>
      </c>
      <c r="J18" s="31">
        <v>4</v>
      </c>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row>
    <row r="19" spans="1:255" s="32" customFormat="1" ht="30" customHeight="1" thickBot="1" x14ac:dyDescent="0.2">
      <c r="A19" s="15" t="s">
        <v>21</v>
      </c>
      <c r="B19" s="46" t="s">
        <v>16</v>
      </c>
      <c r="C19" s="47"/>
      <c r="D19" s="48"/>
      <c r="E19" s="49"/>
      <c r="F19" s="28" t="str">
        <f t="shared" si="17"/>
        <v>-</v>
      </c>
      <c r="G19" s="29">
        <f t="shared" si="18"/>
        <v>0</v>
      </c>
      <c r="H19" s="29">
        <f t="shared" si="19"/>
        <v>0</v>
      </c>
      <c r="I19" s="30">
        <f t="shared" si="20"/>
        <v>0</v>
      </c>
      <c r="J19" s="31" t="s">
        <v>30</v>
      </c>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row>
    <row r="20" spans="1:255" s="32" customFormat="1" ht="30" customHeight="1" thickBot="1" x14ac:dyDescent="0.2">
      <c r="A20" s="15"/>
      <c r="B20" s="50" t="s">
        <v>5</v>
      </c>
      <c r="C20" s="51"/>
      <c r="D20" s="52">
        <v>0.3</v>
      </c>
      <c r="E20" s="53">
        <f>E8+15</f>
        <v>43998</v>
      </c>
      <c r="F20" s="28">
        <f t="shared" si="17"/>
        <v>44005</v>
      </c>
      <c r="G20" s="29">
        <f t="shared" si="18"/>
        <v>2</v>
      </c>
      <c r="H20" s="29">
        <f t="shared" si="19"/>
        <v>6</v>
      </c>
      <c r="I20" s="30">
        <f t="shared" si="20"/>
        <v>8</v>
      </c>
      <c r="J20" s="31">
        <v>6</v>
      </c>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row>
    <row r="21" spans="1:255" s="32" customFormat="1" ht="30" customHeight="1" thickBot="1" x14ac:dyDescent="0.2">
      <c r="A21" s="15"/>
      <c r="B21" s="50" t="s">
        <v>6</v>
      </c>
      <c r="C21" s="51"/>
      <c r="D21" s="52">
        <v>0.3</v>
      </c>
      <c r="E21" s="53">
        <f>F20+1</f>
        <v>44006</v>
      </c>
      <c r="F21" s="28">
        <f t="shared" si="17"/>
        <v>44013</v>
      </c>
      <c r="G21" s="29">
        <f t="shared" si="18"/>
        <v>2</v>
      </c>
      <c r="H21" s="29">
        <f t="shared" si="19"/>
        <v>6</v>
      </c>
      <c r="I21" s="30">
        <f t="shared" si="20"/>
        <v>8</v>
      </c>
      <c r="J21" s="31">
        <v>5</v>
      </c>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c r="GO21" s="23"/>
      <c r="GP21" s="23"/>
      <c r="GQ21" s="2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row>
    <row r="22" spans="1:255" s="32" customFormat="1" ht="30" customHeight="1" thickBot="1" x14ac:dyDescent="0.2">
      <c r="A22" s="15"/>
      <c r="B22" s="50" t="s">
        <v>1</v>
      </c>
      <c r="C22" s="51"/>
      <c r="D22" s="52">
        <v>0.3</v>
      </c>
      <c r="E22" s="53">
        <f>E21+5</f>
        <v>44011</v>
      </c>
      <c r="F22" s="28">
        <f t="shared" si="17"/>
        <v>44018</v>
      </c>
      <c r="G22" s="29">
        <f t="shared" si="18"/>
        <v>2</v>
      </c>
      <c r="H22" s="29">
        <f t="shared" si="19"/>
        <v>6</v>
      </c>
      <c r="I22" s="30">
        <f t="shared" si="20"/>
        <v>8</v>
      </c>
      <c r="J22" s="31">
        <v>6</v>
      </c>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3"/>
      <c r="GP22" s="23"/>
      <c r="GQ22" s="2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row>
    <row r="23" spans="1:255" s="32" customFormat="1" ht="30" customHeight="1" thickBot="1" x14ac:dyDescent="0.2">
      <c r="A23" s="15"/>
      <c r="B23" s="50" t="s">
        <v>2</v>
      </c>
      <c r="C23" s="51"/>
      <c r="D23" s="52">
        <v>0.3</v>
      </c>
      <c r="E23" s="53">
        <f>F22+1</f>
        <v>44019</v>
      </c>
      <c r="F23" s="28">
        <f t="shared" si="17"/>
        <v>44025</v>
      </c>
      <c r="G23" s="29">
        <f t="shared" si="18"/>
        <v>2</v>
      </c>
      <c r="H23" s="29">
        <f t="shared" si="19"/>
        <v>5</v>
      </c>
      <c r="I23" s="30">
        <f t="shared" si="20"/>
        <v>7</v>
      </c>
      <c r="J23" s="31">
        <v>5</v>
      </c>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row>
    <row r="24" spans="1:255" s="32" customFormat="1" ht="30" customHeight="1" thickBot="1" x14ac:dyDescent="0.2">
      <c r="A24" s="15"/>
      <c r="B24" s="50" t="s">
        <v>3</v>
      </c>
      <c r="C24" s="51"/>
      <c r="D24" s="52">
        <v>0.3</v>
      </c>
      <c r="E24" s="53">
        <f>E22</f>
        <v>44011</v>
      </c>
      <c r="F24" s="28">
        <f t="shared" si="17"/>
        <v>44015</v>
      </c>
      <c r="G24" s="29">
        <f t="shared" si="18"/>
        <v>1</v>
      </c>
      <c r="H24" s="29">
        <f t="shared" si="19"/>
        <v>4</v>
      </c>
      <c r="I24" s="30">
        <f t="shared" si="20"/>
        <v>5</v>
      </c>
      <c r="J24" s="31">
        <v>5</v>
      </c>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row>
    <row r="25" spans="1:255" s="32" customFormat="1" ht="30" customHeight="1" thickBot="1" x14ac:dyDescent="0.2">
      <c r="A25" s="15" t="s">
        <v>21</v>
      </c>
      <c r="B25" s="54" t="s">
        <v>17</v>
      </c>
      <c r="C25" s="55"/>
      <c r="D25" s="56"/>
      <c r="E25" s="57"/>
      <c r="F25" s="28" t="str">
        <f t="shared" si="17"/>
        <v>-</v>
      </c>
      <c r="G25" s="29">
        <f t="shared" si="18"/>
        <v>0</v>
      </c>
      <c r="H25" s="29">
        <f t="shared" si="19"/>
        <v>0</v>
      </c>
      <c r="I25" s="30">
        <f t="shared" si="20"/>
        <v>0</v>
      </c>
      <c r="J25" s="31" t="s">
        <v>30</v>
      </c>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row>
    <row r="26" spans="1:255" s="32" customFormat="1" ht="30" customHeight="1" thickBot="1" x14ac:dyDescent="0.2">
      <c r="A26" s="15"/>
      <c r="B26" s="58" t="s">
        <v>5</v>
      </c>
      <c r="C26" s="59"/>
      <c r="D26" s="60">
        <v>0.6</v>
      </c>
      <c r="E26" s="61">
        <f>WORKDAY.INTL(F24,1,"0000000",not_work_days)</f>
        <v>44018</v>
      </c>
      <c r="F26" s="28">
        <f t="shared" si="17"/>
        <v>44022</v>
      </c>
      <c r="G26" s="29">
        <f t="shared" si="18"/>
        <v>3</v>
      </c>
      <c r="H26" s="29">
        <f t="shared" si="19"/>
        <v>2</v>
      </c>
      <c r="I26" s="30">
        <v>5</v>
      </c>
      <c r="J26" s="31">
        <v>5</v>
      </c>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row>
    <row r="27" spans="1:255" s="32" customFormat="1" ht="30" customHeight="1" thickBot="1" x14ac:dyDescent="0.2">
      <c r="A27" s="15"/>
      <c r="B27" s="58" t="s">
        <v>6</v>
      </c>
      <c r="C27" s="59"/>
      <c r="D27" s="60">
        <v>0.6</v>
      </c>
      <c r="E27" s="61">
        <f>WORKDAY.INTL(F26,1,"0000000",not_work_days)</f>
        <v>44025</v>
      </c>
      <c r="F27" s="28">
        <f t="shared" si="17"/>
        <v>44028</v>
      </c>
      <c r="G27" s="29">
        <f t="shared" si="18"/>
        <v>2</v>
      </c>
      <c r="H27" s="29">
        <f t="shared" si="19"/>
        <v>2</v>
      </c>
      <c r="I27" s="30">
        <f t="shared" si="20"/>
        <v>4</v>
      </c>
      <c r="J27" s="31">
        <v>4</v>
      </c>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row>
    <row r="28" spans="1:255" s="32" customFormat="1" ht="30" customHeight="1" thickBot="1" x14ac:dyDescent="0.2">
      <c r="A28" s="15"/>
      <c r="B28" s="58" t="s">
        <v>1</v>
      </c>
      <c r="C28" s="59"/>
      <c r="D28" s="60">
        <v>0.6</v>
      </c>
      <c r="E28" s="61">
        <f>WORKDAY.INTL(F27,1,"0000000",not_work_days)</f>
        <v>44029</v>
      </c>
      <c r="F28" s="28">
        <f t="shared" si="17"/>
        <v>44035</v>
      </c>
      <c r="G28" s="29">
        <f t="shared" si="18"/>
        <v>4</v>
      </c>
      <c r="H28" s="29">
        <f t="shared" si="19"/>
        <v>3</v>
      </c>
      <c r="I28" s="30">
        <f t="shared" si="20"/>
        <v>7</v>
      </c>
      <c r="J28" s="31">
        <v>5</v>
      </c>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row>
    <row r="29" spans="1:255" s="32" customFormat="1" ht="30" customHeight="1" thickBot="1" x14ac:dyDescent="0.2">
      <c r="A29" s="15"/>
      <c r="B29" s="58" t="s">
        <v>2</v>
      </c>
      <c r="C29" s="59"/>
      <c r="D29" s="60">
        <v>0.6</v>
      </c>
      <c r="E29" s="61">
        <f>WORKDAY.INTL(F28,1,"0000000",not_work_days)</f>
        <v>44036</v>
      </c>
      <c r="F29" s="28">
        <f t="shared" si="17"/>
        <v>44040</v>
      </c>
      <c r="G29" s="29">
        <f t="shared" si="18"/>
        <v>3</v>
      </c>
      <c r="H29" s="29">
        <f t="shared" si="19"/>
        <v>2</v>
      </c>
      <c r="I29" s="30">
        <f t="shared" si="20"/>
        <v>5</v>
      </c>
      <c r="J29" s="31">
        <v>3</v>
      </c>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3"/>
      <c r="GP29" s="23"/>
      <c r="GQ29" s="23"/>
      <c r="GR29" s="13"/>
      <c r="GS29" s="13"/>
      <c r="GT29" s="13"/>
      <c r="GU29" s="13"/>
      <c r="GV29" s="13"/>
      <c r="GW29" s="13"/>
      <c r="GX29" s="13"/>
      <c r="GY29" s="13"/>
      <c r="GZ29" s="13"/>
      <c r="HA29" s="13"/>
      <c r="HB29" s="13"/>
      <c r="HC29" s="13"/>
      <c r="HD29" s="13"/>
      <c r="HE29" s="13"/>
      <c r="HF29" s="13"/>
      <c r="HG29" s="13"/>
      <c r="HH29" s="13"/>
      <c r="HI29" s="13"/>
      <c r="HJ29" s="13"/>
      <c r="HK29" s="13"/>
      <c r="HL29" s="13"/>
      <c r="HM29" s="13"/>
      <c r="HN29" s="13"/>
      <c r="HO29" s="13"/>
      <c r="HP29" s="13"/>
      <c r="HQ29" s="13"/>
      <c r="HR29" s="13"/>
      <c r="HS29" s="13"/>
      <c r="HT29" s="13"/>
      <c r="HU29" s="13"/>
      <c r="HV29" s="13"/>
      <c r="HW29" s="13"/>
      <c r="HX29" s="13"/>
      <c r="HY29" s="13"/>
      <c r="HZ29" s="13"/>
      <c r="IA29" s="13"/>
      <c r="IB29" s="13"/>
      <c r="IC29" s="13"/>
      <c r="ID29" s="13"/>
      <c r="IE29" s="13"/>
      <c r="IF29" s="13"/>
      <c r="IG29" s="13"/>
      <c r="IH29" s="13"/>
      <c r="II29" s="13"/>
      <c r="IJ29" s="13"/>
      <c r="IK29" s="13"/>
      <c r="IL29" s="13"/>
      <c r="IM29" s="13"/>
      <c r="IN29" s="13"/>
      <c r="IO29" s="13"/>
      <c r="IP29" s="13"/>
      <c r="IQ29" s="13"/>
      <c r="IR29" s="13"/>
      <c r="IS29" s="13"/>
      <c r="IT29" s="13"/>
      <c r="IU29" s="13"/>
    </row>
    <row r="30" spans="1:255" s="32" customFormat="1" ht="30" customHeight="1" thickBot="1" x14ac:dyDescent="0.2">
      <c r="A30" s="15"/>
      <c r="B30" s="58" t="s">
        <v>3</v>
      </c>
      <c r="C30" s="59"/>
      <c r="D30" s="60">
        <v>0.6</v>
      </c>
      <c r="E30" s="61">
        <f>WORKDAY.INTL(F29,1,"0000000",not_work_days)</f>
        <v>44041</v>
      </c>
      <c r="F30" s="28">
        <f t="shared" ref="F30" si="21">IF(OR(E30="",J30=""),"-",WORKDAY.INTL(IF(NETWORKDAYS.INTL(E30,E30,"0000000",not_work_days)=0,WORKDAY.INTL(E30,1,"0000000",not_work_days),E30),J30-1,"0000000",not_work_days))</f>
        <v>44043</v>
      </c>
      <c r="G30" s="29">
        <f t="shared" ref="G30" si="22">ROUNDDOWN(D30*I30,0)</f>
        <v>1</v>
      </c>
      <c r="H30" s="29">
        <f t="shared" si="19"/>
        <v>2</v>
      </c>
      <c r="I30" s="30">
        <f t="shared" ref="I30" si="23">IFERROR(F30-E30+1,0)</f>
        <v>3</v>
      </c>
      <c r="J30" s="31">
        <v>3</v>
      </c>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13"/>
      <c r="GS30" s="13"/>
      <c r="GT30" s="13"/>
      <c r="GU30" s="13"/>
      <c r="GV30" s="13"/>
      <c r="GW30" s="13"/>
      <c r="GX30" s="13"/>
      <c r="GY30" s="13"/>
      <c r="GZ30" s="13"/>
      <c r="HA30" s="13"/>
      <c r="HB30" s="13"/>
      <c r="HC30" s="13"/>
      <c r="HD30" s="13"/>
      <c r="HE30" s="13"/>
      <c r="HF30" s="13"/>
      <c r="HG30" s="13"/>
      <c r="HH30" s="13"/>
      <c r="HI30" s="13"/>
      <c r="HJ30" s="13"/>
      <c r="HK30" s="13"/>
      <c r="HL30" s="13"/>
      <c r="HM30" s="13"/>
      <c r="HN30" s="13"/>
      <c r="HO30" s="13"/>
      <c r="HP30" s="13"/>
      <c r="HQ30" s="13"/>
      <c r="HR30" s="13"/>
      <c r="HS30" s="13"/>
      <c r="HT30" s="13"/>
      <c r="HU30" s="13"/>
      <c r="HV30" s="13"/>
      <c r="HW30" s="13"/>
      <c r="HX30" s="13"/>
      <c r="HY30" s="13"/>
      <c r="HZ30" s="13"/>
      <c r="IA30" s="13"/>
      <c r="IB30" s="13"/>
      <c r="IC30" s="13"/>
      <c r="ID30" s="13"/>
      <c r="IE30" s="13"/>
      <c r="IF30" s="13"/>
      <c r="IG30" s="13"/>
      <c r="IH30" s="13"/>
      <c r="II30" s="13"/>
      <c r="IJ30" s="13"/>
      <c r="IK30" s="13"/>
      <c r="IL30" s="13"/>
      <c r="IM30" s="13"/>
      <c r="IN30" s="13"/>
      <c r="IO30" s="13"/>
      <c r="IP30" s="13"/>
      <c r="IQ30" s="13"/>
      <c r="IR30" s="13"/>
      <c r="IS30" s="13"/>
      <c r="IT30" s="13"/>
      <c r="IU30" s="13"/>
    </row>
    <row r="31" spans="1:255" s="32" customFormat="1" ht="30" customHeight="1" thickBot="1" x14ac:dyDescent="0.2">
      <c r="A31" s="15"/>
      <c r="B31" s="58" t="s">
        <v>38</v>
      </c>
      <c r="C31" s="59"/>
      <c r="D31" s="60">
        <v>0.6</v>
      </c>
      <c r="E31" s="61">
        <f>WORKDAY.INTL(F29,1,"0000000",not_work_days)</f>
        <v>44041</v>
      </c>
      <c r="F31" s="28">
        <f t="shared" si="17"/>
        <v>44041</v>
      </c>
      <c r="G31" s="29">
        <f t="shared" si="18"/>
        <v>0</v>
      </c>
      <c r="H31" s="29">
        <f t="shared" si="19"/>
        <v>1</v>
      </c>
      <c r="I31" s="30">
        <f t="shared" si="20"/>
        <v>1</v>
      </c>
      <c r="J31" s="31">
        <v>1</v>
      </c>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row>
    <row r="32" spans="1:255" ht="30" customHeight="1" x14ac:dyDescent="0.15">
      <c r="A32" s="13"/>
      <c r="E32" s="13"/>
    </row>
    <row r="33" spans="1:9" ht="30" customHeight="1" x14ac:dyDescent="0.15">
      <c r="A33" s="13"/>
      <c r="E33" s="13"/>
    </row>
    <row r="34" spans="1:9" ht="30" customHeight="1" x14ac:dyDescent="0.15">
      <c r="I34" s="63"/>
    </row>
    <row r="35" spans="1:9" ht="30" customHeight="1" x14ac:dyDescent="0.15">
      <c r="C35" s="14"/>
      <c r="F35" s="64"/>
      <c r="G35" s="64"/>
      <c r="H35" s="64"/>
    </row>
    <row r="36" spans="1:9" ht="30" customHeight="1" x14ac:dyDescent="0.15">
      <c r="C36" s="65"/>
    </row>
  </sheetData>
  <mergeCells count="4">
    <mergeCell ref="C2:D2"/>
    <mergeCell ref="C3:D3"/>
    <mergeCell ref="B4:I4"/>
    <mergeCell ref="E2:F2"/>
  </mergeCells>
  <phoneticPr fontId="6" type="noConversion"/>
  <conditionalFormatting sqref="D6:D31">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K4:GQ31">
    <cfRule type="expression" dxfId="5" priority="31">
      <formula>AND(TODAY()&gt;=K$4,TODAY()&lt;L$4)</formula>
    </cfRule>
    <cfRule type="expression" dxfId="4" priority="36">
      <formula>AND(NETWORKDAYS(K$4,K$4,holiday_list)=0,COUNTIF(K$4,comp_list)=0)</formula>
    </cfRule>
  </conditionalFormatting>
  <conditionalFormatting sqref="K6:GQ31">
    <cfRule type="expression" dxfId="3" priority="3">
      <formula>AND(task_start&lt;=K$4,ROUNDDOWN((task_end-task_start+1)*task_progress,0)+task_start-1&gt;=K$4)</formula>
    </cfRule>
    <cfRule type="expression" dxfId="2" priority="30">
      <formula>AND(task_end&lt;&gt;"-",task_end&gt;=K$4,task_start&lt;L$4)</formula>
    </cfRule>
  </conditionalFormatting>
  <conditionalFormatting sqref="K4:GQ5">
    <cfRule type="expression" dxfId="1" priority="1">
      <formula>MATCH(K$4,comp_list,0)</formula>
    </cfRule>
    <cfRule type="expression" dxfId="0" priority="2">
      <formula>MATCH(K$4,holiday_list,0)</formula>
    </cfRule>
  </conditionalFormatting>
  <dataValidations count="1">
    <dataValidation type="whole" operator="greaterThanOrEqual" allowBlank="1" showInputMessage="1" promptTitle="Display Week" prompt="Changing this number will scroll the Gantt Chart view." sqref="E3"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E22"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10</xdr:col>
                    <xdr:colOff>19050</xdr:colOff>
                    <xdr:row>1</xdr:row>
                    <xdr:rowOff>9525</xdr:rowOff>
                  </from>
                  <to>
                    <xdr:col>38</xdr:col>
                    <xdr:colOff>28575</xdr:colOff>
                    <xdr:row>1</xdr:row>
                    <xdr:rowOff>333375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4</xdr:col>
                    <xdr:colOff>19050</xdr:colOff>
                    <xdr:row>0</xdr:row>
                    <xdr:rowOff>0</xdr:rowOff>
                  </from>
                  <to>
                    <xdr:col>6</xdr:col>
                    <xdr:colOff>0</xdr:colOff>
                    <xdr:row>0</xdr:row>
                    <xdr:rowOff>342900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1FEBE-80E2-41EC-A5EE-48F5410E71B5}">
  <sheetPr codeName="Sheet2"/>
  <dimension ref="B7:H373"/>
  <sheetViews>
    <sheetView workbookViewId="0">
      <selection activeCell="H15" sqref="H15"/>
    </sheetView>
  </sheetViews>
  <sheetFormatPr defaultRowHeight="13.5" x14ac:dyDescent="0.15"/>
  <cols>
    <col min="2" max="2" width="10.5" style="2" bestFit="1" customWidth="1"/>
    <col min="4" max="4" width="13.875" style="2" bestFit="1" customWidth="1"/>
    <col min="5" max="5" width="13.875" bestFit="1" customWidth="1"/>
    <col min="6" max="6" width="15" style="1" bestFit="1" customWidth="1"/>
    <col min="7" max="8" width="15" bestFit="1" customWidth="1"/>
  </cols>
  <sheetData>
    <row r="7" spans="2:8" x14ac:dyDescent="0.15">
      <c r="B7" s="2" t="s">
        <v>31</v>
      </c>
      <c r="D7" s="2" t="s">
        <v>32</v>
      </c>
      <c r="F7" s="1" t="s">
        <v>33</v>
      </c>
      <c r="H7" t="s">
        <v>39</v>
      </c>
    </row>
    <row r="8" spans="2:8" x14ac:dyDescent="0.15">
      <c r="B8" s="3">
        <v>43831</v>
      </c>
      <c r="D8" s="3">
        <v>43849</v>
      </c>
      <c r="E8" s="3"/>
      <c r="F8" s="5">
        <v>43834</v>
      </c>
      <c r="G8" s="4"/>
      <c r="H8" s="4" t="b">
        <v>1</v>
      </c>
    </row>
    <row r="9" spans="2:8" x14ac:dyDescent="0.15">
      <c r="B9" s="3">
        <v>43854</v>
      </c>
      <c r="D9" s="3">
        <v>43862</v>
      </c>
      <c r="E9" s="3"/>
      <c r="F9" s="5">
        <v>43835</v>
      </c>
      <c r="G9" s="4"/>
      <c r="H9" s="4"/>
    </row>
    <row r="10" spans="2:8" x14ac:dyDescent="0.15">
      <c r="B10" s="3">
        <v>43855</v>
      </c>
      <c r="D10" s="3">
        <v>43947</v>
      </c>
      <c r="E10" s="3"/>
      <c r="F10" s="5">
        <v>43841</v>
      </c>
      <c r="G10" s="4"/>
      <c r="H10" s="4"/>
    </row>
    <row r="11" spans="2:8" x14ac:dyDescent="0.15">
      <c r="B11" s="3">
        <v>43856</v>
      </c>
      <c r="D11" s="3">
        <v>43960</v>
      </c>
      <c r="E11" s="3"/>
      <c r="F11" s="5">
        <v>43842</v>
      </c>
      <c r="G11" s="4"/>
      <c r="H11" s="4"/>
    </row>
    <row r="12" spans="2:8" x14ac:dyDescent="0.15">
      <c r="B12" s="3">
        <v>43857</v>
      </c>
      <c r="D12" s="3">
        <v>44010</v>
      </c>
      <c r="E12" s="3"/>
      <c r="F12" s="5">
        <v>43848</v>
      </c>
      <c r="G12" s="4"/>
      <c r="H12" s="4"/>
    </row>
    <row r="13" spans="2:8" x14ac:dyDescent="0.15">
      <c r="B13" s="3">
        <v>43858</v>
      </c>
      <c r="D13" s="3">
        <v>44101</v>
      </c>
      <c r="E13" s="3"/>
      <c r="F13" s="5">
        <v>43855</v>
      </c>
      <c r="G13" s="4"/>
      <c r="H13" s="4"/>
    </row>
    <row r="14" spans="2:8" x14ac:dyDescent="0.15">
      <c r="B14" s="3">
        <v>43859</v>
      </c>
      <c r="D14" s="3">
        <v>44114</v>
      </c>
      <c r="E14" s="3"/>
      <c r="F14" s="5">
        <v>43856</v>
      </c>
      <c r="G14" s="4"/>
      <c r="H14" s="4"/>
    </row>
    <row r="15" spans="2:8" x14ac:dyDescent="0.15">
      <c r="B15" s="3">
        <v>43860</v>
      </c>
      <c r="D15" s="3"/>
      <c r="E15" s="3"/>
      <c r="F15" s="5">
        <v>43863</v>
      </c>
      <c r="G15" s="4"/>
      <c r="H15" s="4"/>
    </row>
    <row r="16" spans="2:8" x14ac:dyDescent="0.15">
      <c r="B16" s="3">
        <v>43925</v>
      </c>
      <c r="D16" s="3"/>
      <c r="E16" s="3"/>
      <c r="F16" s="5">
        <v>43869</v>
      </c>
      <c r="G16" s="4"/>
      <c r="H16" s="4"/>
    </row>
    <row r="17" spans="2:8" x14ac:dyDescent="0.15">
      <c r="B17" s="3">
        <v>43926</v>
      </c>
      <c r="D17" s="3"/>
      <c r="E17" s="3"/>
      <c r="F17" s="5">
        <v>43870</v>
      </c>
      <c r="G17" s="4"/>
      <c r="H17" s="4"/>
    </row>
    <row r="18" spans="2:8" x14ac:dyDescent="0.15">
      <c r="B18" s="3">
        <v>43927</v>
      </c>
      <c r="D18" s="3"/>
      <c r="E18" s="3"/>
      <c r="F18" s="5">
        <v>43876</v>
      </c>
      <c r="G18" s="4"/>
      <c r="H18" s="4"/>
    </row>
    <row r="19" spans="2:8" x14ac:dyDescent="0.15">
      <c r="B19" s="3">
        <v>43952</v>
      </c>
      <c r="D19" s="3"/>
      <c r="E19" s="3"/>
      <c r="F19" s="5">
        <v>43877</v>
      </c>
      <c r="G19" s="4"/>
      <c r="H19" s="4"/>
    </row>
    <row r="20" spans="2:8" x14ac:dyDescent="0.15">
      <c r="B20" s="3">
        <v>43953</v>
      </c>
      <c r="E20" s="3"/>
      <c r="F20" s="5">
        <v>43883</v>
      </c>
      <c r="G20" s="4"/>
      <c r="H20" s="4"/>
    </row>
    <row r="21" spans="2:8" x14ac:dyDescent="0.15">
      <c r="B21" s="3">
        <v>43954</v>
      </c>
      <c r="E21" s="3"/>
      <c r="F21" s="5">
        <v>43884</v>
      </c>
      <c r="G21" s="4"/>
      <c r="H21" s="4"/>
    </row>
    <row r="22" spans="2:8" x14ac:dyDescent="0.15">
      <c r="B22" s="3">
        <v>43955</v>
      </c>
      <c r="E22" s="3"/>
      <c r="F22" s="5">
        <v>43890</v>
      </c>
      <c r="G22" s="4"/>
      <c r="H22" s="4"/>
    </row>
    <row r="23" spans="2:8" x14ac:dyDescent="0.15">
      <c r="B23" s="3">
        <v>43956</v>
      </c>
      <c r="E23" s="3"/>
      <c r="F23" s="5">
        <v>43891</v>
      </c>
      <c r="G23" s="4"/>
      <c r="H23" s="4"/>
    </row>
    <row r="24" spans="2:8" x14ac:dyDescent="0.15">
      <c r="B24" s="3">
        <v>44007</v>
      </c>
      <c r="E24" s="3"/>
      <c r="F24" s="5">
        <v>43897</v>
      </c>
      <c r="G24" s="4"/>
      <c r="H24" s="4"/>
    </row>
    <row r="25" spans="2:8" x14ac:dyDescent="0.15">
      <c r="B25" s="3">
        <v>44008</v>
      </c>
      <c r="E25" s="3"/>
      <c r="F25" s="5">
        <v>43898</v>
      </c>
      <c r="G25" s="4"/>
      <c r="H25" s="4"/>
    </row>
    <row r="26" spans="2:8" x14ac:dyDescent="0.15">
      <c r="B26" s="3">
        <v>44009</v>
      </c>
      <c r="E26" s="3"/>
      <c r="F26" s="5">
        <v>43904</v>
      </c>
      <c r="G26" s="4"/>
      <c r="H26" s="4"/>
    </row>
    <row r="27" spans="2:8" x14ac:dyDescent="0.15">
      <c r="B27" s="3">
        <v>44105</v>
      </c>
      <c r="E27" s="3"/>
      <c r="F27" s="5">
        <v>43905</v>
      </c>
      <c r="G27" s="4"/>
      <c r="H27" s="4"/>
    </row>
    <row r="28" spans="2:8" x14ac:dyDescent="0.15">
      <c r="B28" s="3">
        <v>44106</v>
      </c>
      <c r="E28" s="3"/>
      <c r="F28" s="5">
        <v>43911</v>
      </c>
      <c r="G28" s="4"/>
      <c r="H28" s="4"/>
    </row>
    <row r="29" spans="2:8" x14ac:dyDescent="0.15">
      <c r="B29" s="3">
        <v>44107</v>
      </c>
      <c r="E29" s="3"/>
      <c r="F29" s="5">
        <v>43912</v>
      </c>
      <c r="G29" s="4"/>
      <c r="H29" s="4"/>
    </row>
    <row r="30" spans="2:8" x14ac:dyDescent="0.15">
      <c r="B30" s="3">
        <v>44108</v>
      </c>
      <c r="E30" s="3"/>
      <c r="F30" s="5">
        <v>43918</v>
      </c>
      <c r="G30" s="4"/>
      <c r="H30" s="4"/>
    </row>
    <row r="31" spans="2:8" x14ac:dyDescent="0.15">
      <c r="B31" s="3">
        <v>44109</v>
      </c>
      <c r="E31" s="3"/>
      <c r="F31" s="5">
        <v>43919</v>
      </c>
      <c r="G31" s="4"/>
      <c r="H31" s="4"/>
    </row>
    <row r="32" spans="2:8" x14ac:dyDescent="0.15">
      <c r="B32" s="3">
        <v>44110</v>
      </c>
      <c r="E32" s="3"/>
      <c r="F32" s="5">
        <v>43925</v>
      </c>
      <c r="G32" s="4"/>
      <c r="H32" s="4"/>
    </row>
    <row r="33" spans="2:8" x14ac:dyDescent="0.15">
      <c r="B33" s="3">
        <v>44111</v>
      </c>
      <c r="E33" s="3"/>
      <c r="F33" s="5">
        <v>43926</v>
      </c>
      <c r="G33" s="4"/>
      <c r="H33" s="4"/>
    </row>
    <row r="34" spans="2:8" x14ac:dyDescent="0.15">
      <c r="B34" s="3">
        <v>44112</v>
      </c>
      <c r="E34" s="3"/>
      <c r="F34" s="5">
        <v>43932</v>
      </c>
      <c r="G34" s="4"/>
      <c r="H34" s="4"/>
    </row>
    <row r="35" spans="2:8" x14ac:dyDescent="0.15">
      <c r="F35" s="5">
        <v>43933</v>
      </c>
      <c r="G35" s="4"/>
      <c r="H35" s="4"/>
    </row>
    <row r="36" spans="2:8" x14ac:dyDescent="0.15">
      <c r="F36" s="5">
        <v>43939</v>
      </c>
      <c r="G36" s="4"/>
      <c r="H36" s="4"/>
    </row>
    <row r="37" spans="2:8" x14ac:dyDescent="0.15">
      <c r="F37" s="5">
        <v>43940</v>
      </c>
      <c r="G37" s="4"/>
      <c r="H37" s="4"/>
    </row>
    <row r="38" spans="2:8" x14ac:dyDescent="0.15">
      <c r="F38" s="5">
        <v>43946</v>
      </c>
      <c r="G38" s="4"/>
      <c r="H38" s="4"/>
    </row>
    <row r="39" spans="2:8" x14ac:dyDescent="0.15">
      <c r="F39" s="5">
        <v>43953</v>
      </c>
      <c r="G39" s="4"/>
      <c r="H39" s="4"/>
    </row>
    <row r="40" spans="2:8" x14ac:dyDescent="0.15">
      <c r="F40" s="5">
        <v>43954</v>
      </c>
      <c r="G40" s="4"/>
      <c r="H40" s="4"/>
    </row>
    <row r="41" spans="2:8" x14ac:dyDescent="0.15">
      <c r="F41" s="5">
        <v>43961</v>
      </c>
      <c r="G41" s="4"/>
      <c r="H41" s="4"/>
    </row>
    <row r="42" spans="2:8" x14ac:dyDescent="0.15">
      <c r="F42" s="5">
        <v>43967</v>
      </c>
      <c r="G42" s="4"/>
      <c r="H42" s="4"/>
    </row>
    <row r="43" spans="2:8" x14ac:dyDescent="0.15">
      <c r="F43" s="5">
        <v>43968</v>
      </c>
      <c r="G43" s="4"/>
      <c r="H43" s="4"/>
    </row>
    <row r="44" spans="2:8" x14ac:dyDescent="0.15">
      <c r="F44" s="5">
        <v>43974</v>
      </c>
      <c r="G44" s="4"/>
      <c r="H44" s="4"/>
    </row>
    <row r="45" spans="2:8" x14ac:dyDescent="0.15">
      <c r="F45" s="5">
        <v>43975</v>
      </c>
      <c r="G45" s="4"/>
      <c r="H45" s="4"/>
    </row>
    <row r="46" spans="2:8" x14ac:dyDescent="0.15">
      <c r="F46" s="5">
        <v>43981</v>
      </c>
      <c r="G46" s="4"/>
      <c r="H46" s="4"/>
    </row>
    <row r="47" spans="2:8" x14ac:dyDescent="0.15">
      <c r="F47" s="5">
        <v>43982</v>
      </c>
      <c r="G47" s="4"/>
      <c r="H47" s="4"/>
    </row>
    <row r="48" spans="2:8" x14ac:dyDescent="0.15">
      <c r="F48" s="5">
        <v>43988</v>
      </c>
      <c r="G48" s="4"/>
      <c r="H48" s="4"/>
    </row>
    <row r="49" spans="6:8" x14ac:dyDescent="0.15">
      <c r="F49" s="5">
        <v>43989</v>
      </c>
      <c r="G49" s="4"/>
      <c r="H49" s="4"/>
    </row>
    <row r="50" spans="6:8" x14ac:dyDescent="0.15">
      <c r="F50" s="5">
        <v>43995</v>
      </c>
      <c r="G50" s="4"/>
      <c r="H50" s="4"/>
    </row>
    <row r="51" spans="6:8" x14ac:dyDescent="0.15">
      <c r="F51" s="5">
        <v>43996</v>
      </c>
      <c r="G51" s="4"/>
      <c r="H51" s="4"/>
    </row>
    <row r="52" spans="6:8" x14ac:dyDescent="0.15">
      <c r="F52" s="5">
        <v>44002</v>
      </c>
      <c r="G52" s="4"/>
      <c r="H52" s="4"/>
    </row>
    <row r="53" spans="6:8" x14ac:dyDescent="0.15">
      <c r="F53" s="5">
        <v>44003</v>
      </c>
      <c r="G53" s="4"/>
      <c r="H53" s="4"/>
    </row>
    <row r="54" spans="6:8" x14ac:dyDescent="0.15">
      <c r="F54" s="5">
        <v>44009</v>
      </c>
      <c r="G54" s="4"/>
      <c r="H54" s="4"/>
    </row>
    <row r="55" spans="6:8" x14ac:dyDescent="0.15">
      <c r="F55" s="5">
        <v>44016</v>
      </c>
      <c r="G55" s="4"/>
      <c r="H55" s="4"/>
    </row>
    <row r="56" spans="6:8" x14ac:dyDescent="0.15">
      <c r="F56" s="5">
        <v>44017</v>
      </c>
      <c r="G56" s="4"/>
      <c r="H56" s="4"/>
    </row>
    <row r="57" spans="6:8" x14ac:dyDescent="0.15">
      <c r="F57" s="5">
        <v>44023</v>
      </c>
      <c r="G57" s="4"/>
      <c r="H57" s="4"/>
    </row>
    <row r="58" spans="6:8" x14ac:dyDescent="0.15">
      <c r="F58" s="5">
        <v>44024</v>
      </c>
      <c r="G58" s="4"/>
      <c r="H58" s="4"/>
    </row>
    <row r="59" spans="6:8" x14ac:dyDescent="0.15">
      <c r="F59" s="5">
        <v>44030</v>
      </c>
      <c r="G59" s="4"/>
      <c r="H59" s="4"/>
    </row>
    <row r="60" spans="6:8" x14ac:dyDescent="0.15">
      <c r="F60" s="5">
        <v>44031</v>
      </c>
      <c r="G60" s="4"/>
      <c r="H60" s="4"/>
    </row>
    <row r="61" spans="6:8" x14ac:dyDescent="0.15">
      <c r="F61" s="5">
        <v>44037</v>
      </c>
      <c r="G61" s="4"/>
      <c r="H61" s="4"/>
    </row>
    <row r="62" spans="6:8" x14ac:dyDescent="0.15">
      <c r="F62" s="5">
        <v>44038</v>
      </c>
      <c r="G62" s="4"/>
      <c r="H62" s="4"/>
    </row>
    <row r="63" spans="6:8" x14ac:dyDescent="0.15">
      <c r="F63" s="5">
        <v>44044</v>
      </c>
      <c r="G63" s="4"/>
      <c r="H63" s="4"/>
    </row>
    <row r="64" spans="6:8" x14ac:dyDescent="0.15">
      <c r="F64" s="5">
        <v>44045</v>
      </c>
      <c r="G64" s="4"/>
      <c r="H64" s="4"/>
    </row>
    <row r="65" spans="6:8" x14ac:dyDescent="0.15">
      <c r="F65" s="5">
        <v>44051</v>
      </c>
      <c r="G65" s="4"/>
      <c r="H65" s="4"/>
    </row>
    <row r="66" spans="6:8" x14ac:dyDescent="0.15">
      <c r="F66" s="5">
        <v>44052</v>
      </c>
      <c r="G66" s="4"/>
      <c r="H66" s="4"/>
    </row>
    <row r="67" spans="6:8" x14ac:dyDescent="0.15">
      <c r="F67" s="5">
        <v>44058</v>
      </c>
      <c r="G67" s="4"/>
      <c r="H67" s="4"/>
    </row>
    <row r="68" spans="6:8" x14ac:dyDescent="0.15">
      <c r="F68" s="5">
        <v>44059</v>
      </c>
      <c r="G68" s="4"/>
      <c r="H68" s="4"/>
    </row>
    <row r="69" spans="6:8" x14ac:dyDescent="0.15">
      <c r="F69" s="5">
        <v>44065</v>
      </c>
      <c r="G69" s="4"/>
      <c r="H69" s="4"/>
    </row>
    <row r="70" spans="6:8" x14ac:dyDescent="0.15">
      <c r="F70" s="5">
        <v>44066</v>
      </c>
      <c r="G70" s="4"/>
      <c r="H70" s="4"/>
    </row>
    <row r="71" spans="6:8" x14ac:dyDescent="0.15">
      <c r="F71" s="5">
        <v>44072</v>
      </c>
      <c r="G71" s="4"/>
      <c r="H71" s="4"/>
    </row>
    <row r="72" spans="6:8" x14ac:dyDescent="0.15">
      <c r="F72" s="5">
        <v>44073</v>
      </c>
      <c r="G72" s="4"/>
      <c r="H72" s="4"/>
    </row>
    <row r="73" spans="6:8" x14ac:dyDescent="0.15">
      <c r="F73" s="5">
        <v>44079</v>
      </c>
      <c r="G73" s="4"/>
      <c r="H73" s="4"/>
    </row>
    <row r="74" spans="6:8" x14ac:dyDescent="0.15">
      <c r="F74" s="5">
        <v>44080</v>
      </c>
      <c r="G74" s="4"/>
      <c r="H74" s="4"/>
    </row>
    <row r="75" spans="6:8" x14ac:dyDescent="0.15">
      <c r="F75" s="5">
        <v>44086</v>
      </c>
      <c r="G75" s="4"/>
      <c r="H75" s="4"/>
    </row>
    <row r="76" spans="6:8" x14ac:dyDescent="0.15">
      <c r="F76" s="5">
        <v>44087</v>
      </c>
      <c r="G76" s="4"/>
      <c r="H76" s="4"/>
    </row>
    <row r="77" spans="6:8" x14ac:dyDescent="0.15">
      <c r="F77" s="5">
        <v>44093</v>
      </c>
      <c r="G77" s="4"/>
      <c r="H77" s="4"/>
    </row>
    <row r="78" spans="6:8" x14ac:dyDescent="0.15">
      <c r="F78" s="5">
        <v>44094</v>
      </c>
      <c r="G78" s="4"/>
      <c r="H78" s="4"/>
    </row>
    <row r="79" spans="6:8" x14ac:dyDescent="0.15">
      <c r="F79" s="5">
        <v>44100</v>
      </c>
      <c r="G79" s="4"/>
      <c r="H79" s="4"/>
    </row>
    <row r="80" spans="6:8" x14ac:dyDescent="0.15">
      <c r="F80" s="5">
        <v>44107</v>
      </c>
      <c r="G80" s="4"/>
      <c r="H80" s="4"/>
    </row>
    <row r="81" spans="6:8" x14ac:dyDescent="0.15">
      <c r="F81" s="5">
        <v>44108</v>
      </c>
      <c r="G81" s="4"/>
      <c r="H81" s="4"/>
    </row>
    <row r="82" spans="6:8" x14ac:dyDescent="0.15">
      <c r="F82" s="5">
        <v>44115</v>
      </c>
      <c r="G82" s="4"/>
      <c r="H82" s="4"/>
    </row>
    <row r="83" spans="6:8" x14ac:dyDescent="0.15">
      <c r="F83" s="5">
        <v>44121</v>
      </c>
      <c r="G83" s="4"/>
      <c r="H83" s="4"/>
    </row>
    <row r="84" spans="6:8" x14ac:dyDescent="0.15">
      <c r="F84" s="5">
        <v>44122</v>
      </c>
      <c r="G84" s="4"/>
      <c r="H84" s="4"/>
    </row>
    <row r="85" spans="6:8" x14ac:dyDescent="0.15">
      <c r="F85" s="5">
        <v>44128</v>
      </c>
      <c r="G85" s="4"/>
      <c r="H85" s="4"/>
    </row>
    <row r="86" spans="6:8" x14ac:dyDescent="0.15">
      <c r="F86" s="5">
        <v>44129</v>
      </c>
      <c r="G86" s="4"/>
      <c r="H86" s="4"/>
    </row>
    <row r="87" spans="6:8" x14ac:dyDescent="0.15">
      <c r="F87" s="5">
        <v>44135</v>
      </c>
      <c r="G87" s="4"/>
      <c r="H87" s="4"/>
    </row>
    <row r="88" spans="6:8" x14ac:dyDescent="0.15">
      <c r="F88" s="5">
        <v>44136</v>
      </c>
      <c r="G88" s="4"/>
      <c r="H88" s="4"/>
    </row>
    <row r="89" spans="6:8" x14ac:dyDescent="0.15">
      <c r="F89" s="5">
        <v>44142</v>
      </c>
      <c r="G89" s="4"/>
      <c r="H89" s="4"/>
    </row>
    <row r="90" spans="6:8" x14ac:dyDescent="0.15">
      <c r="F90" s="5">
        <v>44143</v>
      </c>
      <c r="G90" s="4"/>
      <c r="H90" s="4"/>
    </row>
    <row r="91" spans="6:8" x14ac:dyDescent="0.15">
      <c r="F91" s="5">
        <v>44149</v>
      </c>
      <c r="G91" s="4"/>
      <c r="H91" s="4"/>
    </row>
    <row r="92" spans="6:8" x14ac:dyDescent="0.15">
      <c r="F92" s="5">
        <v>44150</v>
      </c>
      <c r="G92" s="4"/>
      <c r="H92" s="4"/>
    </row>
    <row r="93" spans="6:8" x14ac:dyDescent="0.15">
      <c r="F93" s="5">
        <v>44156</v>
      </c>
      <c r="G93" s="4"/>
      <c r="H93" s="4"/>
    </row>
    <row r="94" spans="6:8" x14ac:dyDescent="0.15">
      <c r="F94" s="5">
        <v>44157</v>
      </c>
      <c r="G94" s="4"/>
      <c r="H94" s="4"/>
    </row>
    <row r="95" spans="6:8" x14ac:dyDescent="0.15">
      <c r="F95" s="5">
        <v>44163</v>
      </c>
      <c r="G95" s="4"/>
      <c r="H95" s="4"/>
    </row>
    <row r="96" spans="6:8" x14ac:dyDescent="0.15">
      <c r="F96" s="5">
        <v>44164</v>
      </c>
      <c r="G96" s="4"/>
      <c r="H96" s="4"/>
    </row>
    <row r="97" spans="6:8" x14ac:dyDescent="0.15">
      <c r="F97" s="5">
        <v>44170</v>
      </c>
      <c r="G97" s="4"/>
      <c r="H97" s="4"/>
    </row>
    <row r="98" spans="6:8" x14ac:dyDescent="0.15">
      <c r="F98" s="5">
        <v>44171</v>
      </c>
      <c r="G98" s="4"/>
      <c r="H98" s="4"/>
    </row>
    <row r="99" spans="6:8" x14ac:dyDescent="0.15">
      <c r="F99" s="5">
        <v>44177</v>
      </c>
      <c r="G99" s="4"/>
      <c r="H99" s="4"/>
    </row>
    <row r="100" spans="6:8" x14ac:dyDescent="0.15">
      <c r="F100" s="5">
        <v>44178</v>
      </c>
      <c r="G100" s="4"/>
      <c r="H100" s="4"/>
    </row>
    <row r="101" spans="6:8" x14ac:dyDescent="0.15">
      <c r="F101" s="5">
        <v>44184</v>
      </c>
      <c r="G101" s="4"/>
      <c r="H101" s="4"/>
    </row>
    <row r="102" spans="6:8" x14ac:dyDescent="0.15">
      <c r="F102" s="5">
        <v>44185</v>
      </c>
      <c r="G102" s="4"/>
      <c r="H102" s="4"/>
    </row>
    <row r="103" spans="6:8" x14ac:dyDescent="0.15">
      <c r="F103" s="5">
        <v>44191</v>
      </c>
      <c r="G103" s="4"/>
      <c r="H103" s="4"/>
    </row>
    <row r="104" spans="6:8" x14ac:dyDescent="0.15">
      <c r="F104" s="5">
        <v>44192</v>
      </c>
      <c r="G104" s="4"/>
      <c r="H104" s="4"/>
    </row>
    <row r="105" spans="6:8" x14ac:dyDescent="0.15">
      <c r="F105" s="6">
        <v>43831</v>
      </c>
      <c r="G105" s="4"/>
      <c r="H105" s="4"/>
    </row>
    <row r="106" spans="6:8" x14ac:dyDescent="0.15">
      <c r="F106" s="6">
        <v>43854</v>
      </c>
      <c r="G106" s="4"/>
      <c r="H106" s="4"/>
    </row>
    <row r="107" spans="6:8" x14ac:dyDescent="0.15">
      <c r="F107" s="6">
        <v>43855</v>
      </c>
      <c r="G107" s="4"/>
      <c r="H107" s="4"/>
    </row>
    <row r="108" spans="6:8" x14ac:dyDescent="0.15">
      <c r="F108" s="6">
        <v>43856</v>
      </c>
      <c r="G108" s="4"/>
      <c r="H108" s="4"/>
    </row>
    <row r="109" spans="6:8" x14ac:dyDescent="0.15">
      <c r="F109" s="6">
        <v>43857</v>
      </c>
      <c r="G109" s="4"/>
      <c r="H109" s="4"/>
    </row>
    <row r="110" spans="6:8" x14ac:dyDescent="0.15">
      <c r="F110" s="6">
        <v>43858</v>
      </c>
      <c r="G110" s="4"/>
      <c r="H110" s="4"/>
    </row>
    <row r="111" spans="6:8" x14ac:dyDescent="0.15">
      <c r="F111" s="6">
        <v>43859</v>
      </c>
      <c r="G111" s="4"/>
      <c r="H111" s="4"/>
    </row>
    <row r="112" spans="6:8" x14ac:dyDescent="0.15">
      <c r="F112" s="6">
        <v>43860</v>
      </c>
      <c r="G112" s="4"/>
      <c r="H112" s="4"/>
    </row>
    <row r="113" spans="6:8" x14ac:dyDescent="0.15">
      <c r="F113" s="6">
        <v>43925</v>
      </c>
      <c r="G113" s="4"/>
      <c r="H113" s="4"/>
    </row>
    <row r="114" spans="6:8" x14ac:dyDescent="0.15">
      <c r="F114" s="6">
        <v>43926</v>
      </c>
      <c r="G114" s="4"/>
      <c r="H114" s="4"/>
    </row>
    <row r="115" spans="6:8" x14ac:dyDescent="0.15">
      <c r="F115" s="6">
        <v>43927</v>
      </c>
      <c r="G115" s="4"/>
      <c r="H115" s="4"/>
    </row>
    <row r="116" spans="6:8" x14ac:dyDescent="0.15">
      <c r="F116" s="6">
        <v>43952</v>
      </c>
      <c r="G116" s="4"/>
      <c r="H116" s="4"/>
    </row>
    <row r="117" spans="6:8" x14ac:dyDescent="0.15">
      <c r="F117" s="6">
        <v>43953</v>
      </c>
      <c r="G117" s="4"/>
      <c r="H117" s="4"/>
    </row>
    <row r="118" spans="6:8" x14ac:dyDescent="0.15">
      <c r="F118" s="6">
        <v>43954</v>
      </c>
      <c r="G118" s="4"/>
      <c r="H118" s="4"/>
    </row>
    <row r="119" spans="6:8" x14ac:dyDescent="0.15">
      <c r="F119" s="6">
        <v>43955</v>
      </c>
      <c r="G119" s="4"/>
      <c r="H119" s="4"/>
    </row>
    <row r="120" spans="6:8" x14ac:dyDescent="0.15">
      <c r="F120" s="6">
        <v>43956</v>
      </c>
      <c r="G120" s="4"/>
      <c r="H120" s="4"/>
    </row>
    <row r="121" spans="6:8" x14ac:dyDescent="0.15">
      <c r="F121" s="6">
        <v>44007</v>
      </c>
      <c r="G121" s="4"/>
      <c r="H121" s="4"/>
    </row>
    <row r="122" spans="6:8" x14ac:dyDescent="0.15">
      <c r="F122" s="6">
        <v>44008</v>
      </c>
      <c r="G122" s="4"/>
      <c r="H122" s="4"/>
    </row>
    <row r="123" spans="6:8" x14ac:dyDescent="0.15">
      <c r="F123" s="6">
        <v>44009</v>
      </c>
      <c r="G123" s="4"/>
      <c r="H123" s="4"/>
    </row>
    <row r="124" spans="6:8" x14ac:dyDescent="0.15">
      <c r="F124" s="6">
        <v>44105</v>
      </c>
      <c r="G124" s="4"/>
      <c r="H124" s="4"/>
    </row>
    <row r="125" spans="6:8" x14ac:dyDescent="0.15">
      <c r="F125" s="6">
        <v>44106</v>
      </c>
      <c r="G125" s="4"/>
      <c r="H125" s="4"/>
    </row>
    <row r="126" spans="6:8" x14ac:dyDescent="0.15">
      <c r="F126" s="6">
        <v>44107</v>
      </c>
      <c r="G126" s="4"/>
      <c r="H126" s="4"/>
    </row>
    <row r="127" spans="6:8" x14ac:dyDescent="0.15">
      <c r="F127" s="6">
        <v>44108</v>
      </c>
      <c r="G127" s="4"/>
      <c r="H127" s="4"/>
    </row>
    <row r="128" spans="6:8" x14ac:dyDescent="0.15">
      <c r="F128" s="6">
        <v>44109</v>
      </c>
      <c r="G128" s="4"/>
      <c r="H128" s="4"/>
    </row>
    <row r="129" spans="6:8" x14ac:dyDescent="0.15">
      <c r="F129" s="6">
        <v>44110</v>
      </c>
      <c r="G129" s="4"/>
      <c r="H129" s="4"/>
    </row>
    <row r="130" spans="6:8" x14ac:dyDescent="0.15">
      <c r="F130" s="6">
        <v>44111</v>
      </c>
      <c r="G130" s="4"/>
      <c r="H130" s="4"/>
    </row>
    <row r="131" spans="6:8" x14ac:dyDescent="0.15">
      <c r="F131" s="6">
        <v>44112</v>
      </c>
      <c r="G131" s="4"/>
      <c r="H131" s="4"/>
    </row>
    <row r="132" spans="6:8" x14ac:dyDescent="0.15">
      <c r="G132" s="4"/>
      <c r="H132" s="4"/>
    </row>
    <row r="133" spans="6:8" x14ac:dyDescent="0.15">
      <c r="G133" s="4"/>
      <c r="H133" s="4"/>
    </row>
    <row r="134" spans="6:8" x14ac:dyDescent="0.15">
      <c r="G134" s="4"/>
      <c r="H134" s="4"/>
    </row>
    <row r="135" spans="6:8" x14ac:dyDescent="0.15">
      <c r="G135" s="4"/>
      <c r="H135" s="4"/>
    </row>
    <row r="136" spans="6:8" x14ac:dyDescent="0.15">
      <c r="G136" s="4"/>
      <c r="H136" s="4"/>
    </row>
    <row r="137" spans="6:8" x14ac:dyDescent="0.15">
      <c r="G137" s="4"/>
      <c r="H137" s="4"/>
    </row>
    <row r="138" spans="6:8" x14ac:dyDescent="0.15">
      <c r="G138" s="4"/>
      <c r="H138" s="4"/>
    </row>
    <row r="139" spans="6:8" x14ac:dyDescent="0.15">
      <c r="G139" s="4"/>
      <c r="H139" s="4"/>
    </row>
    <row r="140" spans="6:8" x14ac:dyDescent="0.15">
      <c r="G140" s="4"/>
      <c r="H140" s="4"/>
    </row>
    <row r="141" spans="6:8" x14ac:dyDescent="0.15">
      <c r="G141" s="4"/>
      <c r="H141" s="4"/>
    </row>
    <row r="142" spans="6:8" x14ac:dyDescent="0.15">
      <c r="G142" s="4"/>
      <c r="H142" s="4"/>
    </row>
    <row r="143" spans="6:8" x14ac:dyDescent="0.15">
      <c r="G143" s="4"/>
      <c r="H143" s="4"/>
    </row>
    <row r="144" spans="6:8" x14ac:dyDescent="0.15">
      <c r="G144" s="4"/>
      <c r="H144" s="4"/>
    </row>
    <row r="145" spans="7:8" x14ac:dyDescent="0.15">
      <c r="G145" s="4"/>
      <c r="H145" s="4"/>
    </row>
    <row r="146" spans="7:8" x14ac:dyDescent="0.15">
      <c r="G146" s="4"/>
      <c r="H146" s="4"/>
    </row>
    <row r="147" spans="7:8" x14ac:dyDescent="0.15">
      <c r="G147" s="4"/>
      <c r="H147" s="4"/>
    </row>
    <row r="148" spans="7:8" x14ac:dyDescent="0.15">
      <c r="G148" s="4"/>
      <c r="H148" s="4"/>
    </row>
    <row r="149" spans="7:8" x14ac:dyDescent="0.15">
      <c r="G149" s="4"/>
      <c r="H149" s="4"/>
    </row>
    <row r="150" spans="7:8" x14ac:dyDescent="0.15">
      <c r="G150" s="4"/>
      <c r="H150" s="4"/>
    </row>
    <row r="151" spans="7:8" x14ac:dyDescent="0.15">
      <c r="G151" s="4"/>
      <c r="H151" s="4"/>
    </row>
    <row r="152" spans="7:8" x14ac:dyDescent="0.15">
      <c r="G152" s="4"/>
    </row>
    <row r="153" spans="7:8" x14ac:dyDescent="0.15">
      <c r="G153" s="4"/>
    </row>
    <row r="154" spans="7:8" x14ac:dyDescent="0.15">
      <c r="G154" s="4"/>
    </row>
    <row r="155" spans="7:8" x14ac:dyDescent="0.15">
      <c r="G155" s="4"/>
    </row>
    <row r="156" spans="7:8" x14ac:dyDescent="0.15">
      <c r="G156" s="4"/>
    </row>
    <row r="157" spans="7:8" x14ac:dyDescent="0.15">
      <c r="G157" s="4"/>
    </row>
    <row r="158" spans="7:8" x14ac:dyDescent="0.15">
      <c r="G158" s="4"/>
    </row>
    <row r="159" spans="7:8" x14ac:dyDescent="0.15">
      <c r="G159" s="4"/>
    </row>
    <row r="160" spans="7:8" x14ac:dyDescent="0.15">
      <c r="G160" s="4"/>
    </row>
    <row r="161" spans="7:7" x14ac:dyDescent="0.15">
      <c r="G161" s="4"/>
    </row>
    <row r="162" spans="7:7" x14ac:dyDescent="0.15">
      <c r="G162" s="4"/>
    </row>
    <row r="163" spans="7:7" x14ac:dyDescent="0.15">
      <c r="G163" s="4"/>
    </row>
    <row r="164" spans="7:7" x14ac:dyDescent="0.15">
      <c r="G164" s="4"/>
    </row>
    <row r="165" spans="7:7" x14ac:dyDescent="0.15">
      <c r="G165" s="4"/>
    </row>
    <row r="166" spans="7:7" x14ac:dyDescent="0.15">
      <c r="G166" s="4"/>
    </row>
    <row r="167" spans="7:7" x14ac:dyDescent="0.15">
      <c r="G167" s="4"/>
    </row>
    <row r="168" spans="7:7" x14ac:dyDescent="0.15">
      <c r="G168" s="4"/>
    </row>
    <row r="169" spans="7:7" x14ac:dyDescent="0.15">
      <c r="G169" s="4"/>
    </row>
    <row r="170" spans="7:7" x14ac:dyDescent="0.15">
      <c r="G170" s="4"/>
    </row>
    <row r="171" spans="7:7" x14ac:dyDescent="0.15">
      <c r="G171" s="4"/>
    </row>
    <row r="172" spans="7:7" x14ac:dyDescent="0.15">
      <c r="G172" s="4"/>
    </row>
    <row r="173" spans="7:7" x14ac:dyDescent="0.15">
      <c r="G173" s="4"/>
    </row>
    <row r="174" spans="7:7" x14ac:dyDescent="0.15">
      <c r="G174" s="4"/>
    </row>
    <row r="175" spans="7:7" x14ac:dyDescent="0.15">
      <c r="G175" s="4"/>
    </row>
    <row r="176" spans="7:7" x14ac:dyDescent="0.15">
      <c r="G176" s="4"/>
    </row>
    <row r="177" spans="7:7" x14ac:dyDescent="0.15">
      <c r="G177" s="4"/>
    </row>
    <row r="178" spans="7:7" x14ac:dyDescent="0.15">
      <c r="G178" s="4"/>
    </row>
    <row r="179" spans="7:7" x14ac:dyDescent="0.15">
      <c r="G179" s="4"/>
    </row>
    <row r="180" spans="7:7" x14ac:dyDescent="0.15">
      <c r="G180" s="4"/>
    </row>
    <row r="181" spans="7:7" x14ac:dyDescent="0.15">
      <c r="G181" s="4"/>
    </row>
    <row r="182" spans="7:7" x14ac:dyDescent="0.15">
      <c r="G182" s="4"/>
    </row>
    <row r="183" spans="7:7" x14ac:dyDescent="0.15">
      <c r="G183" s="4"/>
    </row>
    <row r="184" spans="7:7" x14ac:dyDescent="0.15">
      <c r="G184" s="4"/>
    </row>
    <row r="185" spans="7:7" x14ac:dyDescent="0.15">
      <c r="G185" s="4"/>
    </row>
    <row r="186" spans="7:7" x14ac:dyDescent="0.15">
      <c r="G186" s="4"/>
    </row>
    <row r="187" spans="7:7" x14ac:dyDescent="0.15">
      <c r="G187" s="4"/>
    </row>
    <row r="188" spans="7:7" x14ac:dyDescent="0.15">
      <c r="G188" s="4"/>
    </row>
    <row r="189" spans="7:7" x14ac:dyDescent="0.15">
      <c r="G189" s="4"/>
    </row>
    <row r="190" spans="7:7" x14ac:dyDescent="0.15">
      <c r="G190" s="4"/>
    </row>
    <row r="191" spans="7:7" x14ac:dyDescent="0.15">
      <c r="G191" s="4"/>
    </row>
    <row r="192" spans="7:7" x14ac:dyDescent="0.15">
      <c r="G192" s="4"/>
    </row>
    <row r="193" spans="7:7" x14ac:dyDescent="0.15">
      <c r="G193" s="4"/>
    </row>
    <row r="194" spans="7:7" x14ac:dyDescent="0.15">
      <c r="G194" s="4"/>
    </row>
    <row r="195" spans="7:7" x14ac:dyDescent="0.15">
      <c r="G195" s="4"/>
    </row>
    <row r="196" spans="7:7" x14ac:dyDescent="0.15">
      <c r="G196" s="4"/>
    </row>
    <row r="197" spans="7:7" x14ac:dyDescent="0.15">
      <c r="G197" s="4"/>
    </row>
    <row r="198" spans="7:7" x14ac:dyDescent="0.15">
      <c r="G198" s="4"/>
    </row>
    <row r="199" spans="7:7" x14ac:dyDescent="0.15">
      <c r="G199" s="4"/>
    </row>
    <row r="200" spans="7:7" x14ac:dyDescent="0.15">
      <c r="G200" s="4"/>
    </row>
    <row r="201" spans="7:7" x14ac:dyDescent="0.15">
      <c r="G201" s="4"/>
    </row>
    <row r="202" spans="7:7" x14ac:dyDescent="0.15">
      <c r="G202" s="4"/>
    </row>
    <row r="203" spans="7:7" x14ac:dyDescent="0.15">
      <c r="G203" s="4"/>
    </row>
    <row r="204" spans="7:7" x14ac:dyDescent="0.15">
      <c r="G204" s="4"/>
    </row>
    <row r="205" spans="7:7" x14ac:dyDescent="0.15">
      <c r="G205" s="4"/>
    </row>
    <row r="206" spans="7:7" x14ac:dyDescent="0.15">
      <c r="G206" s="4"/>
    </row>
    <row r="207" spans="7:7" x14ac:dyDescent="0.15">
      <c r="G207" s="4"/>
    </row>
    <row r="208" spans="7:7" x14ac:dyDescent="0.15">
      <c r="G208" s="4"/>
    </row>
    <row r="209" spans="7:7" x14ac:dyDescent="0.15">
      <c r="G209" s="4"/>
    </row>
    <row r="210" spans="7:7" x14ac:dyDescent="0.15">
      <c r="G210" s="4"/>
    </row>
    <row r="211" spans="7:7" x14ac:dyDescent="0.15">
      <c r="G211" s="4"/>
    </row>
    <row r="212" spans="7:7" x14ac:dyDescent="0.15">
      <c r="G212" s="4"/>
    </row>
    <row r="213" spans="7:7" x14ac:dyDescent="0.15">
      <c r="G213" s="4"/>
    </row>
    <row r="214" spans="7:7" x14ac:dyDescent="0.15">
      <c r="G214" s="4"/>
    </row>
    <row r="215" spans="7:7" x14ac:dyDescent="0.15">
      <c r="G215" s="4"/>
    </row>
    <row r="216" spans="7:7" x14ac:dyDescent="0.15">
      <c r="G216" s="4"/>
    </row>
    <row r="217" spans="7:7" x14ac:dyDescent="0.15">
      <c r="G217" s="4"/>
    </row>
    <row r="218" spans="7:7" x14ac:dyDescent="0.15">
      <c r="G218" s="4"/>
    </row>
    <row r="219" spans="7:7" x14ac:dyDescent="0.15">
      <c r="G219" s="4"/>
    </row>
    <row r="220" spans="7:7" x14ac:dyDescent="0.15">
      <c r="G220" s="4"/>
    </row>
    <row r="221" spans="7:7" x14ac:dyDescent="0.15">
      <c r="G221" s="4"/>
    </row>
    <row r="222" spans="7:7" x14ac:dyDescent="0.15">
      <c r="G222" s="4"/>
    </row>
    <row r="223" spans="7:7" x14ac:dyDescent="0.15">
      <c r="G223" s="4"/>
    </row>
    <row r="224" spans="7:7" x14ac:dyDescent="0.15">
      <c r="G224" s="4"/>
    </row>
    <row r="225" spans="7:7" x14ac:dyDescent="0.15">
      <c r="G225" s="4"/>
    </row>
    <row r="226" spans="7:7" x14ac:dyDescent="0.15">
      <c r="G226" s="4"/>
    </row>
    <row r="227" spans="7:7" x14ac:dyDescent="0.15">
      <c r="G227" s="4"/>
    </row>
    <row r="228" spans="7:7" x14ac:dyDescent="0.15">
      <c r="G228" s="4"/>
    </row>
    <row r="229" spans="7:7" x14ac:dyDescent="0.15">
      <c r="G229" s="4"/>
    </row>
    <row r="230" spans="7:7" x14ac:dyDescent="0.15">
      <c r="G230" s="4"/>
    </row>
    <row r="231" spans="7:7" x14ac:dyDescent="0.15">
      <c r="G231" s="4"/>
    </row>
    <row r="232" spans="7:7" x14ac:dyDescent="0.15">
      <c r="G232" s="4"/>
    </row>
    <row r="233" spans="7:7" x14ac:dyDescent="0.15">
      <c r="G233" s="4"/>
    </row>
    <row r="234" spans="7:7" x14ac:dyDescent="0.15">
      <c r="G234" s="4"/>
    </row>
    <row r="235" spans="7:7" x14ac:dyDescent="0.15">
      <c r="G235" s="4"/>
    </row>
    <row r="236" spans="7:7" x14ac:dyDescent="0.15">
      <c r="G236" s="4"/>
    </row>
    <row r="237" spans="7:7" x14ac:dyDescent="0.15">
      <c r="G237" s="4"/>
    </row>
    <row r="238" spans="7:7" x14ac:dyDescent="0.15">
      <c r="G238" s="4"/>
    </row>
    <row r="239" spans="7:7" x14ac:dyDescent="0.15">
      <c r="G239" s="4"/>
    </row>
    <row r="240" spans="7:7" x14ac:dyDescent="0.15">
      <c r="G240" s="4"/>
    </row>
    <row r="241" spans="7:7" x14ac:dyDescent="0.15">
      <c r="G241" s="4"/>
    </row>
    <row r="242" spans="7:7" x14ac:dyDescent="0.15">
      <c r="G242" s="4"/>
    </row>
    <row r="243" spans="7:7" x14ac:dyDescent="0.15">
      <c r="G243" s="4"/>
    </row>
    <row r="244" spans="7:7" x14ac:dyDescent="0.15">
      <c r="G244" s="4"/>
    </row>
    <row r="245" spans="7:7" x14ac:dyDescent="0.15">
      <c r="G245" s="4"/>
    </row>
    <row r="246" spans="7:7" x14ac:dyDescent="0.15">
      <c r="G246" s="4"/>
    </row>
    <row r="247" spans="7:7" x14ac:dyDescent="0.15">
      <c r="G247" s="4"/>
    </row>
    <row r="248" spans="7:7" x14ac:dyDescent="0.15">
      <c r="G248" s="4"/>
    </row>
    <row r="249" spans="7:7" x14ac:dyDescent="0.15">
      <c r="G249" s="4"/>
    </row>
    <row r="250" spans="7:7" x14ac:dyDescent="0.15">
      <c r="G250" s="4"/>
    </row>
    <row r="251" spans="7:7" x14ac:dyDescent="0.15">
      <c r="G251" s="4"/>
    </row>
    <row r="252" spans="7:7" x14ac:dyDescent="0.15">
      <c r="G252" s="4"/>
    </row>
    <row r="253" spans="7:7" x14ac:dyDescent="0.15">
      <c r="G253" s="4"/>
    </row>
    <row r="254" spans="7:7" x14ac:dyDescent="0.15">
      <c r="G254" s="4"/>
    </row>
    <row r="255" spans="7:7" x14ac:dyDescent="0.15">
      <c r="G255" s="4"/>
    </row>
    <row r="256" spans="7:7" x14ac:dyDescent="0.15">
      <c r="G256" s="4"/>
    </row>
    <row r="257" spans="7:7" x14ac:dyDescent="0.15">
      <c r="G257" s="4"/>
    </row>
    <row r="258" spans="7:7" x14ac:dyDescent="0.15">
      <c r="G258" s="4"/>
    </row>
    <row r="259" spans="7:7" x14ac:dyDescent="0.15">
      <c r="G259" s="4"/>
    </row>
    <row r="260" spans="7:7" x14ac:dyDescent="0.15">
      <c r="G260" s="4"/>
    </row>
    <row r="261" spans="7:7" x14ac:dyDescent="0.15">
      <c r="G261" s="4"/>
    </row>
    <row r="262" spans="7:7" x14ac:dyDescent="0.15">
      <c r="G262" s="4"/>
    </row>
    <row r="263" spans="7:7" x14ac:dyDescent="0.15">
      <c r="G263" s="4"/>
    </row>
    <row r="264" spans="7:7" x14ac:dyDescent="0.15">
      <c r="G264" s="4"/>
    </row>
    <row r="265" spans="7:7" x14ac:dyDescent="0.15">
      <c r="G265" s="4"/>
    </row>
    <row r="266" spans="7:7" x14ac:dyDescent="0.15">
      <c r="G266" s="4"/>
    </row>
    <row r="267" spans="7:7" x14ac:dyDescent="0.15">
      <c r="G267" s="4"/>
    </row>
    <row r="268" spans="7:7" x14ac:dyDescent="0.15">
      <c r="G268" s="4"/>
    </row>
    <row r="269" spans="7:7" x14ac:dyDescent="0.15">
      <c r="G269" s="4"/>
    </row>
    <row r="270" spans="7:7" x14ac:dyDescent="0.15">
      <c r="G270" s="4"/>
    </row>
    <row r="271" spans="7:7" x14ac:dyDescent="0.15">
      <c r="G271" s="4"/>
    </row>
    <row r="272" spans="7:7" x14ac:dyDescent="0.15">
      <c r="G272" s="4"/>
    </row>
    <row r="273" spans="7:7" x14ac:dyDescent="0.15">
      <c r="G273" s="4"/>
    </row>
    <row r="274" spans="7:7" x14ac:dyDescent="0.15">
      <c r="G274" s="4"/>
    </row>
    <row r="275" spans="7:7" x14ac:dyDescent="0.15">
      <c r="G275" s="4"/>
    </row>
    <row r="276" spans="7:7" x14ac:dyDescent="0.15">
      <c r="G276" s="4"/>
    </row>
    <row r="277" spans="7:7" x14ac:dyDescent="0.15">
      <c r="G277" s="4"/>
    </row>
    <row r="278" spans="7:7" x14ac:dyDescent="0.15">
      <c r="G278" s="4"/>
    </row>
    <row r="279" spans="7:7" x14ac:dyDescent="0.15">
      <c r="G279" s="4"/>
    </row>
    <row r="280" spans="7:7" x14ac:dyDescent="0.15">
      <c r="G280" s="4"/>
    </row>
    <row r="281" spans="7:7" x14ac:dyDescent="0.15">
      <c r="G281" s="4"/>
    </row>
    <row r="282" spans="7:7" x14ac:dyDescent="0.15">
      <c r="G282" s="4"/>
    </row>
    <row r="283" spans="7:7" x14ac:dyDescent="0.15">
      <c r="G283" s="4"/>
    </row>
    <row r="284" spans="7:7" x14ac:dyDescent="0.15">
      <c r="G284" s="4"/>
    </row>
    <row r="285" spans="7:7" x14ac:dyDescent="0.15">
      <c r="G285" s="4"/>
    </row>
    <row r="286" spans="7:7" x14ac:dyDescent="0.15">
      <c r="G286" s="4"/>
    </row>
    <row r="287" spans="7:7" x14ac:dyDescent="0.15">
      <c r="G287" s="4"/>
    </row>
    <row r="288" spans="7:7" x14ac:dyDescent="0.15">
      <c r="G288" s="4"/>
    </row>
    <row r="289" spans="7:7" x14ac:dyDescent="0.15">
      <c r="G289" s="4"/>
    </row>
    <row r="290" spans="7:7" x14ac:dyDescent="0.15">
      <c r="G290" s="4"/>
    </row>
    <row r="291" spans="7:7" x14ac:dyDescent="0.15">
      <c r="G291" s="4"/>
    </row>
    <row r="292" spans="7:7" x14ac:dyDescent="0.15">
      <c r="G292" s="4"/>
    </row>
    <row r="293" spans="7:7" x14ac:dyDescent="0.15">
      <c r="G293" s="4"/>
    </row>
    <row r="294" spans="7:7" x14ac:dyDescent="0.15">
      <c r="G294" s="4"/>
    </row>
    <row r="295" spans="7:7" x14ac:dyDescent="0.15">
      <c r="G295" s="4"/>
    </row>
    <row r="296" spans="7:7" x14ac:dyDescent="0.15">
      <c r="G296" s="4"/>
    </row>
    <row r="297" spans="7:7" x14ac:dyDescent="0.15">
      <c r="G297" s="4"/>
    </row>
    <row r="298" spans="7:7" x14ac:dyDescent="0.15">
      <c r="G298" s="4"/>
    </row>
    <row r="299" spans="7:7" x14ac:dyDescent="0.15">
      <c r="G299" s="4"/>
    </row>
    <row r="300" spans="7:7" x14ac:dyDescent="0.15">
      <c r="G300" s="4"/>
    </row>
    <row r="301" spans="7:7" x14ac:dyDescent="0.15">
      <c r="G301" s="4"/>
    </row>
    <row r="302" spans="7:7" x14ac:dyDescent="0.15">
      <c r="G302" s="4"/>
    </row>
    <row r="303" spans="7:7" x14ac:dyDescent="0.15">
      <c r="G303" s="4"/>
    </row>
    <row r="304" spans="7:7" x14ac:dyDescent="0.15">
      <c r="G304" s="4"/>
    </row>
    <row r="305" spans="7:7" x14ac:dyDescent="0.15">
      <c r="G305" s="4"/>
    </row>
    <row r="306" spans="7:7" x14ac:dyDescent="0.15">
      <c r="G306" s="4"/>
    </row>
    <row r="307" spans="7:7" x14ac:dyDescent="0.15">
      <c r="G307" s="4"/>
    </row>
    <row r="308" spans="7:7" x14ac:dyDescent="0.15">
      <c r="G308" s="4"/>
    </row>
    <row r="309" spans="7:7" x14ac:dyDescent="0.15">
      <c r="G309" s="4"/>
    </row>
    <row r="310" spans="7:7" x14ac:dyDescent="0.15">
      <c r="G310" s="4"/>
    </row>
    <row r="311" spans="7:7" x14ac:dyDescent="0.15">
      <c r="G311" s="4"/>
    </row>
    <row r="312" spans="7:7" x14ac:dyDescent="0.15">
      <c r="G312" s="4"/>
    </row>
    <row r="313" spans="7:7" x14ac:dyDescent="0.15">
      <c r="G313" s="4"/>
    </row>
    <row r="314" spans="7:7" x14ac:dyDescent="0.15">
      <c r="G314" s="4"/>
    </row>
    <row r="315" spans="7:7" x14ac:dyDescent="0.15">
      <c r="G315" s="4"/>
    </row>
    <row r="316" spans="7:7" x14ac:dyDescent="0.15">
      <c r="G316" s="4"/>
    </row>
    <row r="317" spans="7:7" x14ac:dyDescent="0.15">
      <c r="G317" s="4"/>
    </row>
    <row r="318" spans="7:7" x14ac:dyDescent="0.15">
      <c r="G318" s="4"/>
    </row>
    <row r="319" spans="7:7" x14ac:dyDescent="0.15">
      <c r="G319" s="4"/>
    </row>
    <row r="320" spans="7:7" x14ac:dyDescent="0.15">
      <c r="G320" s="4"/>
    </row>
    <row r="321" spans="7:7" x14ac:dyDescent="0.15">
      <c r="G321" s="4"/>
    </row>
    <row r="322" spans="7:7" x14ac:dyDescent="0.15">
      <c r="G322" s="4"/>
    </row>
    <row r="323" spans="7:7" x14ac:dyDescent="0.15">
      <c r="G323" s="4"/>
    </row>
    <row r="324" spans="7:7" x14ac:dyDescent="0.15">
      <c r="G324" s="4"/>
    </row>
    <row r="325" spans="7:7" x14ac:dyDescent="0.15">
      <c r="G325" s="4"/>
    </row>
    <row r="326" spans="7:7" x14ac:dyDescent="0.15">
      <c r="G326" s="4"/>
    </row>
    <row r="327" spans="7:7" x14ac:dyDescent="0.15">
      <c r="G327" s="4"/>
    </row>
    <row r="328" spans="7:7" x14ac:dyDescent="0.15">
      <c r="G328" s="4"/>
    </row>
    <row r="329" spans="7:7" x14ac:dyDescent="0.15">
      <c r="G329" s="4"/>
    </row>
    <row r="330" spans="7:7" x14ac:dyDescent="0.15">
      <c r="G330" s="4"/>
    </row>
    <row r="331" spans="7:7" x14ac:dyDescent="0.15">
      <c r="G331" s="4"/>
    </row>
    <row r="332" spans="7:7" x14ac:dyDescent="0.15">
      <c r="G332" s="4"/>
    </row>
    <row r="333" spans="7:7" x14ac:dyDescent="0.15">
      <c r="G333" s="4"/>
    </row>
    <row r="334" spans="7:7" x14ac:dyDescent="0.15">
      <c r="G334" s="4"/>
    </row>
    <row r="335" spans="7:7" x14ac:dyDescent="0.15">
      <c r="G335" s="4"/>
    </row>
    <row r="336" spans="7:7" x14ac:dyDescent="0.15">
      <c r="G336" s="4"/>
    </row>
    <row r="337" spans="7:7" x14ac:dyDescent="0.15">
      <c r="G337" s="4"/>
    </row>
    <row r="338" spans="7:7" x14ac:dyDescent="0.15">
      <c r="G338" s="4"/>
    </row>
    <row r="339" spans="7:7" x14ac:dyDescent="0.15">
      <c r="G339" s="4"/>
    </row>
    <row r="340" spans="7:7" x14ac:dyDescent="0.15">
      <c r="G340" s="4"/>
    </row>
    <row r="341" spans="7:7" x14ac:dyDescent="0.15">
      <c r="G341" s="4"/>
    </row>
    <row r="342" spans="7:7" x14ac:dyDescent="0.15">
      <c r="G342" s="4"/>
    </row>
    <row r="343" spans="7:7" x14ac:dyDescent="0.15">
      <c r="G343" s="4"/>
    </row>
    <row r="344" spans="7:7" x14ac:dyDescent="0.15">
      <c r="G344" s="4"/>
    </row>
    <row r="345" spans="7:7" x14ac:dyDescent="0.15">
      <c r="G345" s="4"/>
    </row>
    <row r="346" spans="7:7" x14ac:dyDescent="0.15">
      <c r="G346" s="4"/>
    </row>
    <row r="347" spans="7:7" x14ac:dyDescent="0.15">
      <c r="G347" s="4"/>
    </row>
    <row r="348" spans="7:7" x14ac:dyDescent="0.15">
      <c r="G348" s="4"/>
    </row>
    <row r="349" spans="7:7" x14ac:dyDescent="0.15">
      <c r="G349" s="4"/>
    </row>
    <row r="350" spans="7:7" x14ac:dyDescent="0.15">
      <c r="G350" s="4"/>
    </row>
    <row r="351" spans="7:7" x14ac:dyDescent="0.15">
      <c r="G351" s="4"/>
    </row>
    <row r="352" spans="7:7" x14ac:dyDescent="0.15">
      <c r="G352" s="4"/>
    </row>
    <row r="353" spans="7:7" x14ac:dyDescent="0.15">
      <c r="G353" s="4"/>
    </row>
    <row r="354" spans="7:7" x14ac:dyDescent="0.15">
      <c r="G354" s="4"/>
    </row>
    <row r="355" spans="7:7" x14ac:dyDescent="0.15">
      <c r="G355" s="4"/>
    </row>
    <row r="356" spans="7:7" x14ac:dyDescent="0.15">
      <c r="G356" s="4"/>
    </row>
    <row r="357" spans="7:7" x14ac:dyDescent="0.15">
      <c r="G357" s="4"/>
    </row>
    <row r="358" spans="7:7" x14ac:dyDescent="0.15">
      <c r="G358" s="4"/>
    </row>
    <row r="359" spans="7:7" x14ac:dyDescent="0.15">
      <c r="G359" s="4"/>
    </row>
    <row r="360" spans="7:7" x14ac:dyDescent="0.15">
      <c r="G360" s="4"/>
    </row>
    <row r="361" spans="7:7" x14ac:dyDescent="0.15">
      <c r="G361" s="4"/>
    </row>
    <row r="362" spans="7:7" x14ac:dyDescent="0.15">
      <c r="G362" s="4"/>
    </row>
    <row r="363" spans="7:7" x14ac:dyDescent="0.15">
      <c r="G363" s="4"/>
    </row>
    <row r="364" spans="7:7" x14ac:dyDescent="0.15">
      <c r="G364" s="4"/>
    </row>
    <row r="365" spans="7:7" x14ac:dyDescent="0.15">
      <c r="G365" s="4"/>
    </row>
    <row r="366" spans="7:7" x14ac:dyDescent="0.15">
      <c r="G366" s="4"/>
    </row>
    <row r="367" spans="7:7" x14ac:dyDescent="0.15">
      <c r="G367" s="4"/>
    </row>
    <row r="368" spans="7:7" x14ac:dyDescent="0.15">
      <c r="G368" s="4"/>
    </row>
    <row r="369" spans="7:7" x14ac:dyDescent="0.15">
      <c r="G369" s="4"/>
    </row>
    <row r="370" spans="7:7" x14ac:dyDescent="0.15">
      <c r="G370" s="4"/>
    </row>
    <row r="371" spans="7:7" x14ac:dyDescent="0.15">
      <c r="G371" s="4"/>
    </row>
    <row r="372" spans="7:7" x14ac:dyDescent="0.15">
      <c r="G372" s="4"/>
    </row>
    <row r="373" spans="7:7" x14ac:dyDescent="0.15">
      <c r="G373" s="4"/>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11</vt:i4>
      </vt:variant>
    </vt:vector>
  </HeadingPairs>
  <TitlesOfParts>
    <vt:vector size="13" baseType="lpstr">
      <vt:lpstr>ProjectSchedule</vt:lpstr>
      <vt:lpstr>Holidays</vt:lpstr>
      <vt:lpstr>comp_list</vt:lpstr>
      <vt:lpstr>days_2020</vt:lpstr>
      <vt:lpstr>Display_Week</vt:lpstr>
      <vt:lpstr>holiday_list</vt:lpstr>
      <vt:lpstr>not_work_days</vt:lpstr>
      <vt:lpstr>ProjectSchedule!Print_Titles</vt:lpstr>
      <vt:lpstr>Project_Start</vt:lpstr>
      <vt:lpstr>show_holidays</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2020-06-15T11:28:37Z</dcterms:modified>
</cp:coreProperties>
</file>