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aaron\Desktop\大學修課\基物實\phys_exp5\"/>
    </mc:Choice>
  </mc:AlternateContent>
  <xr:revisionPtr revIDLastSave="0" documentId="13_ncr:1_{55D8C667-1F60-4BEC-A631-BE86ACD36E52}" xr6:coauthVersionLast="47" xr6:coauthVersionMax="47" xr10:uidLastSave="{00000000-0000-0000-0000-000000000000}"/>
  <bookViews>
    <workbookView xWindow="-98" yWindow="-98" windowWidth="21795" windowHeight="12345" activeTab="4" xr2:uid="{00000000-000D-0000-FFFF-FFFF00000000}"/>
  </bookViews>
  <sheets>
    <sheet name="工作表1" sheetId="1" r:id="rId1"/>
    <sheet name="MgO" sheetId="2" r:id="rId2"/>
    <sheet name="LaAlO3" sheetId="3" r:id="rId3"/>
    <sheet name="Si" sheetId="4" r:id="rId4"/>
    <sheet name="alum" sheetId="5" r:id="rId5"/>
    <sheet name="工作表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" i="4"/>
  <c r="C7" i="6"/>
  <c r="C6" i="6"/>
  <c r="C5" i="6"/>
  <c r="C4" i="6"/>
  <c r="C3" i="6"/>
  <c r="C2" i="6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1" i="5"/>
  <c r="C11" i="5"/>
  <c r="D13" i="5"/>
  <c r="C13" i="5"/>
  <c r="D18" i="5"/>
  <c r="C18" i="5"/>
  <c r="D17" i="5"/>
  <c r="C17" i="5"/>
  <c r="D16" i="5"/>
  <c r="C16" i="5"/>
  <c r="D15" i="5"/>
  <c r="C15" i="5"/>
  <c r="D14" i="5"/>
  <c r="C14" i="5"/>
  <c r="D12" i="5"/>
  <c r="C12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N37" i="3"/>
  <c r="M37" i="3"/>
  <c r="I37" i="3"/>
  <c r="H37" i="3"/>
  <c r="D37" i="3"/>
  <c r="C37" i="3"/>
  <c r="N36" i="3"/>
  <c r="M36" i="3"/>
  <c r="I36" i="3"/>
  <c r="H36" i="3"/>
  <c r="D36" i="3"/>
  <c r="C36" i="3"/>
  <c r="N35" i="3"/>
  <c r="M35" i="3"/>
  <c r="I35" i="3"/>
  <c r="H35" i="3"/>
  <c r="D35" i="3"/>
  <c r="C35" i="3"/>
  <c r="N34" i="3"/>
  <c r="M34" i="3"/>
  <c r="I34" i="3"/>
  <c r="H34" i="3"/>
  <c r="D34" i="3"/>
  <c r="C34" i="3"/>
  <c r="N33" i="3"/>
  <c r="M33" i="3"/>
  <c r="I33" i="3"/>
  <c r="H33" i="3"/>
  <c r="D33" i="3"/>
  <c r="C33" i="3"/>
  <c r="N32" i="3"/>
  <c r="M32" i="3"/>
  <c r="I32" i="3"/>
  <c r="H32" i="3"/>
  <c r="D32" i="3"/>
  <c r="C32" i="3"/>
  <c r="N31" i="3"/>
  <c r="M31" i="3"/>
  <c r="I31" i="3"/>
  <c r="H31" i="3"/>
  <c r="D31" i="3"/>
  <c r="C31" i="3"/>
  <c r="N30" i="3"/>
  <c r="M30" i="3"/>
  <c r="I30" i="3"/>
  <c r="H30" i="3"/>
  <c r="D30" i="3"/>
  <c r="C30" i="3"/>
  <c r="N29" i="3"/>
  <c r="M29" i="3"/>
  <c r="I29" i="3"/>
  <c r="H29" i="3"/>
  <c r="D29" i="3"/>
  <c r="C29" i="3"/>
  <c r="N28" i="3"/>
  <c r="M28" i="3"/>
  <c r="I28" i="3"/>
  <c r="H28" i="3"/>
  <c r="D28" i="3"/>
  <c r="C28" i="3"/>
  <c r="N27" i="3"/>
  <c r="M27" i="3"/>
  <c r="I27" i="3"/>
  <c r="H27" i="3"/>
  <c r="D27" i="3"/>
  <c r="C27" i="3"/>
  <c r="N26" i="3"/>
  <c r="M26" i="3"/>
  <c r="I26" i="3"/>
  <c r="H26" i="3"/>
  <c r="D26" i="3"/>
  <c r="C26" i="3"/>
  <c r="N25" i="3"/>
  <c r="M25" i="3"/>
  <c r="I25" i="3"/>
  <c r="H25" i="3"/>
  <c r="D25" i="3"/>
  <c r="C25" i="3"/>
  <c r="N24" i="3"/>
  <c r="M24" i="3"/>
  <c r="I24" i="3"/>
  <c r="H24" i="3"/>
  <c r="D24" i="3"/>
  <c r="C24" i="3"/>
  <c r="N23" i="3"/>
  <c r="M23" i="3"/>
  <c r="I23" i="3"/>
  <c r="H23" i="3"/>
  <c r="D23" i="3"/>
  <c r="C23" i="3"/>
  <c r="N22" i="3"/>
  <c r="M22" i="3"/>
  <c r="I22" i="3"/>
  <c r="H22" i="3"/>
  <c r="D22" i="3"/>
  <c r="C22" i="3"/>
  <c r="N21" i="3"/>
  <c r="M21" i="3"/>
  <c r="I21" i="3"/>
  <c r="H21" i="3"/>
  <c r="D21" i="3"/>
  <c r="C21" i="3"/>
  <c r="N20" i="3"/>
  <c r="M20" i="3"/>
  <c r="I20" i="3"/>
  <c r="H20" i="3"/>
  <c r="D20" i="3"/>
  <c r="C20" i="3"/>
  <c r="N19" i="3"/>
  <c r="M19" i="3"/>
  <c r="I19" i="3"/>
  <c r="H19" i="3"/>
  <c r="D19" i="3"/>
  <c r="C19" i="3"/>
  <c r="N18" i="3"/>
  <c r="M18" i="3"/>
  <c r="I18" i="3"/>
  <c r="H18" i="3"/>
  <c r="D18" i="3"/>
  <c r="C18" i="3"/>
  <c r="N17" i="3"/>
  <c r="M17" i="3"/>
  <c r="I17" i="3"/>
  <c r="H17" i="3"/>
  <c r="D17" i="3"/>
  <c r="C17" i="3"/>
  <c r="N16" i="3"/>
  <c r="M16" i="3"/>
  <c r="I16" i="3"/>
  <c r="H16" i="3"/>
  <c r="D16" i="3"/>
  <c r="C16" i="3"/>
  <c r="N15" i="3"/>
  <c r="M15" i="3"/>
  <c r="I15" i="3"/>
  <c r="H15" i="3"/>
  <c r="D15" i="3"/>
  <c r="C15" i="3"/>
  <c r="N14" i="3"/>
  <c r="M14" i="3"/>
  <c r="I14" i="3"/>
  <c r="H14" i="3"/>
  <c r="D14" i="3"/>
  <c r="C14" i="3"/>
  <c r="N13" i="3"/>
  <c r="M13" i="3"/>
  <c r="I13" i="3"/>
  <c r="H13" i="3"/>
  <c r="D13" i="3"/>
  <c r="C13" i="3"/>
  <c r="N12" i="3"/>
  <c r="M12" i="3"/>
  <c r="I12" i="3"/>
  <c r="H12" i="3"/>
  <c r="D12" i="3"/>
  <c r="C12" i="3"/>
  <c r="N11" i="3"/>
  <c r="M11" i="3"/>
  <c r="I11" i="3"/>
  <c r="H11" i="3"/>
  <c r="D11" i="3"/>
  <c r="C11" i="3"/>
  <c r="N10" i="3"/>
  <c r="M10" i="3"/>
  <c r="I10" i="3"/>
  <c r="H10" i="3"/>
  <c r="D10" i="3"/>
  <c r="C10" i="3"/>
  <c r="N9" i="3"/>
  <c r="M9" i="3"/>
  <c r="I9" i="3"/>
  <c r="H9" i="3"/>
  <c r="D9" i="3"/>
  <c r="C9" i="3"/>
  <c r="N8" i="3"/>
  <c r="M8" i="3"/>
  <c r="I8" i="3"/>
  <c r="H8" i="3"/>
  <c r="D8" i="3"/>
  <c r="C8" i="3"/>
  <c r="N7" i="3"/>
  <c r="M7" i="3"/>
  <c r="I7" i="3"/>
  <c r="H7" i="3"/>
  <c r="D7" i="3"/>
  <c r="C7" i="3"/>
  <c r="N6" i="3"/>
  <c r="M6" i="3"/>
  <c r="I6" i="3"/>
  <c r="H6" i="3"/>
  <c r="D6" i="3"/>
  <c r="C6" i="3"/>
  <c r="N5" i="3"/>
  <c r="M5" i="3"/>
  <c r="I5" i="3"/>
  <c r="H5" i="3"/>
  <c r="D5" i="3"/>
  <c r="C5" i="3"/>
  <c r="N4" i="3"/>
  <c r="M4" i="3"/>
  <c r="I4" i="3"/>
  <c r="H4" i="3"/>
  <c r="D4" i="3"/>
  <c r="C4" i="3"/>
  <c r="N3" i="3"/>
  <c r="M3" i="3"/>
  <c r="I3" i="3"/>
  <c r="H3" i="3"/>
  <c r="D3" i="3"/>
  <c r="C3" i="3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F6" i="1"/>
  <c r="E6" i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<sst xmlns="http://schemas.openxmlformats.org/spreadsheetml/2006/main" count="43" uniqueCount="20">
  <si>
    <t>2 theta = 38</t>
  </si>
  <si>
    <t>dada</t>
  </si>
  <si>
    <t>da</t>
  </si>
  <si>
    <t>2theta</t>
  </si>
  <si>
    <t>theta</t>
  </si>
  <si>
    <t>度</t>
  </si>
  <si>
    <t>amp</t>
  </si>
  <si>
    <t>eff amp</t>
  </si>
  <si>
    <t>2 theta = 68</t>
  </si>
  <si>
    <t>Si</t>
  </si>
  <si>
    <t>分</t>
  </si>
  <si>
    <t>2 theta = 24</t>
  </si>
  <si>
    <t>2 theta = 67</t>
  </si>
  <si>
    <t>2 theta = 75</t>
  </si>
  <si>
    <t>玫瑰玲</t>
  </si>
  <si>
    <t>2 theta = 43</t>
  </si>
  <si>
    <t>hkl</t>
  </si>
  <si>
    <t>MgO</t>
  </si>
  <si>
    <t>LaAlO3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</si>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</sst>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0000"/>
    <numFmt numFmtId="177" formatCode="#,##0.00000"/>
    <numFmt numFmtId="178" formatCode="#,##0.000000000"/>
    <numFmt numFmtId="179" formatCode="#,##0.0000000000"/>
  </numFmts>
  <fonts count="3" x14ac:knownFonts="1"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/>
    <xf numFmtId="176" fontId="1" fillId="0" borderId="1" xfId="0" applyNumberFormat="1" applyFont="1" applyBorder="1" applyAlignment="1">
      <alignment horizontal="right"/>
    </xf>
    <xf numFmtId="177" fontId="1" fillId="0" borderId="1" xfId="0" applyNumberFormat="1" applyFont="1" applyBorder="1" applyAlignment="1">
      <alignment horizontal="right"/>
    </xf>
    <xf numFmtId="178" fontId="1" fillId="0" borderId="1" xfId="0" applyNumberFormat="1" applyFont="1" applyBorder="1" applyAlignment="1">
      <alignment horizontal="right"/>
    </xf>
    <xf numFmtId="179" fontId="1" fillId="0" borderId="1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4" fontId="0" fillId="0" borderId="0" xfId="0" applyNumberFormat="1" applyBorder="1" applyAlignment="1">
      <alignment horizontal="right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20"/>
  <sheetViews>
    <sheetView workbookViewId="0"/>
  </sheetViews>
  <sheetFormatPr defaultRowHeight="15" x14ac:dyDescent="0.45"/>
  <cols>
    <col min="1" max="1" width="9.28515625" bestFit="1" customWidth="1"/>
    <col min="2" max="2" width="13.28515625" style="1" bestFit="1" customWidth="1"/>
    <col min="3" max="3" width="9.28515625" style="1" bestFit="1" customWidth="1"/>
    <col min="4" max="4" width="9.5703125" bestFit="1" customWidth="1"/>
    <col min="5" max="5" width="14.140625" style="6" bestFit="1" customWidth="1"/>
    <col min="6" max="6" width="13.28515625" style="6" bestFit="1" customWidth="1"/>
    <col min="7" max="7" width="12.5703125" style="1" bestFit="1" customWidth="1"/>
    <col min="8" max="11" width="14.140625" bestFit="1" customWidth="1"/>
    <col min="12" max="13" width="11.7109375" bestFit="1" customWidth="1"/>
    <col min="14" max="14" width="14.140625" bestFit="1" customWidth="1"/>
    <col min="15" max="15" width="12.85546875" bestFit="1" customWidth="1"/>
  </cols>
  <sheetData>
    <row r="1" spans="1:7" ht="19.5" customHeight="1" x14ac:dyDescent="0.45">
      <c r="E1" s="6" t="s">
        <v>4</v>
      </c>
      <c r="G1" s="1" t="s">
        <v>16</v>
      </c>
    </row>
    <row r="2" spans="1:7" ht="19.5" customHeight="1" x14ac:dyDescent="0.45">
      <c r="A2" t="s">
        <v>17</v>
      </c>
      <c r="B2" s="4">
        <v>21</v>
      </c>
      <c r="C2" s="4">
        <v>23</v>
      </c>
      <c r="E2" s="5">
        <f>B2+C2/60</f>
        <v>21.383333333333333</v>
      </c>
      <c r="F2" s="5">
        <f>E2*2</f>
        <v>42.766666666666666</v>
      </c>
      <c r="G2" s="4">
        <v>200</v>
      </c>
    </row>
    <row r="3" spans="1:7" ht="19.5" customHeight="1" x14ac:dyDescent="0.45">
      <c r="A3" t="s">
        <v>9</v>
      </c>
      <c r="B3" s="4">
        <v>34</v>
      </c>
      <c r="C3" s="5">
        <v>24.5</v>
      </c>
      <c r="E3" s="5">
        <f>B3+C3/60</f>
        <v>34.408333333333331</v>
      </c>
      <c r="F3" s="5">
        <f>E3*2</f>
        <v>68.816666666666663</v>
      </c>
      <c r="G3" s="4">
        <v>400</v>
      </c>
    </row>
    <row r="4" spans="1:7" ht="19.5" customHeight="1" x14ac:dyDescent="0.45">
      <c r="A4" t="s">
        <v>18</v>
      </c>
      <c r="B4" s="4">
        <v>24</v>
      </c>
      <c r="C4" s="4">
        <v>12</v>
      </c>
      <c r="E4" s="5">
        <f>B4+C4/60</f>
        <v>24.2</v>
      </c>
      <c r="F4" s="5">
        <f>E4*2</f>
        <v>48.4</v>
      </c>
      <c r="G4" s="4">
        <v>200</v>
      </c>
    </row>
    <row r="5" spans="1:7" ht="19.5" customHeight="1" x14ac:dyDescent="0.45">
      <c r="B5" s="4">
        <v>11</v>
      </c>
      <c r="C5" s="4">
        <v>58</v>
      </c>
      <c r="E5" s="5">
        <f>B5+C5/60</f>
        <v>11.966666666666667</v>
      </c>
      <c r="F5" s="5">
        <f>E5*2</f>
        <v>23.933333333333334</v>
      </c>
      <c r="G5" s="4">
        <v>100</v>
      </c>
    </row>
    <row r="6" spans="1:7" ht="19.5" customHeight="1" x14ac:dyDescent="0.45">
      <c r="B6" s="4">
        <v>33</v>
      </c>
      <c r="C6" s="4">
        <v>38</v>
      </c>
      <c r="E6" s="5">
        <f>B6+C6/60</f>
        <v>33.633333333333333</v>
      </c>
      <c r="F6" s="5">
        <f>E6*2</f>
        <v>67.266666666666666</v>
      </c>
      <c r="G6" s="4">
        <v>22</v>
      </c>
    </row>
    <row r="7" spans="1:7" ht="19.5" customHeight="1" x14ac:dyDescent="0.45">
      <c r="G7" s="1" t="s">
        <v>19</v>
      </c>
    </row>
    <row r="8" spans="1:7" ht="19.5" customHeight="1" x14ac:dyDescent="0.45"/>
    <row r="9" spans="1:7" ht="19.5" customHeight="1" x14ac:dyDescent="0.45"/>
    <row r="10" spans="1:7" ht="19.5" customHeight="1" x14ac:dyDescent="0.45"/>
    <row r="11" spans="1:7" ht="19.5" customHeight="1" x14ac:dyDescent="0.45"/>
    <row r="12" spans="1:7" ht="19.5" customHeight="1" x14ac:dyDescent="0.45"/>
    <row r="13" spans="1:7" ht="19.5" customHeight="1" x14ac:dyDescent="0.45">
      <c r="A13" s="7"/>
      <c r="B13" s="8"/>
      <c r="C13" s="7"/>
      <c r="D13" s="7"/>
    </row>
    <row r="14" spans="1:7" ht="19.5" customHeight="1" x14ac:dyDescent="0.45"/>
    <row r="15" spans="1:7" ht="19.5" customHeight="1" x14ac:dyDescent="0.45"/>
    <row r="16" spans="1:7" ht="19.5" customHeight="1" x14ac:dyDescent="0.45"/>
    <row r="17" spans="12:15" ht="19.5" customHeight="1" x14ac:dyDescent="0.45"/>
    <row r="18" spans="12:15" ht="19.5" customHeight="1" x14ac:dyDescent="0.45"/>
    <row r="19" spans="12:15" ht="19.5" customHeight="1" x14ac:dyDescent="0.45"/>
    <row r="20" spans="12:15" ht="19.5" customHeight="1" x14ac:dyDescent="0.45">
      <c r="L20" s="9"/>
      <c r="M20" s="9"/>
      <c r="O20" s="1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37"/>
  <sheetViews>
    <sheetView workbookViewId="0"/>
  </sheetViews>
  <sheetFormatPr defaultRowHeight="15" x14ac:dyDescent="0.45"/>
  <cols>
    <col min="1" max="2" width="14.140625" style="1" bestFit="1" customWidth="1"/>
    <col min="3" max="4" width="14.140625" style="2" bestFit="1" customWidth="1"/>
  </cols>
  <sheetData>
    <row r="1" spans="1:4" ht="19.5" customHeight="1" x14ac:dyDescent="0.45">
      <c r="A1" s="1" t="s">
        <v>15</v>
      </c>
      <c r="C1" s="4">
        <v>200</v>
      </c>
    </row>
    <row r="2" spans="1:4" ht="19.5" customHeight="1" x14ac:dyDescent="0.45">
      <c r="A2" s="1" t="s">
        <v>5</v>
      </c>
      <c r="B2" s="1" t="s">
        <v>6</v>
      </c>
      <c r="C2" s="2" t="s">
        <v>5</v>
      </c>
      <c r="D2" s="2" t="s">
        <v>7</v>
      </c>
    </row>
    <row r="3" spans="1:4" ht="19.5" customHeight="1" x14ac:dyDescent="0.45">
      <c r="A3" s="4">
        <v>20282</v>
      </c>
      <c r="B3" s="4">
        <v>2</v>
      </c>
      <c r="C3" s="5">
        <f t="shared" ref="C3:C37" si="0">(A3-MOD(A3,1000))/1000+(MOD(A3,1000)-MOD(A3,10))/600+MOD(A3,10)/360</f>
        <v>20.472222222222221</v>
      </c>
      <c r="D3" s="5">
        <f t="shared" ref="D3:D37" si="1">B3/MAX(B:B)</f>
        <v>3.3898305084745763E-2</v>
      </c>
    </row>
    <row r="4" spans="1:4" ht="19.5" customHeight="1" x14ac:dyDescent="0.45">
      <c r="A4" s="4">
        <v>20460</v>
      </c>
      <c r="B4" s="4">
        <v>2</v>
      </c>
      <c r="C4" s="5">
        <f t="shared" si="0"/>
        <v>20.766666666666666</v>
      </c>
      <c r="D4" s="5">
        <f t="shared" si="1"/>
        <v>3.3898305084745763E-2</v>
      </c>
    </row>
    <row r="5" spans="1:4" ht="19.5" customHeight="1" x14ac:dyDescent="0.45">
      <c r="A5" s="4">
        <v>21001</v>
      </c>
      <c r="B5" s="4">
        <v>3</v>
      </c>
      <c r="C5" s="5">
        <f t="shared" si="0"/>
        <v>21.002777777777776</v>
      </c>
      <c r="D5" s="5">
        <f t="shared" si="1"/>
        <v>5.0847457627118647E-2</v>
      </c>
    </row>
    <row r="6" spans="1:4" ht="19.5" customHeight="1" x14ac:dyDescent="0.45">
      <c r="A6" s="4">
        <v>21112</v>
      </c>
      <c r="B6" s="4">
        <v>4</v>
      </c>
      <c r="C6" s="5">
        <f t="shared" si="0"/>
        <v>21.18888888888889</v>
      </c>
      <c r="D6" s="5">
        <f t="shared" si="1"/>
        <v>6.7796610169491525E-2</v>
      </c>
    </row>
    <row r="7" spans="1:4" ht="19.5" customHeight="1" x14ac:dyDescent="0.45">
      <c r="A7" s="4">
        <v>21163</v>
      </c>
      <c r="B7" s="4">
        <v>7</v>
      </c>
      <c r="C7" s="5">
        <f t="shared" si="0"/>
        <v>21.274999999999999</v>
      </c>
      <c r="D7" s="5">
        <f t="shared" si="1"/>
        <v>0.11864406779661017</v>
      </c>
    </row>
    <row r="8" spans="1:4" ht="19.5" customHeight="1" x14ac:dyDescent="0.45">
      <c r="A8" s="4">
        <v>21210</v>
      </c>
      <c r="B8" s="4">
        <v>11</v>
      </c>
      <c r="C8" s="5">
        <f t="shared" si="0"/>
        <v>21.35</v>
      </c>
      <c r="D8" s="5">
        <f t="shared" si="1"/>
        <v>0.1864406779661017</v>
      </c>
    </row>
    <row r="9" spans="1:4" ht="19.5" customHeight="1" x14ac:dyDescent="0.45">
      <c r="A9" s="4">
        <v>21253</v>
      </c>
      <c r="B9" s="4">
        <v>24</v>
      </c>
      <c r="C9" s="5">
        <f t="shared" si="0"/>
        <v>21.425000000000001</v>
      </c>
      <c r="D9" s="5">
        <f t="shared" si="1"/>
        <v>0.40677966101694918</v>
      </c>
    </row>
    <row r="10" spans="1:4" ht="19.5" customHeight="1" x14ac:dyDescent="0.45">
      <c r="A10" s="4">
        <v>21265</v>
      </c>
      <c r="B10" s="4">
        <v>32</v>
      </c>
      <c r="C10" s="5">
        <f t="shared" si="0"/>
        <v>21.447222222222223</v>
      </c>
      <c r="D10" s="5">
        <f t="shared" si="1"/>
        <v>0.5423728813559322</v>
      </c>
    </row>
    <row r="11" spans="1:4" ht="19.5" customHeight="1" x14ac:dyDescent="0.45">
      <c r="A11" s="4">
        <v>21281</v>
      </c>
      <c r="B11" s="4">
        <v>41</v>
      </c>
      <c r="C11" s="5">
        <f t="shared" si="0"/>
        <v>21.469444444444441</v>
      </c>
      <c r="D11" s="5">
        <f t="shared" si="1"/>
        <v>0.69491525423728817</v>
      </c>
    </row>
    <row r="12" spans="1:4" ht="19.5" customHeight="1" x14ac:dyDescent="0.45">
      <c r="A12" s="4">
        <v>21291</v>
      </c>
      <c r="B12" s="4">
        <v>50</v>
      </c>
      <c r="C12" s="5">
        <f t="shared" si="0"/>
        <v>21.486111111111111</v>
      </c>
      <c r="D12" s="5">
        <f t="shared" si="1"/>
        <v>0.84745762711864403</v>
      </c>
    </row>
    <row r="13" spans="1:4" ht="19.5" customHeight="1" x14ac:dyDescent="0.45">
      <c r="A13" s="4">
        <v>21301</v>
      </c>
      <c r="B13" s="4">
        <v>54</v>
      </c>
      <c r="C13" s="5">
        <f t="shared" si="0"/>
        <v>21.502777777777776</v>
      </c>
      <c r="D13" s="5">
        <f t="shared" si="1"/>
        <v>0.9152542372881356</v>
      </c>
    </row>
    <row r="14" spans="1:4" ht="19.5" customHeight="1" x14ac:dyDescent="0.45">
      <c r="A14" s="4">
        <v>21315</v>
      </c>
      <c r="B14" s="4">
        <v>59</v>
      </c>
      <c r="C14" s="5">
        <f t="shared" si="0"/>
        <v>21.530555555555555</v>
      </c>
      <c r="D14" s="4">
        <f t="shared" si="1"/>
        <v>1</v>
      </c>
    </row>
    <row r="15" spans="1:4" ht="19.5" customHeight="1" x14ac:dyDescent="0.45">
      <c r="A15" s="4">
        <v>21324</v>
      </c>
      <c r="B15" s="4">
        <v>54</v>
      </c>
      <c r="C15" s="5">
        <f t="shared" si="0"/>
        <v>21.544444444444448</v>
      </c>
      <c r="D15" s="5">
        <f t="shared" si="1"/>
        <v>0.9152542372881356</v>
      </c>
    </row>
    <row r="16" spans="1:4" ht="19.5" customHeight="1" x14ac:dyDescent="0.45">
      <c r="A16" s="4">
        <v>21345</v>
      </c>
      <c r="B16" s="4">
        <v>48</v>
      </c>
      <c r="C16" s="5">
        <f t="shared" si="0"/>
        <v>21.580555555555556</v>
      </c>
      <c r="D16" s="5">
        <f t="shared" si="1"/>
        <v>0.81355932203389836</v>
      </c>
    </row>
    <row r="17" spans="1:4" ht="19.5" customHeight="1" x14ac:dyDescent="0.45">
      <c r="A17" s="4">
        <v>21361</v>
      </c>
      <c r="B17" s="4">
        <v>40</v>
      </c>
      <c r="C17" s="5">
        <f t="shared" si="0"/>
        <v>21.602777777777778</v>
      </c>
      <c r="D17" s="5">
        <f t="shared" si="1"/>
        <v>0.67796610169491522</v>
      </c>
    </row>
    <row r="18" spans="1:4" ht="19.5" customHeight="1" x14ac:dyDescent="0.45">
      <c r="A18" s="4">
        <v>21372</v>
      </c>
      <c r="B18" s="4">
        <v>34</v>
      </c>
      <c r="C18" s="5">
        <f t="shared" si="0"/>
        <v>21.622222222222224</v>
      </c>
      <c r="D18" s="5">
        <f t="shared" si="1"/>
        <v>0.57627118644067798</v>
      </c>
    </row>
    <row r="19" spans="1:4" ht="19.5" customHeight="1" x14ac:dyDescent="0.45">
      <c r="A19" s="4">
        <v>21390</v>
      </c>
      <c r="B19" s="4">
        <v>28</v>
      </c>
      <c r="C19" s="5">
        <f t="shared" si="0"/>
        <v>21.65</v>
      </c>
      <c r="D19" s="5">
        <f t="shared" si="1"/>
        <v>0.47457627118644069</v>
      </c>
    </row>
    <row r="20" spans="1:4" ht="19.5" customHeight="1" x14ac:dyDescent="0.45">
      <c r="A20" s="4">
        <v>21413</v>
      </c>
      <c r="B20" s="4">
        <v>20</v>
      </c>
      <c r="C20" s="5">
        <f t="shared" si="0"/>
        <v>21.691666666666666</v>
      </c>
      <c r="D20" s="5">
        <f t="shared" si="1"/>
        <v>0.33898305084745761</v>
      </c>
    </row>
    <row r="21" spans="1:4" ht="19.5" customHeight="1" x14ac:dyDescent="0.45">
      <c r="A21" s="4">
        <v>21441</v>
      </c>
      <c r="B21" s="4">
        <v>15</v>
      </c>
      <c r="C21" s="5">
        <f t="shared" si="0"/>
        <v>21.736111111111111</v>
      </c>
      <c r="D21" s="5">
        <f t="shared" si="1"/>
        <v>0.25423728813559321</v>
      </c>
    </row>
    <row r="22" spans="1:4" ht="19.5" customHeight="1" x14ac:dyDescent="0.45">
      <c r="A22" s="4">
        <v>21493</v>
      </c>
      <c r="B22" s="4">
        <v>10</v>
      </c>
      <c r="C22" s="5">
        <f t="shared" si="0"/>
        <v>21.824999999999999</v>
      </c>
      <c r="D22" s="5">
        <f t="shared" si="1"/>
        <v>0.16949152542372881</v>
      </c>
    </row>
    <row r="23" spans="1:4" ht="19.5" customHeight="1" x14ac:dyDescent="0.45">
      <c r="A23" s="4">
        <v>21564</v>
      </c>
      <c r="B23" s="4">
        <v>7</v>
      </c>
      <c r="C23" s="5">
        <f t="shared" si="0"/>
        <v>21.944444444444446</v>
      </c>
      <c r="D23" s="5">
        <f t="shared" si="1"/>
        <v>0.11864406779661017</v>
      </c>
    </row>
    <row r="24" spans="1:4" ht="19.5" customHeight="1" x14ac:dyDescent="0.45">
      <c r="A24" s="4">
        <v>22040</v>
      </c>
      <c r="B24" s="4">
        <v>5</v>
      </c>
      <c r="C24" s="5">
        <f t="shared" si="0"/>
        <v>22.066666666666666</v>
      </c>
      <c r="D24" s="5">
        <f t="shared" si="1"/>
        <v>8.4745762711864403E-2</v>
      </c>
    </row>
    <row r="25" spans="1:4" ht="19.5" customHeight="1" x14ac:dyDescent="0.45">
      <c r="A25" s="4">
        <v>22253</v>
      </c>
      <c r="B25" s="4">
        <v>2</v>
      </c>
      <c r="C25" s="5">
        <f t="shared" si="0"/>
        <v>22.425000000000001</v>
      </c>
      <c r="D25" s="5">
        <f t="shared" si="1"/>
        <v>3.3898305084745763E-2</v>
      </c>
    </row>
    <row r="26" spans="1:4" ht="19.5" customHeight="1" x14ac:dyDescent="0.45">
      <c r="A26" s="4">
        <v>23241</v>
      </c>
      <c r="B26" s="4">
        <v>1</v>
      </c>
      <c r="C26" s="5">
        <f t="shared" si="0"/>
        <v>23.402777777777775</v>
      </c>
      <c r="D26" s="5">
        <f t="shared" si="1"/>
        <v>1.6949152542372881E-2</v>
      </c>
    </row>
    <row r="27" spans="1:4" ht="19.5" customHeight="1" x14ac:dyDescent="0.45">
      <c r="C27" s="4">
        <f t="shared" si="0"/>
        <v>0</v>
      </c>
      <c r="D27" s="4">
        <f t="shared" si="1"/>
        <v>0</v>
      </c>
    </row>
    <row r="28" spans="1:4" ht="19.5" customHeight="1" x14ac:dyDescent="0.45">
      <c r="C28" s="4">
        <f t="shared" si="0"/>
        <v>0</v>
      </c>
      <c r="D28" s="4">
        <f t="shared" si="1"/>
        <v>0</v>
      </c>
    </row>
    <row r="29" spans="1:4" ht="19.5" customHeight="1" x14ac:dyDescent="0.45">
      <c r="C29" s="4">
        <f t="shared" si="0"/>
        <v>0</v>
      </c>
      <c r="D29" s="4">
        <f t="shared" si="1"/>
        <v>0</v>
      </c>
    </row>
    <row r="30" spans="1:4" ht="19.5" customHeight="1" x14ac:dyDescent="0.45">
      <c r="C30" s="4">
        <f t="shared" si="0"/>
        <v>0</v>
      </c>
      <c r="D30" s="4">
        <f t="shared" si="1"/>
        <v>0</v>
      </c>
    </row>
    <row r="31" spans="1:4" ht="19.5" customHeight="1" x14ac:dyDescent="0.45">
      <c r="C31" s="4">
        <f t="shared" si="0"/>
        <v>0</v>
      </c>
      <c r="D31" s="4">
        <f t="shared" si="1"/>
        <v>0</v>
      </c>
    </row>
    <row r="32" spans="1:4" ht="19.5" customHeight="1" x14ac:dyDescent="0.45">
      <c r="C32" s="4">
        <f t="shared" si="0"/>
        <v>0</v>
      </c>
      <c r="D32" s="4">
        <f t="shared" si="1"/>
        <v>0</v>
      </c>
    </row>
    <row r="33" spans="3:4" ht="19.5" customHeight="1" x14ac:dyDescent="0.45">
      <c r="C33" s="4">
        <f t="shared" si="0"/>
        <v>0</v>
      </c>
      <c r="D33" s="4">
        <f t="shared" si="1"/>
        <v>0</v>
      </c>
    </row>
    <row r="34" spans="3:4" ht="19.5" customHeight="1" x14ac:dyDescent="0.45">
      <c r="C34" s="4">
        <f t="shared" si="0"/>
        <v>0</v>
      </c>
      <c r="D34" s="4">
        <f t="shared" si="1"/>
        <v>0</v>
      </c>
    </row>
    <row r="35" spans="3:4" ht="19.5" customHeight="1" x14ac:dyDescent="0.45">
      <c r="C35" s="4">
        <f t="shared" si="0"/>
        <v>0</v>
      </c>
      <c r="D35" s="4">
        <f t="shared" si="1"/>
        <v>0</v>
      </c>
    </row>
    <row r="36" spans="3:4" ht="19.5" customHeight="1" x14ac:dyDescent="0.45">
      <c r="C36" s="4">
        <f t="shared" si="0"/>
        <v>0</v>
      </c>
      <c r="D36" s="4">
        <f t="shared" si="1"/>
        <v>0</v>
      </c>
    </row>
    <row r="37" spans="3:4" ht="19.5" customHeight="1" x14ac:dyDescent="0.45">
      <c r="C37" s="4">
        <f t="shared" si="0"/>
        <v>0</v>
      </c>
      <c r="D37" s="4">
        <f t="shared" si="1"/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37"/>
  <sheetViews>
    <sheetView topLeftCell="D1" workbookViewId="0"/>
  </sheetViews>
  <sheetFormatPr defaultRowHeight="15" x14ac:dyDescent="0.45"/>
  <cols>
    <col min="1" max="2" width="14.140625" style="1" bestFit="1" customWidth="1"/>
    <col min="3" max="4" width="14.140625" style="2" bestFit="1" customWidth="1"/>
    <col min="5" max="5" width="14.140625" bestFit="1" customWidth="1"/>
    <col min="6" max="7" width="14.140625" style="1" bestFit="1" customWidth="1"/>
    <col min="8" max="9" width="14.140625" style="2" bestFit="1" customWidth="1"/>
    <col min="10" max="10" width="14.140625" bestFit="1" customWidth="1"/>
    <col min="11" max="12" width="14.140625" style="1" bestFit="1" customWidth="1"/>
    <col min="13" max="14" width="14.140625" style="2" bestFit="1" customWidth="1"/>
  </cols>
  <sheetData>
    <row r="1" spans="1:14" ht="19.5" customHeight="1" x14ac:dyDescent="0.45">
      <c r="A1" s="1" t="s">
        <v>11</v>
      </c>
      <c r="C1" s="4">
        <v>100</v>
      </c>
      <c r="F1" s="1" t="s">
        <v>12</v>
      </c>
      <c r="H1" s="4">
        <v>200</v>
      </c>
      <c r="K1" s="1" t="s">
        <v>13</v>
      </c>
      <c r="M1" s="4">
        <v>300</v>
      </c>
      <c r="N1" s="2" t="s">
        <v>14</v>
      </c>
    </row>
    <row r="2" spans="1:14" ht="19.5" customHeight="1" x14ac:dyDescent="0.45">
      <c r="A2" s="1" t="s">
        <v>5</v>
      </c>
      <c r="B2" s="1" t="s">
        <v>6</v>
      </c>
      <c r="C2" s="2" t="s">
        <v>5</v>
      </c>
      <c r="D2" s="2" t="s">
        <v>7</v>
      </c>
      <c r="F2" s="1" t="s">
        <v>5</v>
      </c>
      <c r="G2" s="1" t="s">
        <v>6</v>
      </c>
      <c r="H2" s="2" t="s">
        <v>5</v>
      </c>
      <c r="I2" s="2" t="s">
        <v>7</v>
      </c>
      <c r="K2" s="1" t="s">
        <v>5</v>
      </c>
      <c r="L2" s="1" t="s">
        <v>6</v>
      </c>
      <c r="M2" s="2" t="s">
        <v>5</v>
      </c>
      <c r="N2" s="2" t="s">
        <v>7</v>
      </c>
    </row>
    <row r="3" spans="1:14" ht="19.5" customHeight="1" x14ac:dyDescent="0.45">
      <c r="A3" s="4">
        <v>11225</v>
      </c>
      <c r="B3" s="4">
        <v>3</v>
      </c>
      <c r="C3" s="5">
        <f t="shared" ref="C3:C37" si="0">(A3-MOD(A3,1000))/1000+(MOD(A3,1000)-MOD(A3,10))/600+MOD(A3,10)/360</f>
        <v>11.380555555555556</v>
      </c>
      <c r="D3" s="5">
        <f t="shared" ref="D3:D37" si="1">B3/MAX(B:B)</f>
        <v>3.6585365853658534E-2</v>
      </c>
      <c r="F3" s="4">
        <v>32051</v>
      </c>
      <c r="G3" s="4">
        <v>5</v>
      </c>
      <c r="H3" s="5">
        <f t="shared" ref="H3:H37" si="2">(F3-MOD(F3,1000))/1000+(MOD(F3,1000)-MOD(F3,10))/600+MOD(F3,10)/360</f>
        <v>32.086111111111116</v>
      </c>
      <c r="I3" s="5">
        <f t="shared" ref="I3:I37" si="3">G3/MAX(G:G)</f>
        <v>7.6923076923076927E-2</v>
      </c>
      <c r="K3" s="4">
        <v>37445</v>
      </c>
      <c r="L3" s="4">
        <v>2</v>
      </c>
      <c r="M3" s="5">
        <f t="shared" ref="M3:M37" si="4">(K3-MOD(K3,1000))/1000+(MOD(K3,1000)-MOD(K3,10))/600+MOD(K3,10)/360</f>
        <v>37.74722222222222</v>
      </c>
      <c r="N3" s="5">
        <f t="shared" ref="N3:N37" si="5">L3/MAX(L:L)</f>
        <v>2.8571428571428571E-2</v>
      </c>
    </row>
    <row r="4" spans="1:14" ht="19.5" customHeight="1" x14ac:dyDescent="0.45">
      <c r="A4" s="4">
        <v>11353</v>
      </c>
      <c r="B4" s="4">
        <v>4</v>
      </c>
      <c r="C4" s="5">
        <f t="shared" si="0"/>
        <v>11.591666666666667</v>
      </c>
      <c r="D4" s="5">
        <f t="shared" si="1"/>
        <v>4.878048780487805E-2</v>
      </c>
      <c r="F4" s="4">
        <v>32520</v>
      </c>
      <c r="G4" s="4">
        <v>7</v>
      </c>
      <c r="H4" s="5">
        <f t="shared" si="2"/>
        <v>32.866666666666667</v>
      </c>
      <c r="I4" s="5">
        <f t="shared" si="3"/>
        <v>0.1076923076923077</v>
      </c>
      <c r="K4" s="4">
        <v>37425</v>
      </c>
      <c r="L4" s="4">
        <v>10</v>
      </c>
      <c r="M4" s="5">
        <f t="shared" si="4"/>
        <v>37.713888888888889</v>
      </c>
      <c r="N4" s="5">
        <f t="shared" si="5"/>
        <v>0.14285714285714285</v>
      </c>
    </row>
    <row r="5" spans="1:14" ht="19.5" customHeight="1" x14ac:dyDescent="0.45">
      <c r="A5" s="4">
        <v>11421</v>
      </c>
      <c r="B5" s="4">
        <v>6</v>
      </c>
      <c r="C5" s="5">
        <f t="shared" si="0"/>
        <v>11.702777777777778</v>
      </c>
      <c r="D5" s="5">
        <f t="shared" si="1"/>
        <v>7.3170731707317069E-2</v>
      </c>
      <c r="F5" s="4">
        <v>33084</v>
      </c>
      <c r="G5" s="4">
        <v>8</v>
      </c>
      <c r="H5" s="5">
        <f t="shared" si="2"/>
        <v>33.144444444444446</v>
      </c>
      <c r="I5" s="5">
        <f t="shared" si="3"/>
        <v>0.12307692307692308</v>
      </c>
      <c r="K5" s="4">
        <v>37404</v>
      </c>
      <c r="L5" s="4">
        <v>35</v>
      </c>
      <c r="M5" s="5">
        <f t="shared" si="4"/>
        <v>37.677777777777777</v>
      </c>
      <c r="N5" s="5">
        <f t="shared" si="5"/>
        <v>0.5</v>
      </c>
    </row>
    <row r="6" spans="1:14" ht="19.5" customHeight="1" x14ac:dyDescent="0.45">
      <c r="A6" s="4">
        <v>11461</v>
      </c>
      <c r="B6" s="4">
        <v>12</v>
      </c>
      <c r="C6" s="5">
        <f t="shared" si="0"/>
        <v>11.769444444444446</v>
      </c>
      <c r="D6" s="5">
        <f t="shared" si="1"/>
        <v>0.14634146341463414</v>
      </c>
      <c r="F6" s="4">
        <v>33105</v>
      </c>
      <c r="G6" s="4">
        <v>9</v>
      </c>
      <c r="H6" s="5">
        <f t="shared" si="2"/>
        <v>33.18055555555555</v>
      </c>
      <c r="I6" s="5">
        <f t="shared" si="3"/>
        <v>0.13846153846153847</v>
      </c>
      <c r="K6" s="4">
        <v>37355</v>
      </c>
      <c r="L6" s="4">
        <v>42</v>
      </c>
      <c r="M6" s="5">
        <f t="shared" si="4"/>
        <v>37.597222222222221</v>
      </c>
      <c r="N6" s="5">
        <f t="shared" si="5"/>
        <v>0.6</v>
      </c>
    </row>
    <row r="7" spans="1:14" ht="19.5" customHeight="1" x14ac:dyDescent="0.45">
      <c r="A7" s="4">
        <v>11474</v>
      </c>
      <c r="B7" s="4">
        <v>22</v>
      </c>
      <c r="C7" s="5">
        <f t="shared" si="0"/>
        <v>11.794444444444444</v>
      </c>
      <c r="D7" s="5">
        <f t="shared" si="1"/>
        <v>0.26829268292682928</v>
      </c>
      <c r="F7" s="4">
        <v>33162</v>
      </c>
      <c r="G7" s="4">
        <v>8</v>
      </c>
      <c r="H7" s="5">
        <f t="shared" si="2"/>
        <v>33.272222222222219</v>
      </c>
      <c r="I7" s="5">
        <f t="shared" si="3"/>
        <v>0.12307692307692308</v>
      </c>
      <c r="K7" s="4">
        <v>37351</v>
      </c>
      <c r="L7" s="4">
        <v>52</v>
      </c>
      <c r="M7" s="5">
        <f t="shared" si="4"/>
        <v>37.586111111111116</v>
      </c>
      <c r="N7" s="5">
        <f t="shared" si="5"/>
        <v>0.74285714285714288</v>
      </c>
    </row>
    <row r="8" spans="1:14" ht="19.5" customHeight="1" x14ac:dyDescent="0.45">
      <c r="A8" s="4">
        <v>11481</v>
      </c>
      <c r="B8" s="4">
        <v>30</v>
      </c>
      <c r="C8" s="5">
        <f t="shared" si="0"/>
        <v>11.802777777777779</v>
      </c>
      <c r="D8" s="5">
        <f t="shared" si="1"/>
        <v>0.36585365853658536</v>
      </c>
      <c r="F8" s="4">
        <v>33184</v>
      </c>
      <c r="G8" s="4">
        <v>12</v>
      </c>
      <c r="H8" s="5">
        <f t="shared" si="2"/>
        <v>33.31111111111111</v>
      </c>
      <c r="I8" s="5">
        <f t="shared" si="3"/>
        <v>0.18461538461538463</v>
      </c>
      <c r="K8" s="4">
        <v>37345</v>
      </c>
      <c r="L8" s="4">
        <v>56</v>
      </c>
      <c r="M8" s="5">
        <f t="shared" si="4"/>
        <v>37.580555555555556</v>
      </c>
      <c r="N8" s="5">
        <f t="shared" si="5"/>
        <v>0.8</v>
      </c>
    </row>
    <row r="9" spans="1:14" ht="19.5" customHeight="1" x14ac:dyDescent="0.45">
      <c r="A9" s="4">
        <v>11483</v>
      </c>
      <c r="B9" s="4">
        <v>49</v>
      </c>
      <c r="C9" s="5">
        <f t="shared" si="0"/>
        <v>11.808333333333334</v>
      </c>
      <c r="D9" s="5">
        <f t="shared" si="1"/>
        <v>0.59756097560975607</v>
      </c>
      <c r="F9" s="4">
        <v>33205</v>
      </c>
      <c r="G9" s="4">
        <v>16</v>
      </c>
      <c r="H9" s="5">
        <f t="shared" si="2"/>
        <v>33.347222222222221</v>
      </c>
      <c r="I9" s="5">
        <f t="shared" si="3"/>
        <v>0.24615384615384617</v>
      </c>
      <c r="K9" s="4">
        <v>37342</v>
      </c>
      <c r="L9" s="4">
        <v>64</v>
      </c>
      <c r="M9" s="5">
        <f t="shared" si="4"/>
        <v>37.572222222222223</v>
      </c>
      <c r="N9" s="5">
        <f t="shared" si="5"/>
        <v>0.91428571428571426</v>
      </c>
    </row>
    <row r="10" spans="1:14" ht="19.5" customHeight="1" x14ac:dyDescent="0.45">
      <c r="A10" s="4">
        <v>11490</v>
      </c>
      <c r="B10" s="4">
        <v>70</v>
      </c>
      <c r="C10" s="5">
        <f t="shared" si="0"/>
        <v>11.816666666666666</v>
      </c>
      <c r="D10" s="5">
        <f t="shared" si="1"/>
        <v>0.85365853658536583</v>
      </c>
      <c r="F10" s="4">
        <v>33230</v>
      </c>
      <c r="G10" s="4">
        <v>32</v>
      </c>
      <c r="H10" s="5">
        <f t="shared" si="2"/>
        <v>33.383333333333333</v>
      </c>
      <c r="I10" s="5">
        <f t="shared" si="3"/>
        <v>0.49230769230769234</v>
      </c>
      <c r="K10" s="4">
        <v>37324</v>
      </c>
      <c r="L10" s="4">
        <v>64</v>
      </c>
      <c r="M10" s="5">
        <f t="shared" si="4"/>
        <v>37.544444444444444</v>
      </c>
      <c r="N10" s="5">
        <f t="shared" si="5"/>
        <v>0.91428571428571426</v>
      </c>
    </row>
    <row r="11" spans="1:14" ht="19.5" customHeight="1" x14ac:dyDescent="0.45">
      <c r="A11" s="4">
        <v>11495</v>
      </c>
      <c r="B11" s="4">
        <v>82</v>
      </c>
      <c r="C11" s="5">
        <f t="shared" si="0"/>
        <v>11.830555555555556</v>
      </c>
      <c r="D11" s="4">
        <f t="shared" si="1"/>
        <v>1</v>
      </c>
      <c r="F11" s="4">
        <v>33242</v>
      </c>
      <c r="G11" s="4">
        <v>50</v>
      </c>
      <c r="H11" s="5">
        <f t="shared" si="2"/>
        <v>33.405555555555551</v>
      </c>
      <c r="I11" s="5">
        <f t="shared" si="3"/>
        <v>0.76923076923076927</v>
      </c>
      <c r="K11" s="4">
        <v>37313</v>
      </c>
      <c r="L11" s="4">
        <v>49</v>
      </c>
      <c r="M11" s="5">
        <f t="shared" si="4"/>
        <v>37.524999999999999</v>
      </c>
      <c r="N11" s="5">
        <f t="shared" si="5"/>
        <v>0.7</v>
      </c>
    </row>
    <row r="12" spans="1:14" ht="19.5" customHeight="1" x14ac:dyDescent="0.45">
      <c r="A12" s="4">
        <v>11511</v>
      </c>
      <c r="B12" s="4">
        <v>80</v>
      </c>
      <c r="C12" s="5">
        <f t="shared" si="0"/>
        <v>11.852777777777778</v>
      </c>
      <c r="D12" s="5">
        <f t="shared" si="1"/>
        <v>0.97560975609756095</v>
      </c>
      <c r="F12" s="4">
        <v>33250</v>
      </c>
      <c r="G12" s="4">
        <v>56</v>
      </c>
      <c r="H12" s="5">
        <f t="shared" si="2"/>
        <v>33.416666666666664</v>
      </c>
      <c r="I12" s="5">
        <f t="shared" si="3"/>
        <v>0.86153846153846159</v>
      </c>
      <c r="K12" s="4">
        <v>37305</v>
      </c>
      <c r="L12" s="4">
        <v>36</v>
      </c>
      <c r="M12" s="5">
        <f t="shared" si="4"/>
        <v>37.513888888888886</v>
      </c>
      <c r="N12" s="5">
        <f t="shared" si="5"/>
        <v>0.51428571428571423</v>
      </c>
    </row>
    <row r="13" spans="1:14" ht="19.5" customHeight="1" x14ac:dyDescent="0.45">
      <c r="A13" s="4">
        <v>11521</v>
      </c>
      <c r="B13" s="4">
        <v>59</v>
      </c>
      <c r="C13" s="5">
        <f t="shared" si="0"/>
        <v>11.869444444444445</v>
      </c>
      <c r="D13" s="5">
        <f t="shared" si="1"/>
        <v>0.71951219512195119</v>
      </c>
      <c r="F13" s="4">
        <v>33260</v>
      </c>
      <c r="G13" s="4">
        <v>62</v>
      </c>
      <c r="H13" s="5">
        <f t="shared" si="2"/>
        <v>33.43333333333333</v>
      </c>
      <c r="I13" s="5">
        <f t="shared" si="3"/>
        <v>0.9538461538461539</v>
      </c>
      <c r="K13" s="4">
        <v>37300</v>
      </c>
      <c r="L13" s="4">
        <v>24</v>
      </c>
      <c r="M13" s="5">
        <f t="shared" si="4"/>
        <v>37.5</v>
      </c>
      <c r="N13" s="5">
        <f t="shared" si="5"/>
        <v>0.34285714285714286</v>
      </c>
    </row>
    <row r="14" spans="1:14" ht="19.5" customHeight="1" x14ac:dyDescent="0.45">
      <c r="A14" s="4">
        <v>11531</v>
      </c>
      <c r="B14" s="4">
        <v>37</v>
      </c>
      <c r="C14" s="5">
        <f t="shared" si="0"/>
        <v>11.886111111111111</v>
      </c>
      <c r="D14" s="5">
        <f t="shared" si="1"/>
        <v>0.45121951219512196</v>
      </c>
      <c r="F14" s="4">
        <v>33263</v>
      </c>
      <c r="G14" s="4">
        <v>65</v>
      </c>
      <c r="H14" s="5">
        <f t="shared" si="2"/>
        <v>33.441666666666663</v>
      </c>
      <c r="I14" s="4">
        <f t="shared" si="3"/>
        <v>1</v>
      </c>
      <c r="K14" s="4">
        <v>37284</v>
      </c>
      <c r="L14" s="4">
        <v>12</v>
      </c>
      <c r="M14" s="5">
        <f t="shared" si="4"/>
        <v>37.477777777777781</v>
      </c>
      <c r="N14" s="5">
        <f t="shared" si="5"/>
        <v>0.17142857142857143</v>
      </c>
    </row>
    <row r="15" spans="1:14" ht="19.5" customHeight="1" x14ac:dyDescent="0.45">
      <c r="A15" s="4">
        <v>11541</v>
      </c>
      <c r="B15" s="4">
        <v>23</v>
      </c>
      <c r="C15" s="5">
        <f t="shared" si="0"/>
        <v>11.902777777777779</v>
      </c>
      <c r="D15" s="5">
        <f t="shared" si="1"/>
        <v>0.28048780487804881</v>
      </c>
      <c r="F15" s="4">
        <v>33273</v>
      </c>
      <c r="G15" s="4">
        <v>62</v>
      </c>
      <c r="H15" s="5">
        <f t="shared" si="2"/>
        <v>33.458333333333336</v>
      </c>
      <c r="I15" s="5">
        <f t="shared" si="3"/>
        <v>0.9538461538461539</v>
      </c>
      <c r="K15" s="4">
        <v>37272</v>
      </c>
      <c r="L15" s="4">
        <v>4</v>
      </c>
      <c r="M15" s="5">
        <f t="shared" si="4"/>
        <v>37.455555555555556</v>
      </c>
      <c r="N15" s="5">
        <f t="shared" si="5"/>
        <v>5.7142857142857141E-2</v>
      </c>
    </row>
    <row r="16" spans="1:14" ht="19.5" customHeight="1" x14ac:dyDescent="0.45">
      <c r="A16" s="4">
        <v>11551</v>
      </c>
      <c r="B16" s="4">
        <v>13</v>
      </c>
      <c r="C16" s="5">
        <f t="shared" si="0"/>
        <v>11.919444444444444</v>
      </c>
      <c r="D16" s="5">
        <f t="shared" si="1"/>
        <v>0.15853658536585366</v>
      </c>
      <c r="F16" s="4">
        <v>33283</v>
      </c>
      <c r="G16" s="4">
        <v>49</v>
      </c>
      <c r="H16" s="5">
        <f t="shared" si="2"/>
        <v>33.475000000000001</v>
      </c>
      <c r="I16" s="5">
        <f t="shared" si="3"/>
        <v>0.75384615384615383</v>
      </c>
      <c r="K16" s="4">
        <v>37325</v>
      </c>
      <c r="L16" s="4">
        <v>68</v>
      </c>
      <c r="M16" s="5">
        <f t="shared" si="4"/>
        <v>37.547222222222217</v>
      </c>
      <c r="N16" s="5">
        <f t="shared" si="5"/>
        <v>0.97142857142857142</v>
      </c>
    </row>
    <row r="17" spans="1:14" ht="19.5" customHeight="1" x14ac:dyDescent="0.45">
      <c r="A17" s="4">
        <v>11572</v>
      </c>
      <c r="B17" s="4">
        <v>8</v>
      </c>
      <c r="C17" s="5">
        <f t="shared" si="0"/>
        <v>11.955555555555556</v>
      </c>
      <c r="D17" s="5">
        <f t="shared" si="1"/>
        <v>9.7560975609756101E-2</v>
      </c>
      <c r="F17" s="4">
        <v>33291</v>
      </c>
      <c r="G17" s="4">
        <v>39</v>
      </c>
      <c r="H17" s="5">
        <f t="shared" si="2"/>
        <v>33.486111111111114</v>
      </c>
      <c r="I17" s="5">
        <f t="shared" si="3"/>
        <v>0.6</v>
      </c>
      <c r="K17" s="4">
        <v>37333</v>
      </c>
      <c r="L17" s="4">
        <v>70</v>
      </c>
      <c r="M17" s="5">
        <f t="shared" si="4"/>
        <v>37.55833333333333</v>
      </c>
      <c r="N17" s="4">
        <f t="shared" si="5"/>
        <v>1</v>
      </c>
    </row>
    <row r="18" spans="1:14" ht="19.5" customHeight="1" x14ac:dyDescent="0.45">
      <c r="A18" s="4">
        <v>12001</v>
      </c>
      <c r="B18" s="4">
        <v>6</v>
      </c>
      <c r="C18" s="5">
        <f t="shared" si="0"/>
        <v>12.002777777777778</v>
      </c>
      <c r="D18" s="5">
        <f t="shared" si="1"/>
        <v>7.3170731707317069E-2</v>
      </c>
      <c r="F18" s="4">
        <v>33300</v>
      </c>
      <c r="G18" s="4">
        <v>26</v>
      </c>
      <c r="H18" s="5">
        <f t="shared" si="2"/>
        <v>33.5</v>
      </c>
      <c r="I18" s="5">
        <f t="shared" si="3"/>
        <v>0.4</v>
      </c>
      <c r="K18" s="4">
        <v>37400</v>
      </c>
      <c r="L18" s="4">
        <v>37</v>
      </c>
      <c r="M18" s="5">
        <f t="shared" si="4"/>
        <v>37.666666666666664</v>
      </c>
      <c r="N18" s="5">
        <f t="shared" si="5"/>
        <v>0.52857142857142858</v>
      </c>
    </row>
    <row r="19" spans="1:14" ht="19.5" customHeight="1" x14ac:dyDescent="0.45">
      <c r="A19" s="4">
        <v>12054</v>
      </c>
      <c r="B19" s="4">
        <v>4</v>
      </c>
      <c r="C19" s="5">
        <f t="shared" si="0"/>
        <v>12.094444444444445</v>
      </c>
      <c r="D19" s="5">
        <f t="shared" si="1"/>
        <v>4.878048780487805E-2</v>
      </c>
      <c r="F19" s="4">
        <v>33321</v>
      </c>
      <c r="G19" s="4">
        <v>13</v>
      </c>
      <c r="H19" s="5">
        <f t="shared" si="2"/>
        <v>33.536111111111111</v>
      </c>
      <c r="I19" s="5">
        <f t="shared" si="3"/>
        <v>0.2</v>
      </c>
      <c r="K19" s="4">
        <v>37413</v>
      </c>
      <c r="L19" s="4">
        <v>27</v>
      </c>
      <c r="M19" s="5">
        <f t="shared" si="4"/>
        <v>37.691666666666663</v>
      </c>
      <c r="N19" s="5">
        <f t="shared" si="5"/>
        <v>0.38571428571428573</v>
      </c>
    </row>
    <row r="20" spans="1:14" ht="19.5" customHeight="1" x14ac:dyDescent="0.45">
      <c r="A20" s="4">
        <v>12085</v>
      </c>
      <c r="B20" s="4">
        <v>4</v>
      </c>
      <c r="C20" s="5">
        <f t="shared" si="0"/>
        <v>12.147222222222222</v>
      </c>
      <c r="D20" s="5">
        <f t="shared" si="1"/>
        <v>4.878048780487805E-2</v>
      </c>
      <c r="F20" s="4">
        <v>33340</v>
      </c>
      <c r="G20" s="4">
        <v>10</v>
      </c>
      <c r="H20" s="5">
        <f t="shared" si="2"/>
        <v>33.56666666666667</v>
      </c>
      <c r="I20" s="5">
        <f t="shared" si="3"/>
        <v>0.15384615384615385</v>
      </c>
      <c r="K20" s="4">
        <v>37421</v>
      </c>
      <c r="L20" s="4">
        <v>20</v>
      </c>
      <c r="M20" s="5">
        <f t="shared" si="4"/>
        <v>37.702777777777783</v>
      </c>
      <c r="N20" s="5">
        <f t="shared" si="5"/>
        <v>0.2857142857142857</v>
      </c>
    </row>
    <row r="21" spans="1:14" ht="19.5" customHeight="1" x14ac:dyDescent="0.45">
      <c r="C21" s="4">
        <f t="shared" si="0"/>
        <v>0</v>
      </c>
      <c r="D21" s="4">
        <f t="shared" si="1"/>
        <v>0</v>
      </c>
      <c r="F21" s="4">
        <v>33383</v>
      </c>
      <c r="G21" s="4">
        <v>10</v>
      </c>
      <c r="H21" s="5">
        <f t="shared" si="2"/>
        <v>33.641666666666666</v>
      </c>
      <c r="I21" s="5">
        <f t="shared" si="3"/>
        <v>0.15384615384615385</v>
      </c>
      <c r="K21" s="4">
        <v>37361</v>
      </c>
      <c r="L21" s="4">
        <v>39</v>
      </c>
      <c r="M21" s="5">
        <f t="shared" si="4"/>
        <v>37.602777777777781</v>
      </c>
      <c r="N21" s="5">
        <f t="shared" si="5"/>
        <v>0.55714285714285716</v>
      </c>
    </row>
    <row r="22" spans="1:14" ht="19.5" customHeight="1" x14ac:dyDescent="0.45">
      <c r="C22" s="4">
        <f t="shared" si="0"/>
        <v>0</v>
      </c>
      <c r="D22" s="4">
        <f t="shared" si="1"/>
        <v>0</v>
      </c>
      <c r="F22" s="4">
        <v>34030</v>
      </c>
      <c r="G22" s="4">
        <v>8</v>
      </c>
      <c r="H22" s="5">
        <f t="shared" si="2"/>
        <v>34.049999999999997</v>
      </c>
      <c r="I22" s="5">
        <f t="shared" si="3"/>
        <v>0.12307692307692308</v>
      </c>
      <c r="K22" s="4">
        <v>37373</v>
      </c>
      <c r="L22" s="4">
        <v>32</v>
      </c>
      <c r="M22" s="5">
        <f t="shared" si="4"/>
        <v>37.625</v>
      </c>
      <c r="N22" s="5">
        <f t="shared" si="5"/>
        <v>0.45714285714285713</v>
      </c>
    </row>
    <row r="23" spans="1:14" ht="19.5" customHeight="1" x14ac:dyDescent="0.45">
      <c r="C23" s="4">
        <f t="shared" si="0"/>
        <v>0</v>
      </c>
      <c r="D23" s="4">
        <f t="shared" si="1"/>
        <v>0</v>
      </c>
      <c r="H23" s="4">
        <f t="shared" si="2"/>
        <v>0</v>
      </c>
      <c r="I23" s="4">
        <f t="shared" si="3"/>
        <v>0</v>
      </c>
      <c r="K23" s="4">
        <v>37384</v>
      </c>
      <c r="L23" s="4">
        <v>36</v>
      </c>
      <c r="M23" s="5">
        <f t="shared" si="4"/>
        <v>37.644444444444446</v>
      </c>
      <c r="N23" s="5">
        <f t="shared" si="5"/>
        <v>0.51428571428571423</v>
      </c>
    </row>
    <row r="24" spans="1:14" ht="19.5" customHeight="1" x14ac:dyDescent="0.45">
      <c r="C24" s="4">
        <f t="shared" si="0"/>
        <v>0</v>
      </c>
      <c r="D24" s="4">
        <f t="shared" si="1"/>
        <v>0</v>
      </c>
      <c r="H24" s="4">
        <f t="shared" si="2"/>
        <v>0</v>
      </c>
      <c r="I24" s="4">
        <f t="shared" si="3"/>
        <v>0</v>
      </c>
      <c r="K24" s="4">
        <v>37393</v>
      </c>
      <c r="L24" s="4">
        <v>38</v>
      </c>
      <c r="M24" s="5">
        <f t="shared" si="4"/>
        <v>37.658333333333331</v>
      </c>
      <c r="N24" s="5">
        <f t="shared" si="5"/>
        <v>0.54285714285714282</v>
      </c>
    </row>
    <row r="25" spans="1:14" ht="19.5" customHeight="1" x14ac:dyDescent="0.45">
      <c r="C25" s="4">
        <f t="shared" si="0"/>
        <v>0</v>
      </c>
      <c r="D25" s="4">
        <f t="shared" si="1"/>
        <v>0</v>
      </c>
      <c r="H25" s="4">
        <f t="shared" si="2"/>
        <v>0</v>
      </c>
      <c r="I25" s="4">
        <f t="shared" si="3"/>
        <v>0</v>
      </c>
      <c r="K25" s="4">
        <v>37404</v>
      </c>
      <c r="L25" s="4">
        <v>35</v>
      </c>
      <c r="M25" s="5">
        <f t="shared" si="4"/>
        <v>37.677777777777777</v>
      </c>
      <c r="N25" s="5">
        <f t="shared" si="5"/>
        <v>0.5</v>
      </c>
    </row>
    <row r="26" spans="1:14" ht="19.5" customHeight="1" x14ac:dyDescent="0.45">
      <c r="C26" s="4">
        <f t="shared" si="0"/>
        <v>0</v>
      </c>
      <c r="D26" s="4">
        <f t="shared" si="1"/>
        <v>0</v>
      </c>
      <c r="H26" s="4">
        <f t="shared" si="2"/>
        <v>0</v>
      </c>
      <c r="I26" s="4">
        <f t="shared" si="3"/>
        <v>0</v>
      </c>
      <c r="M26" s="4">
        <f t="shared" si="4"/>
        <v>0</v>
      </c>
      <c r="N26" s="4">
        <f t="shared" si="5"/>
        <v>0</v>
      </c>
    </row>
    <row r="27" spans="1:14" ht="19.5" customHeight="1" x14ac:dyDescent="0.45">
      <c r="C27" s="4">
        <f t="shared" si="0"/>
        <v>0</v>
      </c>
      <c r="D27" s="4">
        <f t="shared" si="1"/>
        <v>0</v>
      </c>
      <c r="H27" s="4">
        <f t="shared" si="2"/>
        <v>0</v>
      </c>
      <c r="I27" s="4">
        <f t="shared" si="3"/>
        <v>0</v>
      </c>
      <c r="M27" s="4">
        <f t="shared" si="4"/>
        <v>0</v>
      </c>
      <c r="N27" s="4">
        <f t="shared" si="5"/>
        <v>0</v>
      </c>
    </row>
    <row r="28" spans="1:14" ht="19.5" customHeight="1" x14ac:dyDescent="0.45">
      <c r="C28" s="4">
        <f t="shared" si="0"/>
        <v>0</v>
      </c>
      <c r="D28" s="4">
        <f t="shared" si="1"/>
        <v>0</v>
      </c>
      <c r="H28" s="4">
        <f t="shared" si="2"/>
        <v>0</v>
      </c>
      <c r="I28" s="4">
        <f t="shared" si="3"/>
        <v>0</v>
      </c>
      <c r="M28" s="4">
        <f t="shared" si="4"/>
        <v>0</v>
      </c>
      <c r="N28" s="4">
        <f t="shared" si="5"/>
        <v>0</v>
      </c>
    </row>
    <row r="29" spans="1:14" ht="19.5" customHeight="1" x14ac:dyDescent="0.45">
      <c r="C29" s="4">
        <f t="shared" si="0"/>
        <v>0</v>
      </c>
      <c r="D29" s="4">
        <f t="shared" si="1"/>
        <v>0</v>
      </c>
      <c r="H29" s="4">
        <f t="shared" si="2"/>
        <v>0</v>
      </c>
      <c r="I29" s="4">
        <f t="shared" si="3"/>
        <v>0</v>
      </c>
      <c r="M29" s="4">
        <f t="shared" si="4"/>
        <v>0</v>
      </c>
      <c r="N29" s="4">
        <f t="shared" si="5"/>
        <v>0</v>
      </c>
    </row>
    <row r="30" spans="1:14" ht="19.5" customHeight="1" x14ac:dyDescent="0.45">
      <c r="C30" s="4">
        <f t="shared" si="0"/>
        <v>0</v>
      </c>
      <c r="D30" s="4">
        <f t="shared" si="1"/>
        <v>0</v>
      </c>
      <c r="H30" s="4">
        <f t="shared" si="2"/>
        <v>0</v>
      </c>
      <c r="I30" s="4">
        <f t="shared" si="3"/>
        <v>0</v>
      </c>
      <c r="M30" s="4">
        <f t="shared" si="4"/>
        <v>0</v>
      </c>
      <c r="N30" s="4">
        <f t="shared" si="5"/>
        <v>0</v>
      </c>
    </row>
    <row r="31" spans="1:14" ht="19.5" customHeight="1" x14ac:dyDescent="0.45">
      <c r="C31" s="4">
        <f t="shared" si="0"/>
        <v>0</v>
      </c>
      <c r="D31" s="4">
        <f t="shared" si="1"/>
        <v>0</v>
      </c>
      <c r="H31" s="4">
        <f t="shared" si="2"/>
        <v>0</v>
      </c>
      <c r="I31" s="4">
        <f t="shared" si="3"/>
        <v>0</v>
      </c>
      <c r="M31" s="4">
        <f t="shared" si="4"/>
        <v>0</v>
      </c>
      <c r="N31" s="4">
        <f t="shared" si="5"/>
        <v>0</v>
      </c>
    </row>
    <row r="32" spans="1:14" ht="19.5" customHeight="1" x14ac:dyDescent="0.45">
      <c r="C32" s="4">
        <f t="shared" si="0"/>
        <v>0</v>
      </c>
      <c r="D32" s="4">
        <f t="shared" si="1"/>
        <v>0</v>
      </c>
      <c r="H32" s="4">
        <f t="shared" si="2"/>
        <v>0</v>
      </c>
      <c r="I32" s="4">
        <f t="shared" si="3"/>
        <v>0</v>
      </c>
      <c r="M32" s="4">
        <f t="shared" si="4"/>
        <v>0</v>
      </c>
      <c r="N32" s="4">
        <f t="shared" si="5"/>
        <v>0</v>
      </c>
    </row>
    <row r="33" spans="3:14" ht="19.5" customHeight="1" x14ac:dyDescent="0.45">
      <c r="C33" s="4">
        <f t="shared" si="0"/>
        <v>0</v>
      </c>
      <c r="D33" s="4">
        <f t="shared" si="1"/>
        <v>0</v>
      </c>
      <c r="H33" s="4">
        <f t="shared" si="2"/>
        <v>0</v>
      </c>
      <c r="I33" s="4">
        <f t="shared" si="3"/>
        <v>0</v>
      </c>
      <c r="M33" s="4">
        <f t="shared" si="4"/>
        <v>0</v>
      </c>
      <c r="N33" s="4">
        <f t="shared" si="5"/>
        <v>0</v>
      </c>
    </row>
    <row r="34" spans="3:14" ht="19.5" customHeight="1" x14ac:dyDescent="0.45">
      <c r="C34" s="4">
        <f t="shared" si="0"/>
        <v>0</v>
      </c>
      <c r="D34" s="4">
        <f t="shared" si="1"/>
        <v>0</v>
      </c>
      <c r="H34" s="4">
        <f t="shared" si="2"/>
        <v>0</v>
      </c>
      <c r="I34" s="4">
        <f t="shared" si="3"/>
        <v>0</v>
      </c>
      <c r="M34" s="4">
        <f t="shared" si="4"/>
        <v>0</v>
      </c>
      <c r="N34" s="4">
        <f t="shared" si="5"/>
        <v>0</v>
      </c>
    </row>
    <row r="35" spans="3:14" ht="19.5" customHeight="1" x14ac:dyDescent="0.45">
      <c r="C35" s="4">
        <f t="shared" si="0"/>
        <v>0</v>
      </c>
      <c r="D35" s="4">
        <f t="shared" si="1"/>
        <v>0</v>
      </c>
      <c r="H35" s="4">
        <f t="shared" si="2"/>
        <v>0</v>
      </c>
      <c r="I35" s="4">
        <f t="shared" si="3"/>
        <v>0</v>
      </c>
      <c r="M35" s="4">
        <f t="shared" si="4"/>
        <v>0</v>
      </c>
      <c r="N35" s="4">
        <f t="shared" si="5"/>
        <v>0</v>
      </c>
    </row>
    <row r="36" spans="3:14" ht="19.5" customHeight="1" x14ac:dyDescent="0.45">
      <c r="C36" s="4">
        <f t="shared" si="0"/>
        <v>0</v>
      </c>
      <c r="D36" s="4">
        <f t="shared" si="1"/>
        <v>0</v>
      </c>
      <c r="H36" s="4">
        <f t="shared" si="2"/>
        <v>0</v>
      </c>
      <c r="I36" s="4">
        <f t="shared" si="3"/>
        <v>0</v>
      </c>
      <c r="M36" s="4">
        <f t="shared" si="4"/>
        <v>0</v>
      </c>
      <c r="N36" s="4">
        <f t="shared" si="5"/>
        <v>0</v>
      </c>
    </row>
    <row r="37" spans="3:14" ht="19.5" customHeight="1" x14ac:dyDescent="0.45">
      <c r="C37" s="4">
        <f t="shared" si="0"/>
        <v>0</v>
      </c>
      <c r="D37" s="4">
        <f t="shared" si="1"/>
        <v>0</v>
      </c>
      <c r="H37" s="4">
        <f t="shared" si="2"/>
        <v>0</v>
      </c>
      <c r="I37" s="4">
        <f t="shared" si="3"/>
        <v>0</v>
      </c>
      <c r="M37" s="4">
        <f t="shared" si="4"/>
        <v>0</v>
      </c>
      <c r="N37" s="4">
        <f t="shared" si="5"/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31"/>
  <sheetViews>
    <sheetView workbookViewId="0">
      <selection activeCell="H9" sqref="H9"/>
    </sheetView>
  </sheetViews>
  <sheetFormatPr defaultRowHeight="15" x14ac:dyDescent="0.45"/>
  <cols>
    <col min="1" max="2" width="14.140625" style="2" bestFit="1" customWidth="1"/>
    <col min="3" max="3" width="14.140625" style="3" bestFit="1" customWidth="1"/>
    <col min="5" max="5" width="14.140625" style="2" bestFit="1" customWidth="1"/>
  </cols>
  <sheetData>
    <row r="1" spans="1:5" ht="19.5" customHeight="1" x14ac:dyDescent="0.45">
      <c r="A1" s="11" t="s">
        <v>8</v>
      </c>
      <c r="B1" s="11"/>
      <c r="C1" s="12"/>
      <c r="E1" s="11" t="s">
        <v>9</v>
      </c>
    </row>
    <row r="2" spans="1:5" ht="19.5" customHeight="1" x14ac:dyDescent="0.45">
      <c r="A2" s="11" t="s">
        <v>5</v>
      </c>
      <c r="B2" s="11" t="s">
        <v>10</v>
      </c>
      <c r="C2" s="12"/>
      <c r="E2" s="11" t="s">
        <v>6</v>
      </c>
    </row>
    <row r="3" spans="1:5" ht="19.5" customHeight="1" x14ac:dyDescent="0.45">
      <c r="A3" s="4">
        <v>34</v>
      </c>
      <c r="B3" s="4">
        <v>385</v>
      </c>
      <c r="C3" s="5">
        <f>A3+(B3-MOD(B3,10))/600+MOD(B3,10)/360</f>
        <v>34.647222222222219</v>
      </c>
      <c r="D3">
        <f>E3/MAX(E:E)</f>
        <v>0.6029411764705882</v>
      </c>
      <c r="E3" s="4">
        <v>41</v>
      </c>
    </row>
    <row r="4" spans="1:5" ht="19.5" customHeight="1" x14ac:dyDescent="0.45">
      <c r="A4" s="4">
        <v>34</v>
      </c>
      <c r="B4" s="4">
        <v>363</v>
      </c>
      <c r="C4" s="5">
        <f>A4+(B4-MOD(B4,10))/600+MOD(B4,10)/360</f>
        <v>34.608333333333334</v>
      </c>
      <c r="D4">
        <f>E4/MAX(E:E)</f>
        <v>0.69117647058823528</v>
      </c>
      <c r="E4" s="4">
        <v>47</v>
      </c>
    </row>
    <row r="5" spans="1:5" ht="19.5" customHeight="1" x14ac:dyDescent="0.45">
      <c r="A5" s="4">
        <v>34</v>
      </c>
      <c r="B5" s="4">
        <v>353</v>
      </c>
      <c r="C5" s="5">
        <f>A5+(B5-MOD(B5,10))/600+MOD(B5,10)/360</f>
        <v>34.591666666666669</v>
      </c>
      <c r="D5">
        <f>E5/MAX(E:E)</f>
        <v>0.88235294117647056</v>
      </c>
      <c r="E5" s="4">
        <v>60</v>
      </c>
    </row>
    <row r="6" spans="1:5" ht="19.5" customHeight="1" x14ac:dyDescent="0.45">
      <c r="A6" s="4">
        <v>34</v>
      </c>
      <c r="B6" s="4">
        <v>343</v>
      </c>
      <c r="C6" s="5">
        <f>A6+(B6-MOD(B6,10))/600+MOD(B6,10)/360</f>
        <v>34.575000000000003</v>
      </c>
      <c r="D6">
        <f>E6/MAX(E:E)</f>
        <v>1</v>
      </c>
      <c r="E6" s="4">
        <v>68</v>
      </c>
    </row>
    <row r="7" spans="1:5" ht="19.5" customHeight="1" x14ac:dyDescent="0.45">
      <c r="A7" s="4">
        <v>34</v>
      </c>
      <c r="B7" s="4">
        <v>335</v>
      </c>
      <c r="C7" s="5">
        <f>A7+(B7-MOD(B7,10))/600+MOD(B7,10)/360</f>
        <v>34.563888888888883</v>
      </c>
      <c r="D7">
        <f>E7/MAX(E:E)</f>
        <v>1</v>
      </c>
      <c r="E7" s="4">
        <v>68</v>
      </c>
    </row>
    <row r="8" spans="1:5" ht="19.5" customHeight="1" x14ac:dyDescent="0.45">
      <c r="A8" s="4">
        <v>34</v>
      </c>
      <c r="B8" s="4">
        <v>330</v>
      </c>
      <c r="C8" s="5">
        <f>A8+(B8-MOD(B8,10))/600+MOD(B8,10)/360</f>
        <v>34.549999999999997</v>
      </c>
      <c r="D8">
        <f>E8/MAX(E:E)</f>
        <v>0.95588235294117652</v>
      </c>
      <c r="E8" s="4">
        <v>65</v>
      </c>
    </row>
    <row r="9" spans="1:5" ht="19.5" customHeight="1" x14ac:dyDescent="0.45">
      <c r="A9" s="4">
        <v>34</v>
      </c>
      <c r="B9" s="4">
        <v>322</v>
      </c>
      <c r="C9" s="5">
        <f>A9+(B9-MOD(B9,10))/600+MOD(B9,10)/360</f>
        <v>34.538888888888884</v>
      </c>
      <c r="D9">
        <f>E9/MAX(E:E)</f>
        <v>0.8529411764705882</v>
      </c>
      <c r="E9" s="4">
        <v>58</v>
      </c>
    </row>
    <row r="10" spans="1:5" ht="19.5" customHeight="1" x14ac:dyDescent="0.45">
      <c r="A10" s="4">
        <v>34</v>
      </c>
      <c r="B10" s="4">
        <v>315</v>
      </c>
      <c r="C10" s="5">
        <f>A10+(B10-MOD(B10,10))/600+MOD(B10,10)/360</f>
        <v>34.530555555555551</v>
      </c>
      <c r="D10">
        <f>E10/MAX(E:E)</f>
        <v>0.70588235294117652</v>
      </c>
      <c r="E10" s="4">
        <v>48</v>
      </c>
    </row>
    <row r="11" spans="1:5" ht="19.5" customHeight="1" x14ac:dyDescent="0.45">
      <c r="A11" s="4">
        <v>34</v>
      </c>
      <c r="B11" s="4">
        <v>313</v>
      </c>
      <c r="C11" s="5">
        <f>A11+(B11-MOD(B11,10))/600+MOD(B11,10)/360</f>
        <v>34.524999999999999</v>
      </c>
      <c r="D11">
        <f>E11/MAX(E:E)</f>
        <v>0.61764705882352944</v>
      </c>
      <c r="E11" s="4">
        <v>42</v>
      </c>
    </row>
    <row r="12" spans="1:5" ht="19.5" customHeight="1" x14ac:dyDescent="0.45">
      <c r="A12" s="4">
        <v>34</v>
      </c>
      <c r="B12" s="4">
        <v>311</v>
      </c>
      <c r="C12" s="5">
        <f>A12+(B12-MOD(B12,10))/600+MOD(B12,10)/360</f>
        <v>34.519444444444446</v>
      </c>
      <c r="D12">
        <f>E12/MAX(E:E)</f>
        <v>0.52941176470588236</v>
      </c>
      <c r="E12" s="4">
        <v>36</v>
      </c>
    </row>
    <row r="13" spans="1:5" ht="19.5" customHeight="1" x14ac:dyDescent="0.45">
      <c r="A13" s="4">
        <v>34</v>
      </c>
      <c r="B13" s="4">
        <v>304</v>
      </c>
      <c r="C13" s="5">
        <f>A13+(B13-MOD(B13,10))/600+MOD(B13,10)/360</f>
        <v>34.511111111111113</v>
      </c>
      <c r="D13">
        <f>E13/MAX(E:E)</f>
        <v>0.41176470588235292</v>
      </c>
      <c r="E13" s="4">
        <v>28</v>
      </c>
    </row>
    <row r="14" spans="1:5" ht="19.5" customHeight="1" x14ac:dyDescent="0.45">
      <c r="A14" s="4">
        <v>34</v>
      </c>
      <c r="B14" s="4">
        <v>301</v>
      </c>
      <c r="C14" s="5">
        <f>A14+(B14-MOD(B14,10))/600+MOD(B14,10)/360</f>
        <v>34.50277777777778</v>
      </c>
      <c r="D14">
        <f>E14/MAX(E:E)</f>
        <v>0.30882352941176472</v>
      </c>
      <c r="E14" s="4">
        <v>21</v>
      </c>
    </row>
    <row r="15" spans="1:5" ht="19.5" customHeight="1" x14ac:dyDescent="0.45">
      <c r="A15" s="4">
        <v>34</v>
      </c>
      <c r="B15" s="4">
        <v>284</v>
      </c>
      <c r="C15" s="5">
        <f>A15+(B15-MOD(B15,10))/600+MOD(B15,10)/360</f>
        <v>34.477777777777781</v>
      </c>
      <c r="D15">
        <f>E15/MAX(E:E)</f>
        <v>0.13235294117647059</v>
      </c>
      <c r="E15" s="4">
        <v>9</v>
      </c>
    </row>
    <row r="16" spans="1:5" ht="19.5" customHeight="1" x14ac:dyDescent="0.45">
      <c r="A16" s="4">
        <v>34</v>
      </c>
      <c r="B16" s="4">
        <v>274</v>
      </c>
      <c r="C16" s="5">
        <f>A16+(B16-MOD(B16,10))/600+MOD(B16,10)/360</f>
        <v>34.461111111111116</v>
      </c>
      <c r="D16">
        <f>E16/MAX(E:E)</f>
        <v>5.8823529411764705E-2</v>
      </c>
      <c r="E16" s="4">
        <v>4</v>
      </c>
    </row>
    <row r="17" spans="1:5" ht="19.5" customHeight="1" x14ac:dyDescent="0.45">
      <c r="A17" s="4">
        <v>34</v>
      </c>
      <c r="B17" s="4">
        <v>241</v>
      </c>
      <c r="C17" s="5">
        <f>A17+(B17-MOD(B17,10))/600+MOD(B17,10)/360</f>
        <v>34.402777777777779</v>
      </c>
      <c r="D17">
        <f>E17/MAX(E:E)</f>
        <v>2.9411764705882353E-2</v>
      </c>
      <c r="E17" s="4">
        <v>2</v>
      </c>
    </row>
    <row r="18" spans="1:5" ht="19.5" customHeight="1" x14ac:dyDescent="0.45">
      <c r="A18" s="4">
        <v>34</v>
      </c>
      <c r="B18" s="4">
        <v>210</v>
      </c>
      <c r="C18" s="5">
        <f>A18+(B18-MOD(B18,10))/600+MOD(B18,10)/360</f>
        <v>34.35</v>
      </c>
      <c r="D18">
        <f>E18/MAX(E:E)</f>
        <v>1.4705882352941176E-2</v>
      </c>
      <c r="E18" s="4">
        <v>1</v>
      </c>
    </row>
    <row r="19" spans="1:5" ht="19.5" customHeight="1" x14ac:dyDescent="0.45">
      <c r="A19" s="4">
        <v>34</v>
      </c>
      <c r="B19" s="4">
        <v>351</v>
      </c>
      <c r="C19" s="5">
        <f>A19+(B19-MOD(B19,10))/600+MOD(B19,10)/360</f>
        <v>34.586111111111116</v>
      </c>
      <c r="D19">
        <f>E19/MAX(E:E)</f>
        <v>0.94117647058823528</v>
      </c>
      <c r="E19" s="4">
        <v>64</v>
      </c>
    </row>
    <row r="20" spans="1:5" ht="19.5" customHeight="1" x14ac:dyDescent="0.45">
      <c r="A20" s="4">
        <v>34</v>
      </c>
      <c r="B20" s="4">
        <v>354</v>
      </c>
      <c r="C20" s="5">
        <f>A20+(B20-MOD(B20,10))/600+MOD(B20,10)/360</f>
        <v>34.594444444444449</v>
      </c>
      <c r="D20">
        <f>E20/MAX(E:E)</f>
        <v>0.82352941176470584</v>
      </c>
      <c r="E20" s="4">
        <v>56</v>
      </c>
    </row>
    <row r="21" spans="1:5" ht="19.5" customHeight="1" x14ac:dyDescent="0.45">
      <c r="A21" s="4">
        <v>34</v>
      </c>
      <c r="B21" s="4">
        <v>360</v>
      </c>
      <c r="C21" s="5">
        <f>A21+(B21-MOD(B21,10))/600+MOD(B21,10)/360</f>
        <v>34.6</v>
      </c>
      <c r="D21">
        <f>E21/MAX(E:E)</f>
        <v>0.75</v>
      </c>
      <c r="E21" s="4">
        <v>51</v>
      </c>
    </row>
    <row r="22" spans="1:5" ht="19.5" customHeight="1" x14ac:dyDescent="0.45">
      <c r="A22" s="4">
        <v>34</v>
      </c>
      <c r="B22" s="4">
        <v>370</v>
      </c>
      <c r="C22" s="5">
        <f>A22+(B22-MOD(B22,10))/600+MOD(B22,10)/360</f>
        <v>34.616666666666667</v>
      </c>
      <c r="D22">
        <f>E22/MAX(E:E)</f>
        <v>0.6029411764705882</v>
      </c>
      <c r="E22" s="4">
        <v>41</v>
      </c>
    </row>
    <row r="23" spans="1:5" ht="19.5" customHeight="1" x14ac:dyDescent="0.45">
      <c r="A23" s="4">
        <v>34</v>
      </c>
      <c r="B23" s="4">
        <v>382</v>
      </c>
      <c r="C23" s="5">
        <f>A23+(B23-MOD(B23,10))/600+MOD(B23,10)/360</f>
        <v>34.638888888888886</v>
      </c>
      <c r="D23">
        <f>E23/MAX(E:E)</f>
        <v>0.6029411764705882</v>
      </c>
      <c r="E23" s="4">
        <v>41</v>
      </c>
    </row>
    <row r="24" spans="1:5" ht="19.5" customHeight="1" x14ac:dyDescent="0.45">
      <c r="A24" s="4">
        <v>34</v>
      </c>
      <c r="B24" s="4">
        <v>401</v>
      </c>
      <c r="C24" s="5">
        <f>A24+(B24-MOD(B24,10))/600+MOD(B24,10)/360</f>
        <v>34.669444444444444</v>
      </c>
      <c r="D24">
        <f>E24/MAX(E:E)</f>
        <v>0.54411764705882348</v>
      </c>
      <c r="E24" s="4">
        <v>37</v>
      </c>
    </row>
    <row r="25" spans="1:5" ht="19.5" customHeight="1" x14ac:dyDescent="0.45">
      <c r="A25" s="4">
        <v>34</v>
      </c>
      <c r="B25" s="4">
        <v>411</v>
      </c>
      <c r="C25" s="5">
        <f>A25+(B25-MOD(B25,10))/600+MOD(B25,10)/360</f>
        <v>34.68611111111111</v>
      </c>
      <c r="D25">
        <f>E25/MAX(E:E)</f>
        <v>0.44117647058823528</v>
      </c>
      <c r="E25" s="4">
        <v>30</v>
      </c>
    </row>
    <row r="26" spans="1:5" ht="19.5" customHeight="1" x14ac:dyDescent="0.45">
      <c r="A26" s="4">
        <v>34</v>
      </c>
      <c r="B26" s="4">
        <v>421</v>
      </c>
      <c r="C26" s="5">
        <f>A26+(B26-MOD(B26,10))/600+MOD(B26,10)/360</f>
        <v>34.702777777777783</v>
      </c>
      <c r="D26">
        <f>E26/MAX(E:E)</f>
        <v>0.30882352941176472</v>
      </c>
      <c r="E26" s="4">
        <v>21</v>
      </c>
    </row>
    <row r="27" spans="1:5" ht="19.5" customHeight="1" x14ac:dyDescent="0.45">
      <c r="A27" s="4">
        <v>34</v>
      </c>
      <c r="B27" s="4">
        <v>424</v>
      </c>
      <c r="C27" s="5">
        <f>A27+(B27-MOD(B27,10))/600+MOD(B27,10)/360</f>
        <v>34.711111111111116</v>
      </c>
      <c r="D27">
        <f>E27/MAX(E:E)</f>
        <v>0.25</v>
      </c>
      <c r="E27" s="4">
        <v>17</v>
      </c>
    </row>
    <row r="28" spans="1:5" ht="19.5" customHeight="1" x14ac:dyDescent="0.45">
      <c r="A28" s="4">
        <v>34</v>
      </c>
      <c r="B28" s="4">
        <v>441</v>
      </c>
      <c r="C28" s="5">
        <f>A28+(B28-MOD(B28,10))/600+MOD(B28,10)/360</f>
        <v>34.736111111111114</v>
      </c>
      <c r="D28">
        <f>E28/MAX(E:E)</f>
        <v>0.11764705882352941</v>
      </c>
      <c r="E28" s="4">
        <v>8</v>
      </c>
    </row>
    <row r="29" spans="1:5" ht="19.5" customHeight="1" x14ac:dyDescent="0.45">
      <c r="A29" s="4">
        <v>34</v>
      </c>
      <c r="B29" s="4">
        <v>455</v>
      </c>
      <c r="C29" s="5">
        <f>A29+(B29-MOD(B29,10))/600+MOD(B29,10)/360</f>
        <v>34.763888888888886</v>
      </c>
      <c r="D29">
        <f>E29/MAX(E:E)</f>
        <v>2.9411764705882353E-2</v>
      </c>
      <c r="E29" s="4">
        <v>2</v>
      </c>
    </row>
    <row r="30" spans="1:5" ht="19.5" customHeight="1" x14ac:dyDescent="0.45">
      <c r="A30" s="4">
        <v>34</v>
      </c>
      <c r="B30" s="4">
        <v>484</v>
      </c>
      <c r="C30" s="5">
        <f>A30+(B30-MOD(B30,10))/600+MOD(B30,10)/360</f>
        <v>34.81111111111111</v>
      </c>
      <c r="D30">
        <f>E30/MAX(E:E)</f>
        <v>1.4705882352941176E-2</v>
      </c>
      <c r="E30" s="4">
        <v>1</v>
      </c>
    </row>
    <row r="31" spans="1:5" ht="19.5" customHeight="1" x14ac:dyDescent="0.45">
      <c r="A31" s="4">
        <v>34</v>
      </c>
      <c r="B31" s="4">
        <v>550</v>
      </c>
      <c r="C31" s="5">
        <f>A31+(B31-MOD(B31,10))/600+MOD(B31,10)/360</f>
        <v>34.916666666666664</v>
      </c>
      <c r="D31">
        <f>E31/MAX(E:E)</f>
        <v>0</v>
      </c>
      <c r="E31" s="4">
        <v>0</v>
      </c>
    </row>
  </sheetData>
  <sortState xmlns:xlrd2="http://schemas.microsoft.com/office/spreadsheetml/2017/richdata2" ref="A3:E32">
    <sortCondition descending="1" ref="A3:A32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D31"/>
  <sheetViews>
    <sheetView tabSelected="1" workbookViewId="0">
      <selection activeCell="H9" sqref="H9"/>
    </sheetView>
  </sheetViews>
  <sheetFormatPr defaultRowHeight="15" x14ac:dyDescent="0.45"/>
  <cols>
    <col min="1" max="2" width="14.140625" style="1" bestFit="1" customWidth="1"/>
    <col min="3" max="4" width="14.140625" style="2" bestFit="1" customWidth="1"/>
  </cols>
  <sheetData>
    <row r="1" spans="1:4" ht="19.5" customHeight="1" x14ac:dyDescent="0.45">
      <c r="A1" s="1" t="s">
        <v>3</v>
      </c>
      <c r="B1" s="4">
        <v>38</v>
      </c>
      <c r="C1" s="2" t="s">
        <v>4</v>
      </c>
    </row>
    <row r="2" spans="1:4" ht="19.5" customHeight="1" x14ac:dyDescent="0.45">
      <c r="A2" s="1" t="s">
        <v>5</v>
      </c>
      <c r="B2" s="1" t="s">
        <v>6</v>
      </c>
      <c r="C2" s="2" t="s">
        <v>5</v>
      </c>
      <c r="D2" s="2" t="s">
        <v>7</v>
      </c>
    </row>
    <row r="3" spans="1:4" ht="19.5" customHeight="1" x14ac:dyDescent="0.45">
      <c r="A3" s="4">
        <v>18291</v>
      </c>
      <c r="B3" s="4">
        <v>2</v>
      </c>
      <c r="C3" s="7">
        <f>(A3-MOD(A3,1000))/1000+(MOD(A3,1000)-MOD(A3,10))/600+MOD(A3,10)/360</f>
        <v>18.486111111111111</v>
      </c>
      <c r="D3" s="7">
        <f>B3/MAX(B:B)</f>
        <v>3.4482758620689655E-2</v>
      </c>
    </row>
    <row r="4" spans="1:4" ht="19.5" customHeight="1" x14ac:dyDescent="0.45">
      <c r="A4" s="4">
        <v>18422</v>
      </c>
      <c r="B4" s="4">
        <v>4</v>
      </c>
      <c r="C4" s="7">
        <f>(A4-MOD(A4,1000))/1000+(MOD(A4,1000)-MOD(A4,10))/600+MOD(A4,10)/360</f>
        <v>18.705555555555556</v>
      </c>
      <c r="D4" s="7">
        <f>B4/MAX(B:B)</f>
        <v>6.8965517241379309E-2</v>
      </c>
    </row>
    <row r="5" spans="1:4" ht="19.5" customHeight="1" x14ac:dyDescent="0.45">
      <c r="A5" s="4">
        <v>19032</v>
      </c>
      <c r="B5" s="4">
        <v>6</v>
      </c>
      <c r="C5" s="7">
        <f>(A5-MOD(A5,1000))/1000+(MOD(A5,1000)-MOD(A5,10))/600+MOD(A5,10)/360</f>
        <v>19.055555555555557</v>
      </c>
      <c r="D5" s="7">
        <f>B5/MAX(B:B)</f>
        <v>0.10344827586206896</v>
      </c>
    </row>
    <row r="6" spans="1:4" ht="19.5" customHeight="1" x14ac:dyDescent="0.45">
      <c r="A6" s="4">
        <v>19084</v>
      </c>
      <c r="B6" s="4">
        <v>12</v>
      </c>
      <c r="C6" s="7">
        <f>(A6-MOD(A6,1000))/1000+(MOD(A6,1000)-MOD(A6,10))/600+MOD(A6,10)/360</f>
        <v>19.144444444444446</v>
      </c>
      <c r="D6" s="7">
        <f>B6/MAX(B:B)</f>
        <v>0.20689655172413793</v>
      </c>
    </row>
    <row r="7" spans="1:4" ht="19.5" customHeight="1" x14ac:dyDescent="0.45">
      <c r="A7" s="4">
        <v>19093</v>
      </c>
      <c r="B7" s="4">
        <v>20</v>
      </c>
      <c r="C7" s="7">
        <f>(A7-MOD(A7,1000))/1000+(MOD(A7,1000)-MOD(A7,10))/600+MOD(A7,10)/360</f>
        <v>19.158333333333331</v>
      </c>
      <c r="D7" s="7">
        <f>B7/MAX(B:B)</f>
        <v>0.34482758620689657</v>
      </c>
    </row>
    <row r="8" spans="1:4" ht="19.5" customHeight="1" x14ac:dyDescent="0.45">
      <c r="A8" s="4">
        <v>19103</v>
      </c>
      <c r="B8" s="4">
        <v>28</v>
      </c>
      <c r="C8" s="7">
        <f>(A8-MOD(A8,1000))/1000+(MOD(A8,1000)-MOD(A8,10))/600+MOD(A8,10)/360</f>
        <v>19.175000000000001</v>
      </c>
      <c r="D8" s="7">
        <f>B8/MAX(B:B)</f>
        <v>0.48275862068965519</v>
      </c>
    </row>
    <row r="9" spans="1:4" ht="19.5" customHeight="1" x14ac:dyDescent="0.45">
      <c r="A9" s="4">
        <v>19112</v>
      </c>
      <c r="B9" s="4">
        <v>36</v>
      </c>
      <c r="C9" s="7">
        <f>(A9-MOD(A9,1000))/1000+(MOD(A9,1000)-MOD(A9,10))/600+MOD(A9,10)/360</f>
        <v>19.18888888888889</v>
      </c>
      <c r="D9" s="7">
        <f>B9/MAX(B:B)</f>
        <v>0.62068965517241381</v>
      </c>
    </row>
    <row r="10" spans="1:4" ht="19.5" customHeight="1" x14ac:dyDescent="0.45">
      <c r="A10" s="4">
        <v>19120</v>
      </c>
      <c r="B10" s="4">
        <v>48</v>
      </c>
      <c r="C10" s="7">
        <f>(A10-MOD(A10,1000))/1000+(MOD(A10,1000)-MOD(A10,10))/600+MOD(A10,10)/360</f>
        <v>19.2</v>
      </c>
      <c r="D10" s="7">
        <f>B10/MAX(B:B)</f>
        <v>0.82758620689655171</v>
      </c>
    </row>
    <row r="11" spans="1:4" ht="19.5" customHeight="1" x14ac:dyDescent="0.45">
      <c r="A11" s="4">
        <v>19125</v>
      </c>
      <c r="B11" s="4">
        <v>54</v>
      </c>
      <c r="C11" s="7">
        <f>(A11-MOD(A11,1000))/1000+(MOD(A11,1000)-MOD(A11,10))/600+MOD(A11,10)/360</f>
        <v>19.213888888888889</v>
      </c>
      <c r="D11" s="7">
        <f>B11/MAX(B:B)</f>
        <v>0.93103448275862066</v>
      </c>
    </row>
    <row r="12" spans="1:4" ht="19.5" customHeight="1" x14ac:dyDescent="0.45">
      <c r="A12" s="4">
        <v>19132</v>
      </c>
      <c r="B12" s="4">
        <v>58</v>
      </c>
      <c r="C12" s="7">
        <f>(A12-MOD(A12,1000))/1000+(MOD(A12,1000)-MOD(A12,10))/600+MOD(A12,10)/360</f>
        <v>19.222222222222221</v>
      </c>
      <c r="D12" s="7">
        <f>B12/MAX(B:B)</f>
        <v>1</v>
      </c>
    </row>
    <row r="13" spans="1:4" ht="19.5" customHeight="1" x14ac:dyDescent="0.45">
      <c r="A13" s="4">
        <v>19135</v>
      </c>
      <c r="B13" s="4">
        <v>56</v>
      </c>
      <c r="C13" s="7">
        <f>(A13-MOD(A13,1000))/1000+(MOD(A13,1000)-MOD(A13,10))/600+MOD(A13,10)/360</f>
        <v>19.230555555555554</v>
      </c>
      <c r="D13" s="7">
        <f>B13/MAX(B:B)</f>
        <v>0.96551724137931039</v>
      </c>
    </row>
    <row r="14" spans="1:4" ht="19.5" customHeight="1" x14ac:dyDescent="0.45">
      <c r="A14" s="4">
        <v>19155</v>
      </c>
      <c r="B14" s="4">
        <v>46</v>
      </c>
      <c r="C14" s="7">
        <f>(A14-MOD(A14,1000))/1000+(MOD(A14,1000)-MOD(A14,10))/600+MOD(A14,10)/360</f>
        <v>19.263888888888889</v>
      </c>
      <c r="D14" s="7">
        <f>B14/MAX(B:B)</f>
        <v>0.7931034482758621</v>
      </c>
    </row>
    <row r="15" spans="1:4" ht="19.5" customHeight="1" x14ac:dyDescent="0.45">
      <c r="A15" s="4">
        <v>19170</v>
      </c>
      <c r="B15" s="4">
        <v>28</v>
      </c>
      <c r="C15" s="7">
        <f>(A15-MOD(A15,1000))/1000+(MOD(A15,1000)-MOD(A15,10))/600+MOD(A15,10)/360</f>
        <v>19.283333333333335</v>
      </c>
      <c r="D15" s="7">
        <f>B15/MAX(B:B)</f>
        <v>0.48275862068965519</v>
      </c>
    </row>
    <row r="16" spans="1:4" ht="19.5" customHeight="1" x14ac:dyDescent="0.45">
      <c r="A16" s="4">
        <v>19182</v>
      </c>
      <c r="B16" s="4">
        <v>18</v>
      </c>
      <c r="C16" s="7">
        <f>(A16-MOD(A16,1000))/1000+(MOD(A16,1000)-MOD(A16,10))/600+MOD(A16,10)/360</f>
        <v>19.305555555555557</v>
      </c>
      <c r="D16" s="7">
        <f>B16/MAX(B:B)</f>
        <v>0.31034482758620691</v>
      </c>
    </row>
    <row r="17" spans="1:4" ht="19.5" customHeight="1" x14ac:dyDescent="0.45">
      <c r="A17" s="4">
        <v>19205</v>
      </c>
      <c r="B17" s="4">
        <v>8</v>
      </c>
      <c r="C17" s="7">
        <f>(A17-MOD(A17,1000))/1000+(MOD(A17,1000)-MOD(A17,10))/600+MOD(A17,10)/360</f>
        <v>19.347222222222221</v>
      </c>
      <c r="D17" s="7">
        <f>B17/MAX(B:B)</f>
        <v>0.13793103448275862</v>
      </c>
    </row>
    <row r="18" spans="1:4" ht="19.5" customHeight="1" x14ac:dyDescent="0.45">
      <c r="A18" s="4">
        <v>19243</v>
      </c>
      <c r="B18" s="4">
        <v>4</v>
      </c>
      <c r="C18" s="7">
        <f>(A18-MOD(A18,1000))/1000+(MOD(A18,1000)-MOD(A18,10))/600+MOD(A18,10)/360</f>
        <v>19.408333333333331</v>
      </c>
      <c r="D18" s="7">
        <f>B18/MAX(B:B)</f>
        <v>6.8965517241379309E-2</v>
      </c>
    </row>
    <row r="19" spans="1:4" ht="19.5" customHeight="1" x14ac:dyDescent="0.45">
      <c r="C19" s="4">
        <f t="shared" ref="C3:C31" si="0">(A19-MOD(A19,1000))/1000+(MOD(A19,1000)-MOD(A19,10))/600+MOD(A19,10)/360</f>
        <v>0</v>
      </c>
      <c r="D19" s="4">
        <f t="shared" ref="D3:D31" si="1">B19/MAX(B:B)</f>
        <v>0</v>
      </c>
    </row>
    <row r="20" spans="1:4" ht="19.5" customHeight="1" x14ac:dyDescent="0.45">
      <c r="C20" s="4">
        <f t="shared" si="0"/>
        <v>0</v>
      </c>
      <c r="D20" s="4">
        <f t="shared" si="1"/>
        <v>0</v>
      </c>
    </row>
    <row r="21" spans="1:4" ht="19.5" customHeight="1" x14ac:dyDescent="0.45">
      <c r="C21" s="4">
        <f t="shared" si="0"/>
        <v>0</v>
      </c>
      <c r="D21" s="4">
        <f t="shared" si="1"/>
        <v>0</v>
      </c>
    </row>
    <row r="22" spans="1:4" ht="19.5" customHeight="1" x14ac:dyDescent="0.45">
      <c r="C22" s="4">
        <f t="shared" si="0"/>
        <v>0</v>
      </c>
      <c r="D22" s="4">
        <f t="shared" si="1"/>
        <v>0</v>
      </c>
    </row>
    <row r="23" spans="1:4" ht="19.5" customHeight="1" x14ac:dyDescent="0.45">
      <c r="C23" s="4">
        <f t="shared" si="0"/>
        <v>0</v>
      </c>
      <c r="D23" s="4">
        <f t="shared" si="1"/>
        <v>0</v>
      </c>
    </row>
    <row r="24" spans="1:4" ht="19.5" customHeight="1" x14ac:dyDescent="0.45">
      <c r="C24" s="4">
        <f t="shared" si="0"/>
        <v>0</v>
      </c>
      <c r="D24" s="4">
        <f t="shared" si="1"/>
        <v>0</v>
      </c>
    </row>
    <row r="25" spans="1:4" ht="19.5" customHeight="1" x14ac:dyDescent="0.45">
      <c r="C25" s="4">
        <f t="shared" si="0"/>
        <v>0</v>
      </c>
      <c r="D25" s="4">
        <f t="shared" si="1"/>
        <v>0</v>
      </c>
    </row>
    <row r="26" spans="1:4" ht="19.5" customHeight="1" x14ac:dyDescent="0.45">
      <c r="C26" s="4">
        <f t="shared" si="0"/>
        <v>0</v>
      </c>
      <c r="D26" s="4">
        <f t="shared" si="1"/>
        <v>0</v>
      </c>
    </row>
    <row r="27" spans="1:4" ht="19.5" customHeight="1" x14ac:dyDescent="0.45">
      <c r="C27" s="4">
        <f t="shared" si="0"/>
        <v>0</v>
      </c>
      <c r="D27" s="4">
        <f t="shared" si="1"/>
        <v>0</v>
      </c>
    </row>
    <row r="28" spans="1:4" ht="19.5" customHeight="1" x14ac:dyDescent="0.45">
      <c r="C28" s="4">
        <f t="shared" si="0"/>
        <v>0</v>
      </c>
      <c r="D28" s="4">
        <f t="shared" si="1"/>
        <v>0</v>
      </c>
    </row>
    <row r="29" spans="1:4" ht="19.5" customHeight="1" x14ac:dyDescent="0.45">
      <c r="C29" s="4">
        <f t="shared" si="0"/>
        <v>0</v>
      </c>
      <c r="D29" s="4">
        <f t="shared" si="1"/>
        <v>0</v>
      </c>
    </row>
    <row r="30" spans="1:4" ht="19.5" customHeight="1" x14ac:dyDescent="0.45">
      <c r="C30" s="4">
        <f t="shared" si="0"/>
        <v>0</v>
      </c>
      <c r="D30" s="4">
        <f t="shared" si="1"/>
        <v>0</v>
      </c>
    </row>
    <row r="31" spans="1:4" ht="19.5" customHeight="1" x14ac:dyDescent="0.45">
      <c r="C31" s="4">
        <f t="shared" si="0"/>
        <v>0</v>
      </c>
      <c r="D31" s="4">
        <f t="shared" si="1"/>
        <v>0</v>
      </c>
    </row>
  </sheetData>
  <sortState xmlns:xlrd2="http://schemas.microsoft.com/office/spreadsheetml/2017/richdata2" ref="A3:D18">
    <sortCondition ref="A3:A18"/>
  </sortState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D7"/>
  <sheetViews>
    <sheetView workbookViewId="0"/>
  </sheetViews>
  <sheetFormatPr defaultRowHeight="15" x14ac:dyDescent="0.45"/>
  <cols>
    <col min="1" max="1" width="14.140625" style="1" bestFit="1" customWidth="1"/>
    <col min="2" max="2" width="14.140625" style="2" bestFit="1" customWidth="1"/>
    <col min="3" max="3" width="14.140625" style="3" bestFit="1" customWidth="1"/>
    <col min="4" max="4" width="14.140625" bestFit="1" customWidth="1"/>
  </cols>
  <sheetData>
    <row r="1" spans="1:4" ht="19.5" customHeight="1" x14ac:dyDescent="0.45">
      <c r="A1" s="1" t="s">
        <v>0</v>
      </c>
    </row>
    <row r="2" spans="1:4" ht="19.5" customHeight="1" x14ac:dyDescent="0.45">
      <c r="A2" s="4">
        <v>40</v>
      </c>
      <c r="B2" s="4">
        <v>12122</v>
      </c>
      <c r="C2" s="5">
        <f t="shared" ref="C2:C7" si="0">(B2-MOD(B2,1000))/1000+(MOD(B2,1000)-MOD(B2,10))/600+MOD(B2,10)/360</f>
        <v>12.205555555555556</v>
      </c>
      <c r="D2" t="s">
        <v>1</v>
      </c>
    </row>
    <row r="3" spans="1:4" ht="19.5" customHeight="1" x14ac:dyDescent="0.45">
      <c r="B3" s="4">
        <v>15014</v>
      </c>
      <c r="C3" s="5">
        <f t="shared" si="0"/>
        <v>15.027777777777779</v>
      </c>
      <c r="D3" t="s">
        <v>1</v>
      </c>
    </row>
    <row r="4" spans="1:4" ht="19.5" customHeight="1" x14ac:dyDescent="0.45">
      <c r="B4" s="4">
        <v>17184</v>
      </c>
      <c r="C4" s="5">
        <f t="shared" si="0"/>
        <v>17.311111111111114</v>
      </c>
      <c r="D4" t="s">
        <v>1</v>
      </c>
    </row>
    <row r="5" spans="1:4" ht="19.5" customHeight="1" x14ac:dyDescent="0.45">
      <c r="B5" s="4">
        <v>33004</v>
      </c>
      <c r="C5" s="5">
        <f t="shared" si="0"/>
        <v>33.011111111111113</v>
      </c>
    </row>
    <row r="6" spans="1:4" ht="19.5" customHeight="1" x14ac:dyDescent="0.45">
      <c r="B6" s="4">
        <v>26010</v>
      </c>
      <c r="C6" s="5">
        <f t="shared" si="0"/>
        <v>26.016666666666666</v>
      </c>
      <c r="D6" t="s">
        <v>2</v>
      </c>
    </row>
    <row r="7" spans="1:4" ht="19.5" customHeight="1" x14ac:dyDescent="0.45">
      <c r="B7" s="4">
        <v>23480</v>
      </c>
      <c r="C7" s="5">
        <f t="shared" si="0"/>
        <v>23.8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MgO</vt:lpstr>
      <vt:lpstr>LaAlO3</vt:lpstr>
      <vt:lpstr>Si</vt:lpstr>
      <vt:lpstr>alum</vt:lpstr>
      <vt:lpstr>工作表6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聲融 廖</cp:lastModifiedBy>
  <dcterms:created xsi:type="dcterms:W3CDTF">2024-11-12T13:26:42Z</dcterms:created>
  <dcterms:modified xsi:type="dcterms:W3CDTF">2024-11-13T03:10:17Z</dcterms:modified>
</cp:coreProperties>
</file>