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_THU\OneDrive - mails.tsinghua.edu.cn\科研工作\电气化交通\论文写作\ICAE论文\大作业\算例数据\"/>
    </mc:Choice>
  </mc:AlternateContent>
  <xr:revisionPtr revIDLastSave="0" documentId="13_ncr:1_{B6BC4CD3-8E5E-4D80-B13A-7F51D41BC730}" xr6:coauthVersionLast="46" xr6:coauthVersionMax="46" xr10:uidLastSave="{00000000-0000-0000-0000-000000000000}"/>
  <bookViews>
    <workbookView xWindow="-11724" yWindow="1440" windowWidth="12600" windowHeight="11712" activeTab="4" xr2:uid="{26E62944-0B3B-4309-9DC9-B5B3526E25C2}"/>
  </bookViews>
  <sheets>
    <sheet name="TN_link" sheetId="1" r:id="rId1"/>
    <sheet name="O_D_pair" sheetId="2" r:id="rId2"/>
    <sheet name="gen" sheetId="3" r:id="rId3"/>
    <sheet name="PDN_line" sheetId="4" r:id="rId4"/>
    <sheet name="FC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J3" i="2" s="1"/>
  <c r="C15" i="2"/>
  <c r="C16" i="2"/>
  <c r="C17" i="2"/>
  <c r="C18" i="2"/>
  <c r="C19" i="2"/>
  <c r="C20" i="2"/>
  <c r="C21" i="2"/>
  <c r="C22" i="2"/>
  <c r="C23" i="2"/>
  <c r="C13" i="2"/>
  <c r="I5" i="3"/>
  <c r="I4" i="3"/>
  <c r="I3" i="3"/>
  <c r="I2" i="3"/>
  <c r="C3" i="2"/>
  <c r="C4" i="2"/>
  <c r="C5" i="2"/>
  <c r="C6" i="2"/>
  <c r="C7" i="2"/>
  <c r="C8" i="2"/>
  <c r="C9" i="2"/>
  <c r="C10" i="2"/>
  <c r="C11" i="2"/>
  <c r="C12" i="2"/>
  <c r="C2" i="2"/>
  <c r="J2" i="2"/>
  <c r="G11" i="2"/>
  <c r="G12" i="2"/>
  <c r="G10" i="2"/>
  <c r="G9" i="2"/>
  <c r="G8" i="2"/>
  <c r="G7" i="2"/>
  <c r="G6" i="2"/>
  <c r="G5" i="2"/>
  <c r="G4" i="2"/>
  <c r="G3" i="2"/>
  <c r="G2" i="2"/>
  <c r="J4" i="2" l="1"/>
</calcChain>
</file>

<file path=xl/sharedStrings.xml><?xml version="1.0" encoding="utf-8"?>
<sst xmlns="http://schemas.openxmlformats.org/spreadsheetml/2006/main" count="27" uniqueCount="27">
  <si>
    <t>link1</t>
    <phoneticPr fontId="1" type="noConversion"/>
  </si>
  <si>
    <t>link2</t>
    <phoneticPr fontId="1" type="noConversion"/>
  </si>
  <si>
    <t>ca</t>
    <phoneticPr fontId="1" type="noConversion"/>
  </si>
  <si>
    <t>ta0</t>
    <phoneticPr fontId="1" type="noConversion"/>
  </si>
  <si>
    <t>O</t>
    <phoneticPr fontId="1" type="noConversion"/>
  </si>
  <si>
    <t>D</t>
    <phoneticPr fontId="1" type="noConversion"/>
  </si>
  <si>
    <t>qrs</t>
    <phoneticPr fontId="1" type="noConversion"/>
  </si>
  <si>
    <t>NO</t>
    <phoneticPr fontId="1" type="noConversion"/>
  </si>
  <si>
    <t>node</t>
    <phoneticPr fontId="1" type="noConversion"/>
  </si>
  <si>
    <t>pmin</t>
    <phoneticPr fontId="1" type="noConversion"/>
  </si>
  <si>
    <t>pmax</t>
    <phoneticPr fontId="1" type="noConversion"/>
  </si>
  <si>
    <t>qmin</t>
    <phoneticPr fontId="1" type="noConversion"/>
  </si>
  <si>
    <t>qmax</t>
    <phoneticPr fontId="1" type="noConversion"/>
  </si>
  <si>
    <t>ai</t>
    <phoneticPr fontId="1" type="noConversion"/>
  </si>
  <si>
    <t>bi</t>
    <phoneticPr fontId="1" type="noConversion"/>
  </si>
  <si>
    <t>line1</t>
    <phoneticPr fontId="1" type="noConversion"/>
  </si>
  <si>
    <t>line2</t>
    <phoneticPr fontId="1" type="noConversion"/>
  </si>
  <si>
    <t>r</t>
    <phoneticPr fontId="1" type="noConversion"/>
  </si>
  <si>
    <t>x</t>
    <phoneticPr fontId="1" type="noConversion"/>
  </si>
  <si>
    <t>GV0/EV1</t>
    <phoneticPr fontId="1" type="noConversion"/>
  </si>
  <si>
    <t>EV</t>
    <phoneticPr fontId="1" type="noConversion"/>
  </si>
  <si>
    <t>GV</t>
    <phoneticPr fontId="1" type="noConversion"/>
  </si>
  <si>
    <t>road_type</t>
    <phoneticPr fontId="1" type="noConversion"/>
  </si>
  <si>
    <t>TN_node</t>
    <phoneticPr fontId="1" type="noConversion"/>
  </si>
  <si>
    <t>capcity</t>
    <phoneticPr fontId="1" type="noConversion"/>
  </si>
  <si>
    <t>PDN_node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</si>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</sst>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4C95-62D6-424B-9A5C-36E2DD21B24F}">
  <dimension ref="A1:E21"/>
  <sheetViews>
    <sheetView workbookViewId="0">
      <selection activeCell="C1" sqref="C1:C22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22</v>
      </c>
    </row>
    <row r="2" spans="1:5" x14ac:dyDescent="0.25">
      <c r="A2">
        <v>1</v>
      </c>
      <c r="B2">
        <v>3</v>
      </c>
      <c r="C2">
        <v>18</v>
      </c>
      <c r="D2">
        <v>6</v>
      </c>
      <c r="E2">
        <v>2</v>
      </c>
    </row>
    <row r="3" spans="1:5" x14ac:dyDescent="0.25">
      <c r="A3">
        <v>1</v>
      </c>
      <c r="B3">
        <v>2</v>
      </c>
      <c r="C3">
        <v>20</v>
      </c>
      <c r="D3">
        <v>10</v>
      </c>
      <c r="E3">
        <v>1</v>
      </c>
    </row>
    <row r="4" spans="1:5" x14ac:dyDescent="0.25">
      <c r="A4">
        <v>2</v>
      </c>
      <c r="B4">
        <v>6</v>
      </c>
      <c r="C4">
        <v>17</v>
      </c>
      <c r="D4">
        <v>6.5</v>
      </c>
      <c r="E4">
        <v>2</v>
      </c>
    </row>
    <row r="5" spans="1:5" x14ac:dyDescent="0.25">
      <c r="A5">
        <v>1</v>
      </c>
      <c r="B5">
        <v>4</v>
      </c>
      <c r="C5">
        <v>9.8000000000000007</v>
      </c>
      <c r="D5">
        <v>5</v>
      </c>
      <c r="E5">
        <v>4</v>
      </c>
    </row>
    <row r="6" spans="1:5" x14ac:dyDescent="0.25">
      <c r="A6">
        <v>2</v>
      </c>
      <c r="B6">
        <v>5</v>
      </c>
      <c r="C6">
        <v>7.9</v>
      </c>
      <c r="D6">
        <v>5.5</v>
      </c>
      <c r="E6">
        <v>4</v>
      </c>
    </row>
    <row r="7" spans="1:5" x14ac:dyDescent="0.25">
      <c r="A7">
        <v>3</v>
      </c>
      <c r="B7">
        <v>4</v>
      </c>
      <c r="C7">
        <v>8.5</v>
      </c>
      <c r="D7">
        <v>6</v>
      </c>
      <c r="E7">
        <v>4</v>
      </c>
    </row>
    <row r="8" spans="1:5" x14ac:dyDescent="0.25">
      <c r="A8">
        <v>4</v>
      </c>
      <c r="B8">
        <v>5</v>
      </c>
      <c r="C8">
        <v>13.5</v>
      </c>
      <c r="D8">
        <v>12</v>
      </c>
      <c r="E8">
        <v>3</v>
      </c>
    </row>
    <row r="9" spans="1:5" x14ac:dyDescent="0.25">
      <c r="A9">
        <v>5</v>
      </c>
      <c r="B9">
        <v>6</v>
      </c>
      <c r="C9">
        <v>8.1999999999999993</v>
      </c>
      <c r="D9">
        <v>6.5</v>
      </c>
      <c r="E9">
        <v>4</v>
      </c>
    </row>
    <row r="10" spans="1:5" x14ac:dyDescent="0.25">
      <c r="A10">
        <v>3</v>
      </c>
      <c r="B10">
        <v>7</v>
      </c>
      <c r="C10">
        <v>19</v>
      </c>
      <c r="D10">
        <v>10.199999999999999</v>
      </c>
      <c r="E10">
        <v>1</v>
      </c>
    </row>
    <row r="11" spans="1:5" x14ac:dyDescent="0.25">
      <c r="A11">
        <v>4</v>
      </c>
      <c r="B11">
        <v>8</v>
      </c>
      <c r="C11">
        <v>14</v>
      </c>
      <c r="D11">
        <v>11.5</v>
      </c>
      <c r="E11">
        <v>3</v>
      </c>
    </row>
    <row r="12" spans="1:5" x14ac:dyDescent="0.25">
      <c r="A12">
        <v>5</v>
      </c>
      <c r="B12">
        <v>9</v>
      </c>
      <c r="C12">
        <v>13.8</v>
      </c>
      <c r="D12">
        <v>12.5</v>
      </c>
      <c r="E12">
        <v>3</v>
      </c>
    </row>
    <row r="13" spans="1:5" x14ac:dyDescent="0.25">
      <c r="A13">
        <v>6</v>
      </c>
      <c r="B13">
        <v>10</v>
      </c>
      <c r="C13">
        <v>20</v>
      </c>
      <c r="D13">
        <v>10.5</v>
      </c>
      <c r="E13">
        <v>1</v>
      </c>
    </row>
    <row r="14" spans="1:5" x14ac:dyDescent="0.25">
      <c r="A14">
        <v>7</v>
      </c>
      <c r="B14">
        <v>8</v>
      </c>
      <c r="C14">
        <v>8.9</v>
      </c>
      <c r="D14">
        <v>5.8</v>
      </c>
      <c r="E14">
        <v>4</v>
      </c>
    </row>
    <row r="15" spans="1:5" x14ac:dyDescent="0.25">
      <c r="A15">
        <v>8</v>
      </c>
      <c r="B15">
        <v>9</v>
      </c>
      <c r="C15">
        <v>13.2</v>
      </c>
      <c r="D15">
        <v>11</v>
      </c>
      <c r="E15">
        <v>3</v>
      </c>
    </row>
    <row r="16" spans="1:5" x14ac:dyDescent="0.25">
      <c r="A16">
        <v>9</v>
      </c>
      <c r="B16">
        <v>10</v>
      </c>
      <c r="C16">
        <v>9.15</v>
      </c>
      <c r="D16">
        <v>5.9</v>
      </c>
      <c r="E16">
        <v>4</v>
      </c>
    </row>
    <row r="17" spans="1:5" x14ac:dyDescent="0.25">
      <c r="A17">
        <v>7</v>
      </c>
      <c r="B17">
        <v>11</v>
      </c>
      <c r="C17">
        <v>17.5</v>
      </c>
      <c r="D17">
        <v>6.3</v>
      </c>
      <c r="E17">
        <v>2</v>
      </c>
    </row>
    <row r="18" spans="1:5" x14ac:dyDescent="0.25">
      <c r="A18">
        <v>8</v>
      </c>
      <c r="B18">
        <v>11</v>
      </c>
      <c r="C18">
        <v>9.76</v>
      </c>
      <c r="D18">
        <v>5.7</v>
      </c>
      <c r="E18">
        <v>4</v>
      </c>
    </row>
    <row r="19" spans="1:5" x14ac:dyDescent="0.25">
      <c r="A19">
        <v>9</v>
      </c>
      <c r="B19">
        <v>12</v>
      </c>
      <c r="C19">
        <v>8.9700000000000006</v>
      </c>
      <c r="D19">
        <v>5.8</v>
      </c>
      <c r="E19">
        <v>4</v>
      </c>
    </row>
    <row r="20" spans="1:5" x14ac:dyDescent="0.25">
      <c r="A20">
        <v>12</v>
      </c>
      <c r="B20">
        <v>10</v>
      </c>
      <c r="C20">
        <v>18.2</v>
      </c>
      <c r="D20">
        <v>6.1</v>
      </c>
      <c r="E20">
        <v>2</v>
      </c>
    </row>
    <row r="21" spans="1:5" x14ac:dyDescent="0.25">
      <c r="A21">
        <v>11</v>
      </c>
      <c r="B21">
        <v>12</v>
      </c>
      <c r="C21">
        <v>20</v>
      </c>
      <c r="D21">
        <v>9.8000000000000007</v>
      </c>
      <c r="E2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7BC1-9025-4711-98C9-A9DB685F0917}">
  <dimension ref="A1:K23"/>
  <sheetViews>
    <sheetView workbookViewId="0">
      <selection activeCell="B2" sqref="B2"/>
    </sheetView>
  </sheetViews>
  <sheetFormatPr defaultRowHeight="13.8" x14ac:dyDescent="0.25"/>
  <sheetData>
    <row r="1" spans="1:11" x14ac:dyDescent="0.25">
      <c r="A1" t="s">
        <v>4</v>
      </c>
      <c r="B1" t="s">
        <v>5</v>
      </c>
      <c r="C1" t="s">
        <v>6</v>
      </c>
      <c r="D1" t="s">
        <v>19</v>
      </c>
    </row>
    <row r="2" spans="1:11" x14ac:dyDescent="0.25">
      <c r="A2">
        <v>1</v>
      </c>
      <c r="B2">
        <v>6</v>
      </c>
      <c r="C2">
        <f>I2/2.5</f>
        <v>2</v>
      </c>
      <c r="D2">
        <v>1</v>
      </c>
      <c r="E2">
        <v>15</v>
      </c>
      <c r="G2">
        <f>0.5*I2</f>
        <v>2.5</v>
      </c>
      <c r="H2">
        <v>7.5</v>
      </c>
      <c r="I2">
        <v>5</v>
      </c>
      <c r="J2">
        <f>SUM(C2:C12)</f>
        <v>27.400000000000002</v>
      </c>
      <c r="K2" t="s">
        <v>20</v>
      </c>
    </row>
    <row r="3" spans="1:11" x14ac:dyDescent="0.25">
      <c r="A3">
        <v>1</v>
      </c>
      <c r="B3">
        <v>10</v>
      </c>
      <c r="C3">
        <f t="shared" ref="C3:C12" si="0">I3/2.5</f>
        <v>3</v>
      </c>
      <c r="D3">
        <v>1</v>
      </c>
      <c r="E3">
        <v>25</v>
      </c>
      <c r="G3">
        <f t="shared" ref="G3:G12" si="1">0.5*I3</f>
        <v>3.75</v>
      </c>
      <c r="H3">
        <v>12.5</v>
      </c>
      <c r="I3">
        <v>7.5</v>
      </c>
      <c r="J3">
        <f>SUM(C13:C23)</f>
        <v>119.375</v>
      </c>
      <c r="K3" t="s">
        <v>21</v>
      </c>
    </row>
    <row r="4" spans="1:11" x14ac:dyDescent="0.25">
      <c r="A4">
        <v>1</v>
      </c>
      <c r="B4">
        <v>12</v>
      </c>
      <c r="C4">
        <f t="shared" si="0"/>
        <v>2.4</v>
      </c>
      <c r="D4">
        <v>1</v>
      </c>
      <c r="E4">
        <v>10</v>
      </c>
      <c r="G4">
        <f t="shared" si="1"/>
        <v>3</v>
      </c>
      <c r="H4">
        <v>5</v>
      </c>
      <c r="I4">
        <v>6</v>
      </c>
      <c r="J4">
        <f>J2/(J2+J3)</f>
        <v>0.18668029296542327</v>
      </c>
    </row>
    <row r="5" spans="1:11" x14ac:dyDescent="0.25">
      <c r="A5">
        <v>1</v>
      </c>
      <c r="B5">
        <v>11</v>
      </c>
      <c r="C5">
        <f t="shared" si="0"/>
        <v>3.2</v>
      </c>
      <c r="D5">
        <v>1</v>
      </c>
      <c r="E5">
        <v>15</v>
      </c>
      <c r="G5">
        <f t="shared" si="1"/>
        <v>4</v>
      </c>
      <c r="H5">
        <v>7.5</v>
      </c>
      <c r="I5">
        <v>8</v>
      </c>
    </row>
    <row r="6" spans="1:11" x14ac:dyDescent="0.25">
      <c r="A6">
        <v>3</v>
      </c>
      <c r="B6">
        <v>6</v>
      </c>
      <c r="C6">
        <f t="shared" si="0"/>
        <v>2.8</v>
      </c>
      <c r="D6">
        <v>1</v>
      </c>
      <c r="E6">
        <v>15</v>
      </c>
      <c r="G6">
        <f t="shared" si="1"/>
        <v>3.5</v>
      </c>
      <c r="H6">
        <v>7.5</v>
      </c>
      <c r="I6">
        <v>7</v>
      </c>
    </row>
    <row r="7" spans="1:11" x14ac:dyDescent="0.25">
      <c r="A7">
        <v>3</v>
      </c>
      <c r="B7">
        <v>10</v>
      </c>
      <c r="C7">
        <f t="shared" si="0"/>
        <v>3.6</v>
      </c>
      <c r="D7">
        <v>1</v>
      </c>
      <c r="E7">
        <v>20</v>
      </c>
      <c r="G7">
        <f t="shared" si="1"/>
        <v>4.5</v>
      </c>
      <c r="H7">
        <v>10</v>
      </c>
      <c r="I7">
        <v>9</v>
      </c>
    </row>
    <row r="8" spans="1:11" x14ac:dyDescent="0.25">
      <c r="A8">
        <v>3</v>
      </c>
      <c r="B8">
        <v>12</v>
      </c>
      <c r="C8">
        <f t="shared" si="0"/>
        <v>1.6</v>
      </c>
      <c r="D8">
        <v>1</v>
      </c>
      <c r="E8">
        <v>8</v>
      </c>
      <c r="G8">
        <f t="shared" si="1"/>
        <v>2</v>
      </c>
      <c r="H8">
        <v>4</v>
      </c>
      <c r="I8">
        <v>4</v>
      </c>
    </row>
    <row r="9" spans="1:11" x14ac:dyDescent="0.25">
      <c r="A9">
        <v>3</v>
      </c>
      <c r="B9">
        <v>11</v>
      </c>
      <c r="C9">
        <f t="shared" si="0"/>
        <v>2.4</v>
      </c>
      <c r="D9">
        <v>1</v>
      </c>
      <c r="E9">
        <v>12</v>
      </c>
      <c r="G9">
        <f t="shared" si="1"/>
        <v>3</v>
      </c>
      <c r="H9">
        <v>6</v>
      </c>
      <c r="I9">
        <v>6</v>
      </c>
    </row>
    <row r="10" spans="1:11" x14ac:dyDescent="0.25">
      <c r="A10">
        <v>4</v>
      </c>
      <c r="B10">
        <v>9</v>
      </c>
      <c r="C10">
        <f t="shared" si="0"/>
        <v>2</v>
      </c>
      <c r="D10">
        <v>1</v>
      </c>
      <c r="E10">
        <v>5</v>
      </c>
      <c r="G10">
        <f t="shared" si="1"/>
        <v>2.5</v>
      </c>
      <c r="H10">
        <v>2.5</v>
      </c>
      <c r="I10">
        <v>5</v>
      </c>
    </row>
    <row r="11" spans="1:11" x14ac:dyDescent="0.25">
      <c r="A11">
        <v>4</v>
      </c>
      <c r="B11">
        <v>10</v>
      </c>
      <c r="C11">
        <f t="shared" si="0"/>
        <v>2</v>
      </c>
      <c r="D11">
        <v>1</v>
      </c>
      <c r="E11">
        <v>10</v>
      </c>
      <c r="G11">
        <f t="shared" si="1"/>
        <v>2.5</v>
      </c>
      <c r="H11">
        <v>5</v>
      </c>
      <c r="I11">
        <v>5</v>
      </c>
    </row>
    <row r="12" spans="1:11" x14ac:dyDescent="0.25">
      <c r="A12">
        <v>4</v>
      </c>
      <c r="B12">
        <v>12</v>
      </c>
      <c r="C12">
        <f t="shared" si="0"/>
        <v>2.4</v>
      </c>
      <c r="D12">
        <v>1</v>
      </c>
      <c r="E12">
        <v>15</v>
      </c>
      <c r="G12">
        <f t="shared" si="1"/>
        <v>3</v>
      </c>
      <c r="H12">
        <v>7.5</v>
      </c>
      <c r="I12">
        <v>6</v>
      </c>
    </row>
    <row r="13" spans="1:11" x14ac:dyDescent="0.25">
      <c r="A13">
        <v>1</v>
      </c>
      <c r="B13">
        <v>6</v>
      </c>
      <c r="C13">
        <f>H13*1.25</f>
        <v>12.5</v>
      </c>
      <c r="D13">
        <v>0</v>
      </c>
      <c r="E13">
        <v>15</v>
      </c>
      <c r="H13">
        <v>10</v>
      </c>
    </row>
    <row r="14" spans="1:11" x14ac:dyDescent="0.25">
      <c r="A14">
        <v>1</v>
      </c>
      <c r="B14">
        <v>10</v>
      </c>
      <c r="C14">
        <f t="shared" ref="C14:C23" si="2">H14*1.25</f>
        <v>18.75</v>
      </c>
      <c r="D14">
        <v>0</v>
      </c>
      <c r="E14">
        <v>25</v>
      </c>
      <c r="H14">
        <v>15</v>
      </c>
    </row>
    <row r="15" spans="1:11" x14ac:dyDescent="0.25">
      <c r="A15">
        <v>1</v>
      </c>
      <c r="B15">
        <v>12</v>
      </c>
      <c r="C15">
        <f t="shared" si="2"/>
        <v>9.375</v>
      </c>
      <c r="D15">
        <v>0</v>
      </c>
      <c r="E15">
        <v>10</v>
      </c>
      <c r="H15">
        <v>7.5</v>
      </c>
    </row>
    <row r="16" spans="1:11" x14ac:dyDescent="0.25">
      <c r="A16">
        <v>1</v>
      </c>
      <c r="B16">
        <v>11</v>
      </c>
      <c r="C16">
        <f t="shared" si="2"/>
        <v>12.5</v>
      </c>
      <c r="D16">
        <v>0</v>
      </c>
      <c r="E16">
        <v>15</v>
      </c>
      <c r="H16">
        <v>10</v>
      </c>
    </row>
    <row r="17" spans="1:8" x14ac:dyDescent="0.25">
      <c r="A17">
        <v>3</v>
      </c>
      <c r="B17">
        <v>6</v>
      </c>
      <c r="C17">
        <f t="shared" si="2"/>
        <v>12.5</v>
      </c>
      <c r="D17">
        <v>0</v>
      </c>
      <c r="E17">
        <v>15</v>
      </c>
      <c r="H17">
        <v>10</v>
      </c>
    </row>
    <row r="18" spans="1:8" x14ac:dyDescent="0.25">
      <c r="A18">
        <v>3</v>
      </c>
      <c r="B18">
        <v>10</v>
      </c>
      <c r="C18">
        <f t="shared" si="2"/>
        <v>9.375</v>
      </c>
      <c r="D18">
        <v>0</v>
      </c>
      <c r="E18">
        <v>20</v>
      </c>
      <c r="H18">
        <v>7.5</v>
      </c>
    </row>
    <row r="19" spans="1:8" x14ac:dyDescent="0.25">
      <c r="A19">
        <v>3</v>
      </c>
      <c r="B19">
        <v>12</v>
      </c>
      <c r="C19">
        <f t="shared" si="2"/>
        <v>6.25</v>
      </c>
      <c r="D19">
        <v>0</v>
      </c>
      <c r="E19">
        <v>8</v>
      </c>
      <c r="H19">
        <v>5</v>
      </c>
    </row>
    <row r="20" spans="1:8" x14ac:dyDescent="0.25">
      <c r="A20">
        <v>3</v>
      </c>
      <c r="B20">
        <v>11</v>
      </c>
      <c r="C20">
        <f t="shared" si="2"/>
        <v>10</v>
      </c>
      <c r="D20">
        <v>0</v>
      </c>
      <c r="E20">
        <v>12</v>
      </c>
      <c r="H20">
        <v>8</v>
      </c>
    </row>
    <row r="21" spans="1:8" x14ac:dyDescent="0.25">
      <c r="A21">
        <v>4</v>
      </c>
      <c r="B21">
        <v>9</v>
      </c>
      <c r="C21">
        <f t="shared" si="2"/>
        <v>6.25</v>
      </c>
      <c r="D21">
        <v>0</v>
      </c>
      <c r="E21">
        <v>5</v>
      </c>
      <c r="H21">
        <v>5</v>
      </c>
    </row>
    <row r="22" spans="1:8" x14ac:dyDescent="0.25">
      <c r="A22">
        <v>4</v>
      </c>
      <c r="B22">
        <v>10</v>
      </c>
      <c r="C22">
        <f t="shared" si="2"/>
        <v>9.375</v>
      </c>
      <c r="D22">
        <v>0</v>
      </c>
      <c r="E22">
        <v>10</v>
      </c>
      <c r="H22">
        <v>7.5</v>
      </c>
    </row>
    <row r="23" spans="1:8" x14ac:dyDescent="0.25">
      <c r="A23">
        <v>4</v>
      </c>
      <c r="B23">
        <v>12</v>
      </c>
      <c r="C23">
        <f t="shared" si="2"/>
        <v>12.5</v>
      </c>
      <c r="D23">
        <v>0</v>
      </c>
      <c r="E23">
        <v>15</v>
      </c>
      <c r="H2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B781-0C13-4EF3-94A3-8EAB853D080D}">
  <dimension ref="A1:J5"/>
  <sheetViews>
    <sheetView topLeftCell="B1" workbookViewId="0">
      <selection activeCell="B2" sqref="B2:H5"/>
    </sheetView>
  </sheetViews>
  <sheetFormatPr defaultRowHeight="13.8" x14ac:dyDescent="0.25"/>
  <sheetData>
    <row r="1" spans="1:1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10" x14ac:dyDescent="0.25">
      <c r="B2">
        <v>7</v>
      </c>
      <c r="C2">
        <v>0</v>
      </c>
      <c r="D2">
        <v>1.5</v>
      </c>
      <c r="E2">
        <v>-0.2</v>
      </c>
      <c r="F2">
        <v>0.2</v>
      </c>
      <c r="G2">
        <v>228</v>
      </c>
      <c r="H2">
        <v>1382</v>
      </c>
      <c r="I2">
        <f>228*2</f>
        <v>456</v>
      </c>
      <c r="J2">
        <v>138200</v>
      </c>
    </row>
    <row r="3" spans="1:10" x14ac:dyDescent="0.25">
      <c r="B3">
        <v>10</v>
      </c>
      <c r="C3">
        <v>0</v>
      </c>
      <c r="D3">
        <v>2</v>
      </c>
      <c r="E3">
        <v>-0.4</v>
      </c>
      <c r="F3">
        <v>0.4</v>
      </c>
      <c r="G3">
        <v>196</v>
      </c>
      <c r="H3">
        <v>1089</v>
      </c>
      <c r="I3">
        <f>196*2</f>
        <v>392</v>
      </c>
      <c r="J3">
        <v>108900</v>
      </c>
    </row>
    <row r="4" spans="1:10" x14ac:dyDescent="0.25">
      <c r="B4">
        <v>11</v>
      </c>
      <c r="C4">
        <v>0</v>
      </c>
      <c r="D4">
        <v>2</v>
      </c>
      <c r="E4">
        <v>-0.4</v>
      </c>
      <c r="F4">
        <v>0.4</v>
      </c>
      <c r="G4">
        <v>236</v>
      </c>
      <c r="H4">
        <v>834</v>
      </c>
      <c r="I4">
        <f>236*2</f>
        <v>472</v>
      </c>
      <c r="J4">
        <v>83400</v>
      </c>
    </row>
    <row r="5" spans="1:10" x14ac:dyDescent="0.25">
      <c r="B5">
        <v>14</v>
      </c>
      <c r="C5">
        <v>0</v>
      </c>
      <c r="D5">
        <v>1.6</v>
      </c>
      <c r="E5">
        <v>-0.3</v>
      </c>
      <c r="F5">
        <v>0.3</v>
      </c>
      <c r="G5">
        <v>239</v>
      </c>
      <c r="H5">
        <v>1329</v>
      </c>
      <c r="I5">
        <f>239*2</f>
        <v>478</v>
      </c>
      <c r="J5">
        <v>132900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FB87-D065-400E-AAF2-9D77E176CC96}">
  <dimension ref="A1:D21"/>
  <sheetViews>
    <sheetView topLeftCell="A16" workbookViewId="0">
      <selection activeCell="D21" sqref="D21"/>
    </sheetView>
  </sheetViews>
  <sheetFormatPr defaultRowHeight="13.8" x14ac:dyDescent="0.25"/>
  <sheetData>
    <row r="1" spans="1:4" x14ac:dyDescent="0.25">
      <c r="A1" t="s">
        <v>15</v>
      </c>
      <c r="B1" t="s">
        <v>16</v>
      </c>
      <c r="C1" t="s">
        <v>17</v>
      </c>
      <c r="D1" t="s">
        <v>18</v>
      </c>
    </row>
    <row r="2" spans="1:4" x14ac:dyDescent="0.25">
      <c r="A2">
        <v>0</v>
      </c>
      <c r="B2">
        <v>7</v>
      </c>
      <c r="C2">
        <v>8.1000000000000003E-2</v>
      </c>
      <c r="D2">
        <v>6.0999999999999999E-2</v>
      </c>
    </row>
    <row r="3" spans="1:4" x14ac:dyDescent="0.25">
      <c r="A3">
        <v>0</v>
      </c>
      <c r="B3">
        <v>10</v>
      </c>
      <c r="C3">
        <v>6.6000000000000003E-2</v>
      </c>
      <c r="D3">
        <v>4.2000000000000003E-2</v>
      </c>
    </row>
    <row r="4" spans="1:4" x14ac:dyDescent="0.25">
      <c r="A4">
        <v>0</v>
      </c>
      <c r="B4">
        <v>11</v>
      </c>
      <c r="C4">
        <v>6.0999999999999999E-2</v>
      </c>
      <c r="D4">
        <v>4.1000000000000002E-2</v>
      </c>
    </row>
    <row r="5" spans="1:4" x14ac:dyDescent="0.25">
      <c r="A5">
        <v>0</v>
      </c>
      <c r="B5">
        <v>14</v>
      </c>
      <c r="C5">
        <v>7.9000000000000001E-2</v>
      </c>
      <c r="D5">
        <v>6.3E-2</v>
      </c>
    </row>
    <row r="6" spans="1:4" x14ac:dyDescent="0.25">
      <c r="A6">
        <v>7</v>
      </c>
      <c r="B6">
        <v>2</v>
      </c>
      <c r="C6">
        <v>0.115</v>
      </c>
      <c r="D6">
        <v>0.08</v>
      </c>
    </row>
    <row r="7" spans="1:4" x14ac:dyDescent="0.25">
      <c r="A7">
        <v>7</v>
      </c>
      <c r="B7">
        <v>4</v>
      </c>
      <c r="C7">
        <v>0.13100000000000001</v>
      </c>
      <c r="D7">
        <v>8.4000000000000005E-2</v>
      </c>
    </row>
    <row r="8" spans="1:4" x14ac:dyDescent="0.25">
      <c r="A8">
        <v>7</v>
      </c>
      <c r="B8">
        <v>5</v>
      </c>
      <c r="C8">
        <v>0.123</v>
      </c>
      <c r="D8">
        <v>7.6999999999999999E-2</v>
      </c>
    </row>
    <row r="9" spans="1:4" x14ac:dyDescent="0.25">
      <c r="A9">
        <v>10</v>
      </c>
      <c r="B9">
        <v>9</v>
      </c>
      <c r="C9">
        <v>0.13500000000000001</v>
      </c>
      <c r="D9">
        <v>8.1000000000000003E-2</v>
      </c>
    </row>
    <row r="10" spans="1:4" x14ac:dyDescent="0.25">
      <c r="A10">
        <v>10</v>
      </c>
      <c r="B10">
        <v>6</v>
      </c>
      <c r="C10">
        <v>0.107</v>
      </c>
      <c r="D10">
        <v>7.2999999999999995E-2</v>
      </c>
    </row>
    <row r="11" spans="1:4" x14ac:dyDescent="0.25">
      <c r="A11">
        <v>10</v>
      </c>
      <c r="B11">
        <v>13</v>
      </c>
      <c r="C11">
        <v>0.111</v>
      </c>
      <c r="D11">
        <v>7.4999999999999997E-2</v>
      </c>
    </row>
    <row r="12" spans="1:4" x14ac:dyDescent="0.25">
      <c r="A12">
        <v>6</v>
      </c>
      <c r="B12">
        <v>1</v>
      </c>
      <c r="C12">
        <v>0.127</v>
      </c>
      <c r="D12">
        <v>8.3000000000000004E-2</v>
      </c>
    </row>
    <row r="13" spans="1:4" x14ac:dyDescent="0.25">
      <c r="A13">
        <v>13</v>
      </c>
      <c r="B13">
        <v>16</v>
      </c>
      <c r="C13">
        <v>0.11899999999999999</v>
      </c>
      <c r="D13">
        <v>7.8E-2</v>
      </c>
    </row>
    <row r="14" spans="1:4" x14ac:dyDescent="0.25">
      <c r="A14">
        <v>11</v>
      </c>
      <c r="B14">
        <v>12</v>
      </c>
      <c r="C14">
        <v>0.13200000000000001</v>
      </c>
      <c r="D14">
        <v>7.9000000000000001E-2</v>
      </c>
    </row>
    <row r="15" spans="1:4" x14ac:dyDescent="0.25">
      <c r="A15">
        <v>11</v>
      </c>
      <c r="B15">
        <v>8</v>
      </c>
      <c r="C15">
        <v>0.105</v>
      </c>
      <c r="D15">
        <v>7.0000000000000007E-2</v>
      </c>
    </row>
    <row r="16" spans="1:4" x14ac:dyDescent="0.25">
      <c r="A16">
        <v>11</v>
      </c>
      <c r="B16">
        <v>15</v>
      </c>
      <c r="C16">
        <v>0.115</v>
      </c>
      <c r="D16">
        <v>8.2000000000000003E-2</v>
      </c>
    </row>
    <row r="17" spans="1:4" x14ac:dyDescent="0.25">
      <c r="A17">
        <v>8</v>
      </c>
      <c r="B17">
        <v>3</v>
      </c>
      <c r="C17">
        <v>0.122</v>
      </c>
      <c r="D17">
        <v>8.3000000000000004E-2</v>
      </c>
    </row>
    <row r="18" spans="1:4" x14ac:dyDescent="0.25">
      <c r="A18">
        <v>15</v>
      </c>
      <c r="B18">
        <v>19</v>
      </c>
      <c r="C18">
        <v>0.12</v>
      </c>
      <c r="D18">
        <v>0.08</v>
      </c>
    </row>
    <row r="19" spans="1:4" x14ac:dyDescent="0.25">
      <c r="A19">
        <v>14</v>
      </c>
      <c r="B19">
        <v>20</v>
      </c>
      <c r="C19">
        <v>0.11899999999999999</v>
      </c>
      <c r="D19">
        <v>7.6999999999999999E-2</v>
      </c>
    </row>
    <row r="20" spans="1:4" x14ac:dyDescent="0.25">
      <c r="A20">
        <v>14</v>
      </c>
      <c r="B20">
        <v>17</v>
      </c>
      <c r="C20">
        <v>0.13300000000000001</v>
      </c>
      <c r="D20">
        <v>0.09</v>
      </c>
    </row>
    <row r="21" spans="1:4" x14ac:dyDescent="0.25">
      <c r="A21">
        <v>14</v>
      </c>
      <c r="B21">
        <v>18</v>
      </c>
      <c r="C21">
        <v>0.13</v>
      </c>
      <c r="D21">
        <v>8.7999999999999995E-2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AE44-FC7C-4118-93EB-04B7E42D2565}">
  <dimension ref="A1:G9"/>
  <sheetViews>
    <sheetView tabSelected="1" workbookViewId="0">
      <selection activeCell="C2" sqref="C2:C9"/>
    </sheetView>
  </sheetViews>
  <sheetFormatPr defaultRowHeight="13.8" x14ac:dyDescent="0.25"/>
  <sheetData>
    <row r="1" spans="1:7" x14ac:dyDescent="0.25">
      <c r="A1" t="s">
        <v>23</v>
      </c>
      <c r="B1" t="s">
        <v>26</v>
      </c>
      <c r="C1" t="s">
        <v>24</v>
      </c>
      <c r="D1" t="s">
        <v>25</v>
      </c>
    </row>
    <row r="2" spans="1:7" x14ac:dyDescent="0.25">
      <c r="A2">
        <v>4</v>
      </c>
      <c r="B2">
        <v>20</v>
      </c>
      <c r="C2">
        <v>15</v>
      </c>
      <c r="D2">
        <v>10</v>
      </c>
      <c r="F2">
        <v>20</v>
      </c>
      <c r="G2">
        <v>15</v>
      </c>
    </row>
    <row r="3" spans="1:7" x14ac:dyDescent="0.25">
      <c r="A3">
        <v>5</v>
      </c>
      <c r="B3">
        <v>20</v>
      </c>
      <c r="C3">
        <v>15</v>
      </c>
      <c r="D3">
        <v>7</v>
      </c>
      <c r="F3">
        <v>20</v>
      </c>
      <c r="G3">
        <v>15</v>
      </c>
    </row>
    <row r="4" spans="1:7" x14ac:dyDescent="0.25">
      <c r="A4">
        <v>9</v>
      </c>
      <c r="B4">
        <v>20</v>
      </c>
      <c r="C4">
        <v>15</v>
      </c>
      <c r="D4">
        <v>11</v>
      </c>
      <c r="F4">
        <v>20</v>
      </c>
      <c r="G4">
        <v>15</v>
      </c>
    </row>
    <row r="5" spans="1:7" x14ac:dyDescent="0.25">
      <c r="A5">
        <v>8</v>
      </c>
      <c r="B5">
        <v>20</v>
      </c>
      <c r="C5">
        <v>15</v>
      </c>
      <c r="D5">
        <v>14</v>
      </c>
      <c r="F5">
        <v>20</v>
      </c>
      <c r="G5">
        <v>15</v>
      </c>
    </row>
    <row r="6" spans="1:7" x14ac:dyDescent="0.25">
      <c r="A6">
        <v>7</v>
      </c>
      <c r="B6">
        <v>20</v>
      </c>
      <c r="C6">
        <v>15</v>
      </c>
      <c r="D6">
        <v>19</v>
      </c>
      <c r="F6">
        <v>20</v>
      </c>
      <c r="G6">
        <v>15</v>
      </c>
    </row>
    <row r="7" spans="1:7" x14ac:dyDescent="0.25">
      <c r="A7">
        <v>12</v>
      </c>
      <c r="B7">
        <v>20</v>
      </c>
      <c r="C7">
        <v>15</v>
      </c>
      <c r="D7">
        <v>3</v>
      </c>
      <c r="F7">
        <v>20</v>
      </c>
      <c r="G7">
        <v>15</v>
      </c>
    </row>
    <row r="8" spans="1:7" x14ac:dyDescent="0.25">
      <c r="A8">
        <v>6</v>
      </c>
      <c r="B8">
        <v>20</v>
      </c>
      <c r="C8">
        <v>15</v>
      </c>
      <c r="D8">
        <v>1</v>
      </c>
      <c r="F8">
        <v>20</v>
      </c>
      <c r="G8">
        <v>15</v>
      </c>
    </row>
    <row r="9" spans="1:7" x14ac:dyDescent="0.25">
      <c r="A9">
        <v>1</v>
      </c>
      <c r="B9">
        <v>20</v>
      </c>
      <c r="C9">
        <v>15</v>
      </c>
      <c r="D9">
        <v>16</v>
      </c>
      <c r="F9">
        <v>20</v>
      </c>
      <c r="G9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TN_link</vt:lpstr>
      <vt:lpstr>O_D_pair</vt:lpstr>
      <vt:lpstr>gen</vt:lpstr>
      <vt:lpstr>PDN_line</vt:lpstr>
      <vt:lpstr>FCS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</dc:creator>
  <cp:lastModifiedBy>sheng</cp:lastModifiedBy>
  <dcterms:created xsi:type="dcterms:W3CDTF">2020-06-01T15:09:08Z</dcterms:created>
  <dcterms:modified xsi:type="dcterms:W3CDTF">2021-04-13T08:51:46Z</dcterms:modified>
</cp:coreProperties>
</file>