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eniha documents\"/>
    </mc:Choice>
  </mc:AlternateContent>
  <xr:revisionPtr revIDLastSave="0" documentId="13_ncr:1_{ED34CF7C-FA1E-40AF-AEFA-041DE3B8D2DA}" xr6:coauthVersionLast="47" xr6:coauthVersionMax="47" xr10:uidLastSave="{00000000-0000-0000-0000-000000000000}"/>
  <bookViews>
    <workbookView xWindow="-96" yWindow="0" windowWidth="11712" windowHeight="12336" xr2:uid="{850EBA0C-E30E-43D1-88A7-AF4391365345}"/>
  </bookViews>
  <sheets>
    <sheet name="Sheet1" sheetId="1" r:id="rId1"/>
    <sheet name="Sheet2" sheetId="2" r:id="rId2"/>
  </sheets>
  <definedNames>
    <definedName name="_xlchart.v1.0" hidden="1">Sheet1!$O$5</definedName>
    <definedName name="_xlchart.v1.1" hidden="1">Sheet1!$O$6:$O$10</definedName>
    <definedName name="_xlchart.v1.2" hidden="1">Sheet1!$P$5</definedName>
    <definedName name="_xlchart.v1.3" hidden="1">Sheet1!$P$6:$P$10</definedName>
    <definedName name="_xlchart.v1.4" hidden="1">Sheet1!$O$5</definedName>
    <definedName name="_xlchart.v1.5" hidden="1">Sheet1!$O$6:$O$10</definedName>
    <definedName name="_xlchart.v1.6" hidden="1">Sheet1!$P$5</definedName>
    <definedName name="_xlchart.v1.7" hidden="1">Sheet1!$P$6:$P$10</definedName>
    <definedName name="_xlchart.v1.8" hidden="1">Sheet1!$C$18:$C$29</definedName>
    <definedName name="_xlchart.v1.9" hidden="1">Sheet1!$D$18:$D$29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E35" i="1"/>
  <c r="D32" i="1"/>
  <c r="D35" i="1"/>
  <c r="B35" i="1"/>
  <c r="S5" i="1"/>
  <c r="H30" i="1"/>
  <c r="E30" i="1"/>
  <c r="D31" i="1"/>
  <c r="D28" i="1" l="1"/>
  <c r="D27" i="1"/>
  <c r="D25" i="1"/>
  <c r="D24" i="1"/>
  <c r="D22" i="1"/>
  <c r="D20" i="1"/>
  <c r="D19" i="1"/>
  <c r="D18" i="1"/>
  <c r="D16" i="1" l="1"/>
  <c r="D15" i="1"/>
  <c r="D14" i="1"/>
</calcChain>
</file>

<file path=xl/sharedStrings.xml><?xml version="1.0" encoding="utf-8"?>
<sst xmlns="http://schemas.openxmlformats.org/spreadsheetml/2006/main" count="35" uniqueCount="35">
  <si>
    <t>data</t>
  </si>
  <si>
    <t>1. Measures of central tendency</t>
  </si>
  <si>
    <t>Mean</t>
  </si>
  <si>
    <t>Median</t>
  </si>
  <si>
    <t>Mode</t>
  </si>
  <si>
    <t>2.Percentile and Quartiles</t>
  </si>
  <si>
    <t>25th percentile(Q1)</t>
  </si>
  <si>
    <t>50th percentile(Q2)</t>
  </si>
  <si>
    <t>75th percentile(Q3)</t>
  </si>
  <si>
    <t>3.Interquartile range(IQR)</t>
  </si>
  <si>
    <t>IQR</t>
  </si>
  <si>
    <t>4. Min and Max</t>
  </si>
  <si>
    <t>Min</t>
  </si>
  <si>
    <t>Max</t>
  </si>
  <si>
    <t>5.Finding outliers using quartiles</t>
  </si>
  <si>
    <t>Lower bound</t>
  </si>
  <si>
    <t>Upper bound</t>
  </si>
  <si>
    <t>6.Measures of Dispersion</t>
  </si>
  <si>
    <t>Range</t>
  </si>
  <si>
    <t>Variance</t>
  </si>
  <si>
    <t>Standard dev</t>
  </si>
  <si>
    <t>MIN</t>
  </si>
  <si>
    <t>MAX</t>
  </si>
  <si>
    <t>7.Z-score</t>
  </si>
  <si>
    <t>X</t>
  </si>
  <si>
    <t>Y</t>
  </si>
  <si>
    <t>Pearson corelation</t>
  </si>
  <si>
    <t>scatterplot</t>
  </si>
  <si>
    <t>Box plot</t>
  </si>
  <si>
    <t>histogram</t>
  </si>
  <si>
    <t>mean</t>
  </si>
  <si>
    <t>population mean</t>
  </si>
  <si>
    <t>n</t>
  </si>
  <si>
    <t>stdev</t>
  </si>
  <si>
    <t>z-test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</si>
</sst>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171035109303331E-2"/>
          <c:y val="0.20702448929530248"/>
          <c:w val="0.8701366563228512"/>
          <c:h val="0.6273452116506669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Sheet1!$O$6:$O$10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Sheet1!$P$6:$P$10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2-4BEF-B180-4438B5E1A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51599"/>
        <c:axId val="164247759"/>
      </c:scatterChart>
      <c:valAx>
        <c:axId val="16425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7759"/>
        <c:crosses val="autoZero"/>
        <c:crossBetween val="midCat"/>
      </c:valAx>
      <c:valAx>
        <c:axId val="1642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51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_xlchart.v1.9</cx:f>
      </cx:numDim>
    </cx:data>
  </cx:chartData>
  <cx:chart>
    <cx:title pos="t" align="ctr" overlay="0"/>
    <cx:plotArea>
      <cx:plotAreaRegion>
        <cx:series layoutId="boxWhisker" uniqueId="{5BBD23AA-152E-4FFA-B723-71D07F8C25B7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F73B2EC-A1F0-4C96-90BA-2E6E324270CA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8B673ED5-431D-4890-835C-D1381A8E98E7}" formatIdx="0">
          <cx:tx>
            <cx:txData>
              <cx:f>_xlchart.v1.4</cx:f>
              <cx:v>X</cx:v>
            </cx:txData>
          </cx:tx>
          <cx:dataId val="0"/>
          <cx:layoutPr>
            <cx:binning intervalClosed="r"/>
          </cx:layoutPr>
        </cx:series>
        <cx:series layoutId="clusteredColumn" hidden="1" uniqueId="{09C726B9-D8D7-4FA5-AE62-7B24ED28F094}" formatIdx="1">
          <cx:tx>
            <cx:txData>
              <cx:f>_xlchart.v1.6</cx:f>
              <cx:v>Y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9292</xdr:colOff>
      <xdr:row>11</xdr:row>
      <xdr:rowOff>27878</xdr:rowOff>
    </xdr:from>
    <xdr:to>
      <xdr:col>24</xdr:col>
      <xdr:colOff>195146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B953B-3123-BF0A-9D79-43C926ECC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18585</xdr:colOff>
      <xdr:row>24</xdr:row>
      <xdr:rowOff>175632</xdr:rowOff>
    </xdr:from>
    <xdr:to>
      <xdr:col>25</xdr:col>
      <xdr:colOff>297366</xdr:colOff>
      <xdr:row>39</xdr:row>
      <xdr:rowOff>131027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37836C1-0B59-EFAF-5656-6F766BC93E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08512" y="46361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28692</xdr:colOff>
      <xdr:row>42</xdr:row>
      <xdr:rowOff>16821</xdr:rowOff>
    </xdr:from>
    <xdr:to>
      <xdr:col>25</xdr:col>
      <xdr:colOff>304704</xdr:colOff>
      <xdr:row>56</xdr:row>
      <xdr:rowOff>150556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9574E0C-9E7B-4BE7-601B-32EFF5B4D4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47288" y="7507119"/>
              <a:ext cx="4588607" cy="26305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A4D6AE-2A25-4B7D-BBF5-97C28D071453}" name="Table1" displayName="Table1" ref="O5:P10" totalsRowShown="0">
  <autoFilter ref="O5:P10" xr:uid="{06A4D6AE-2A25-4B7D-BBF5-97C28D071453}"/>
  <tableColumns count="2">
    <tableColumn id="1" xr3:uid="{0831D5D7-D3B4-4FC5-B467-A1C5C052D3C1}" name="X"/>
    <tableColumn id="2" xr3:uid="{F6612F7C-C3E6-4C57-8CF0-61F025054C77}" name="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865F4-7E91-46EC-A525-EEA029954821}">
  <dimension ref="A1:S43"/>
  <sheetViews>
    <sheetView tabSelected="1" zoomScale="69" zoomScaleNormal="82" workbookViewId="0">
      <selection activeCell="F36" sqref="F36"/>
    </sheetView>
  </sheetViews>
  <sheetFormatPr defaultRowHeight="14.4" x14ac:dyDescent="0.3"/>
  <cols>
    <col min="1" max="1" width="27.88671875" customWidth="1"/>
    <col min="3" max="3" width="20.44140625" customWidth="1"/>
    <col min="18" max="18" width="24.33203125" customWidth="1"/>
  </cols>
  <sheetData>
    <row r="1" spans="1:19" x14ac:dyDescent="0.3">
      <c r="A1" t="s">
        <v>0</v>
      </c>
    </row>
    <row r="2" spans="1:19" x14ac:dyDescent="0.3">
      <c r="A2">
        <v>12</v>
      </c>
    </row>
    <row r="3" spans="1:19" x14ac:dyDescent="0.3">
      <c r="A3">
        <v>15</v>
      </c>
    </row>
    <row r="4" spans="1:19" x14ac:dyDescent="0.3">
      <c r="A4">
        <v>14</v>
      </c>
    </row>
    <row r="5" spans="1:19" x14ac:dyDescent="0.3">
      <c r="A5">
        <v>10</v>
      </c>
      <c r="O5" t="s">
        <v>24</v>
      </c>
      <c r="P5" t="s">
        <v>25</v>
      </c>
      <c r="R5" t="s">
        <v>26</v>
      </c>
      <c r="S5">
        <f>PEARSON(O6:O10,P6:P10)</f>
        <v>0.99999999999999989</v>
      </c>
    </row>
    <row r="6" spans="1:19" x14ac:dyDescent="0.3">
      <c r="A6">
        <v>18</v>
      </c>
      <c r="O6">
        <v>10</v>
      </c>
      <c r="P6">
        <v>5</v>
      </c>
    </row>
    <row r="7" spans="1:19" x14ac:dyDescent="0.3">
      <c r="A7">
        <v>20</v>
      </c>
      <c r="O7">
        <v>20</v>
      </c>
      <c r="P7">
        <v>10</v>
      </c>
    </row>
    <row r="8" spans="1:19" x14ac:dyDescent="0.3">
      <c r="A8">
        <v>22</v>
      </c>
      <c r="O8">
        <v>30</v>
      </c>
      <c r="P8">
        <v>15</v>
      </c>
    </row>
    <row r="9" spans="1:19" x14ac:dyDescent="0.3">
      <c r="A9">
        <v>24</v>
      </c>
      <c r="O9">
        <v>40</v>
      </c>
      <c r="P9">
        <v>20</v>
      </c>
    </row>
    <row r="10" spans="1:19" x14ac:dyDescent="0.3">
      <c r="A10">
        <v>17</v>
      </c>
      <c r="O10">
        <v>50</v>
      </c>
      <c r="P10">
        <v>25</v>
      </c>
    </row>
    <row r="11" spans="1:19" x14ac:dyDescent="0.3">
      <c r="A11">
        <v>19</v>
      </c>
    </row>
    <row r="12" spans="1:19" x14ac:dyDescent="0.3">
      <c r="R12" t="s">
        <v>27</v>
      </c>
    </row>
    <row r="14" spans="1:19" x14ac:dyDescent="0.3">
      <c r="A14" t="s">
        <v>1</v>
      </c>
      <c r="C14" t="s">
        <v>2</v>
      </c>
      <c r="D14">
        <f>AVERAGE(A2:A11)</f>
        <v>17.100000000000001</v>
      </c>
    </row>
    <row r="15" spans="1:19" x14ac:dyDescent="0.3">
      <c r="C15" t="s">
        <v>3</v>
      </c>
      <c r="D15">
        <f>MEDIAN(A2:A11)</f>
        <v>17.5</v>
      </c>
    </row>
    <row r="16" spans="1:19" x14ac:dyDescent="0.3">
      <c r="C16" t="s">
        <v>4</v>
      </c>
      <c r="D16" t="e">
        <f>MODE(A2:A11)</f>
        <v>#N/A</v>
      </c>
    </row>
    <row r="18" spans="1:18" x14ac:dyDescent="0.3">
      <c r="A18" t="s">
        <v>5</v>
      </c>
      <c r="C18" t="s">
        <v>6</v>
      </c>
      <c r="D18">
        <f>QUARTILE(A2:A11,1)</f>
        <v>14.25</v>
      </c>
    </row>
    <row r="19" spans="1:18" x14ac:dyDescent="0.3">
      <c r="C19" t="s">
        <v>7</v>
      </c>
      <c r="D19">
        <f>QUARTILE(A2:A11,2)</f>
        <v>17.5</v>
      </c>
    </row>
    <row r="20" spans="1:18" x14ac:dyDescent="0.3">
      <c r="C20" t="s">
        <v>8</v>
      </c>
      <c r="D20">
        <f>QUARTILE(A2:A11,3)</f>
        <v>19.75</v>
      </c>
    </row>
    <row r="22" spans="1:18" x14ac:dyDescent="0.3">
      <c r="A22" t="s">
        <v>9</v>
      </c>
      <c r="C22" t="s">
        <v>10</v>
      </c>
      <c r="D22">
        <f>(D20-E18)</f>
        <v>19.75</v>
      </c>
    </row>
    <row r="24" spans="1:18" x14ac:dyDescent="0.3">
      <c r="A24" t="s">
        <v>11</v>
      </c>
      <c r="C24" t="s">
        <v>12</v>
      </c>
      <c r="D24">
        <f>MIN(A2:A11)</f>
        <v>10</v>
      </c>
    </row>
    <row r="25" spans="1:18" x14ac:dyDescent="0.3">
      <c r="C25" t="s">
        <v>13</v>
      </c>
      <c r="D25">
        <f>MAX(A2:A11)</f>
        <v>24</v>
      </c>
    </row>
    <row r="26" spans="1:18" x14ac:dyDescent="0.3">
      <c r="R26" t="s">
        <v>28</v>
      </c>
    </row>
    <row r="27" spans="1:18" x14ac:dyDescent="0.3">
      <c r="A27" t="s">
        <v>14</v>
      </c>
      <c r="C27" t="s">
        <v>15</v>
      </c>
      <c r="D27">
        <f>D18-1.5*D22</f>
        <v>-15.375</v>
      </c>
    </row>
    <row r="28" spans="1:18" x14ac:dyDescent="0.3">
      <c r="C28" t="s">
        <v>16</v>
      </c>
      <c r="D28">
        <f>D20-1.5*D22</f>
        <v>-9.875</v>
      </c>
    </row>
    <row r="30" spans="1:18" x14ac:dyDescent="0.3">
      <c r="A30" t="s">
        <v>17</v>
      </c>
      <c r="C30" t="s">
        <v>18</v>
      </c>
      <c r="D30" t="s">
        <v>21</v>
      </c>
      <c r="E30">
        <f>MIN(A2:A11)</f>
        <v>10</v>
      </c>
      <c r="G30" t="s">
        <v>22</v>
      </c>
      <c r="H30">
        <f>MAX(B2)</f>
        <v>0</v>
      </c>
    </row>
    <row r="31" spans="1:18" x14ac:dyDescent="0.3">
      <c r="C31" t="s">
        <v>19</v>
      </c>
      <c r="D31">
        <f>VAR(A2:A11)</f>
        <v>19.433333333333344</v>
      </c>
    </row>
    <row r="32" spans="1:18" x14ac:dyDescent="0.3">
      <c r="C32" t="s">
        <v>20</v>
      </c>
      <c r="D32">
        <f>STDEV(A2:A11)</f>
        <v>4.4083254568297638</v>
      </c>
    </row>
    <row r="34" spans="1:18" x14ac:dyDescent="0.3">
      <c r="A34" t="s">
        <v>23</v>
      </c>
      <c r="B34" t="s">
        <v>30</v>
      </c>
      <c r="C34" t="s">
        <v>31</v>
      </c>
      <c r="D34" t="s">
        <v>32</v>
      </c>
      <c r="E34" t="s">
        <v>33</v>
      </c>
      <c r="F34" t="s">
        <v>34</v>
      </c>
    </row>
    <row r="35" spans="1:18" x14ac:dyDescent="0.3">
      <c r="B35">
        <f>AVERAGE(A2:A11)</f>
        <v>17.100000000000001</v>
      </c>
      <c r="C35">
        <v>17</v>
      </c>
      <c r="D35">
        <f>COUNT(A2:A11)</f>
        <v>10</v>
      </c>
      <c r="E35">
        <f>STDEV(A2:A11)</f>
        <v>4.4083254568297638</v>
      </c>
      <c r="F35">
        <f>(B35-C35)/(E35/SQRT(D35))</f>
        <v>7.1734214978822555E-2</v>
      </c>
    </row>
    <row r="43" spans="1:18" x14ac:dyDescent="0.3">
      <c r="R43" t="s">
        <v>29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E3DF-E661-4DFF-9876-64B59FD223A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Sheniha C S</dc:creator>
  <cp:lastModifiedBy>Sheniha C S</cp:lastModifiedBy>
  <dcterms:created xsi:type="dcterms:W3CDTF">2025-03-05T16:12:53Z</dcterms:created>
  <dcterms:modified xsi:type="dcterms:W3CDTF">2025-03-06T00:39:38Z</dcterms:modified>
</cp:coreProperties>
</file>