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0" autoFilterDateGrouping="1"/>
  </bookViews>
  <sheets>
    <sheet xmlns:r="http://schemas.openxmlformats.org/officeDocument/2006/relationships" name="2020年6月考勤表  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4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9"/>
      <scheme val="minor"/>
    </font>
    <font>
      <name val="宋体"/>
      <charset val="134"/>
      <b val="1"/>
      <i val="1"/>
      <color theme="1"/>
      <sz val="9"/>
      <u val="single"/>
      <scheme val="minor"/>
    </font>
    <font>
      <name val="宋体"/>
      <charset val="134"/>
      <b val="1"/>
      <i val="1"/>
      <color theme="1"/>
      <sz val="9"/>
      <scheme val="minor"/>
    </font>
    <font>
      <name val="宋体"/>
      <charset val="134"/>
      <b val="1"/>
      <color theme="1"/>
      <sz val="9"/>
      <u val="single"/>
      <scheme val="minor"/>
    </font>
    <font>
      <name val="宋体"/>
      <charset val="134"/>
      <color theme="1"/>
      <sz val="9"/>
      <u val="single"/>
      <scheme val="minor"/>
    </font>
    <font>
      <name val="宋体"/>
      <charset val="134"/>
      <b val="1"/>
      <color theme="0"/>
      <sz val="9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b val="1"/>
      <sz val="9"/>
      <scheme val="minor"/>
    </font>
    <font>
      <name val="宋体"/>
      <charset val="134"/>
      <color indexed="8"/>
      <sz val="10"/>
    </font>
    <font>
      <name val="SansSerif"/>
      <charset val="134"/>
      <color indexed="8"/>
      <sz val="10"/>
    </font>
    <font>
      <name val="SansSerif"/>
      <charset val="134"/>
      <color indexed="10"/>
      <sz val="10"/>
    </font>
    <font>
      <name val="宋体"/>
      <charset val="134"/>
      <color theme="1"/>
      <sz val="9"/>
    </font>
    <font>
      <name val="宋体"/>
      <charset val="134"/>
      <color rgb="FFFF0000"/>
      <sz val="9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rgb="FFFF0000"/>
      <sz val="9"/>
    </font>
    <font>
      <name val="宋体"/>
      <charset val="134"/>
      <color rgb="FFFF0000"/>
      <sz val="9"/>
    </font>
    <font>
      <name val="微软雅黑"/>
      <charset val="134"/>
      <b val="1"/>
      <color rgb="FFFF0000"/>
      <sz val="9"/>
    </font>
    <font>
      <name val="微软雅黑"/>
      <charset val="134"/>
      <b val="1"/>
      <color theme="1"/>
      <sz val="9"/>
    </font>
    <font>
      <name val="微软雅黑"/>
      <charset val="134"/>
      <color theme="1"/>
      <sz val="9"/>
    </font>
    <font>
      <name val="宋体"/>
      <charset val="134"/>
      <b val="1"/>
      <color theme="1"/>
      <sz val="9"/>
    </font>
  </fonts>
  <fills count="36">
    <fill>
      <patternFill/>
    </fill>
    <fill>
      <patternFill patternType="gray125"/>
    </fill>
    <fill>
      <patternFill patternType="solid">
        <fgColor rgb="FF2E5691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7" fillId="17" borderId="0" applyAlignment="1">
      <alignment vertical="center"/>
    </xf>
    <xf numFmtId="0" fontId="23" fillId="6" borderId="1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7" fillId="14" borderId="0" applyAlignment="1">
      <alignment vertical="center"/>
    </xf>
    <xf numFmtId="0" fontId="28" fillId="12" borderId="0" applyAlignment="1">
      <alignment vertical="center"/>
    </xf>
    <xf numFmtId="43" fontId="0" fillId="0" borderId="0" applyAlignment="1">
      <alignment vertical="center"/>
    </xf>
    <xf numFmtId="0" fontId="29" fillId="20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31" fillId="0" borderId="0" applyAlignment="1">
      <alignment vertical="center"/>
    </xf>
    <xf numFmtId="0" fontId="0" fillId="7" borderId="14" applyAlignment="1">
      <alignment vertical="center"/>
    </xf>
    <xf numFmtId="0" fontId="29" fillId="24" borderId="0" applyAlignment="1">
      <alignment vertical="center"/>
    </xf>
    <xf numFmtId="0" fontId="24" fillId="0" borderId="0" applyAlignment="1">
      <alignment vertical="center"/>
    </xf>
    <xf numFmtId="0" fontId="26" fillId="0" borderId="0" applyAlignment="1">
      <alignment vertical="center"/>
    </xf>
    <xf numFmtId="0" fontId="21" fillId="0" borderId="0" applyAlignment="1">
      <alignment vertical="center"/>
    </xf>
    <xf numFmtId="0" fontId="30" fillId="0" borderId="0" applyAlignment="1">
      <alignment vertical="center"/>
    </xf>
    <xf numFmtId="0" fontId="36" fillId="0" borderId="11" applyAlignment="1">
      <alignment vertical="center"/>
    </xf>
    <xf numFmtId="0" fontId="22" fillId="0" borderId="11" applyAlignment="1">
      <alignment vertical="center"/>
    </xf>
    <xf numFmtId="0" fontId="29" fillId="19" borderId="0" applyAlignment="1">
      <alignment vertical="center"/>
    </xf>
    <xf numFmtId="0" fontId="24" fillId="0" borderId="13" applyAlignment="1">
      <alignment vertical="center"/>
    </xf>
    <xf numFmtId="0" fontId="29" fillId="23" borderId="0" applyAlignment="1">
      <alignment vertical="center"/>
    </xf>
    <xf numFmtId="0" fontId="34" fillId="25" borderId="16" applyAlignment="1">
      <alignment vertical="center"/>
    </xf>
    <xf numFmtId="0" fontId="33" fillId="25" borderId="12" applyAlignment="1">
      <alignment vertical="center"/>
    </xf>
    <xf numFmtId="0" fontId="25" fillId="8" borderId="15" applyAlignment="1">
      <alignment vertical="center"/>
    </xf>
    <xf numFmtId="0" fontId="27" fillId="29" borderId="0" applyAlignment="1">
      <alignment vertical="center"/>
    </xf>
    <xf numFmtId="0" fontId="29" fillId="32" borderId="0" applyAlignment="1">
      <alignment vertical="center"/>
    </xf>
    <xf numFmtId="0" fontId="35" fillId="0" borderId="17" applyAlignment="1">
      <alignment vertical="center"/>
    </xf>
    <xf numFmtId="0" fontId="19" fillId="0" borderId="10" applyAlignment="1">
      <alignment vertical="center"/>
    </xf>
    <xf numFmtId="0" fontId="37" fillId="28" borderId="0" applyAlignment="1">
      <alignment vertical="center"/>
    </xf>
    <xf numFmtId="0" fontId="32" fillId="22" borderId="0" applyAlignment="1">
      <alignment vertical="center"/>
    </xf>
    <xf numFmtId="0" fontId="27" fillId="16" borderId="0" applyAlignment="1">
      <alignment vertical="center"/>
    </xf>
    <xf numFmtId="0" fontId="29" fillId="35" borderId="0" applyAlignment="1">
      <alignment vertical="center"/>
    </xf>
    <xf numFmtId="0" fontId="27" fillId="15" borderId="0" applyAlignment="1">
      <alignment vertical="center"/>
    </xf>
    <xf numFmtId="0" fontId="27" fillId="4" borderId="0" applyAlignment="1">
      <alignment vertical="center"/>
    </xf>
    <xf numFmtId="0" fontId="27" fillId="27" borderId="0" applyAlignment="1">
      <alignment vertical="center"/>
    </xf>
    <xf numFmtId="0" fontId="27" fillId="11" borderId="0" applyAlignment="1">
      <alignment vertical="center"/>
    </xf>
    <xf numFmtId="0" fontId="29" fillId="34" borderId="0" applyAlignment="1">
      <alignment vertical="center"/>
    </xf>
    <xf numFmtId="0" fontId="29" fillId="31" borderId="0" applyAlignment="1">
      <alignment vertical="center"/>
    </xf>
    <xf numFmtId="0" fontId="27" fillId="26" borderId="0" applyAlignment="1">
      <alignment vertical="center"/>
    </xf>
    <xf numFmtId="0" fontId="27" fillId="10" borderId="0" applyAlignment="1">
      <alignment vertical="center"/>
    </xf>
    <xf numFmtId="0" fontId="29" fillId="33" borderId="0" applyAlignment="1">
      <alignment vertical="center"/>
    </xf>
    <xf numFmtId="0" fontId="27" fillId="13" borderId="0" applyAlignment="1">
      <alignment vertical="center"/>
    </xf>
    <xf numFmtId="0" fontId="29" fillId="18" borderId="0" applyAlignment="1">
      <alignment vertical="center"/>
    </xf>
    <xf numFmtId="0" fontId="29" fillId="30" borderId="0" applyAlignment="1">
      <alignment vertical="center"/>
    </xf>
    <xf numFmtId="0" fontId="27" fillId="9" borderId="0" applyAlignment="1">
      <alignment vertical="center"/>
    </xf>
    <xf numFmtId="0" fontId="29" fillId="21" borderId="0" applyAlignment="1">
      <alignment vertical="center"/>
    </xf>
  </cellStyleXfs>
  <cellXfs count="7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indent="1"/>
    </xf>
    <xf numFmtId="0" fontId="11" fillId="2" borderId="4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left" vertical="center" wrapText="1"/>
    </xf>
    <xf numFmtId="0" fontId="11" fillId="2" borderId="4" applyAlignment="1" pivotButton="0" quotePrefix="0" xfId="0">
      <alignment horizontal="center" vertical="top"/>
    </xf>
    <xf numFmtId="0" fontId="11" fillId="2" borderId="5" applyAlignment="1" pivotButton="0" quotePrefix="0" xfId="0">
      <alignment horizontal="center" vertical="top"/>
    </xf>
    <xf numFmtId="0" fontId="11" fillId="2" borderId="2" applyAlignment="1" pivotButton="0" quotePrefix="0" xfId="0">
      <alignment horizontal="center" vertical="top"/>
    </xf>
    <xf numFmtId="0" fontId="13" fillId="3" borderId="4" applyAlignment="1" pivotButton="0" quotePrefix="0" xfId="0">
      <alignment horizontal="center" wrapText="1"/>
    </xf>
    <xf numFmtId="0" fontId="13" fillId="3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 wrapText="1"/>
    </xf>
    <xf numFmtId="0" fontId="14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 wrapText="1"/>
    </xf>
    <xf numFmtId="0" fontId="15" fillId="4" borderId="4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20" fontId="15" fillId="0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right" vertical="center"/>
    </xf>
    <xf numFmtId="0" fontId="11" fillId="2" borderId="4" applyAlignment="1" pivotButton="0" quotePrefix="0" xfId="0">
      <alignment horizontal="right" vertical="center"/>
    </xf>
    <xf numFmtId="0" fontId="11" fillId="2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1" fillId="2" borderId="6" applyAlignment="1" pivotButton="0" quotePrefix="0" xfId="0">
      <alignment horizontal="center" vertical="top"/>
    </xf>
    <xf numFmtId="0" fontId="11" fillId="2" borderId="7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3" borderId="4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1" fillId="5" borderId="4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6" fillId="4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21" pivotButton="0" quotePrefix="0" xfId="0"/>
    <xf numFmtId="0" fontId="0" fillId="0" borderId="1" pivotButton="0" quotePrefix="0" xfId="0"/>
    <xf numFmtId="0" fontId="0" fillId="0" borderId="2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tabSelected="1" topLeftCell="A31" workbookViewId="0">
      <selection activeCell="N39" sqref="N39"/>
    </sheetView>
  </sheetViews>
  <sheetFormatPr baseColWidth="8" defaultColWidth="9" defaultRowHeight="12"/>
  <cols>
    <col width="3.125" customWidth="1" style="3" min="1" max="1"/>
    <col width="3.375" customWidth="1" style="3" min="2" max="2"/>
    <col width="7.75" customWidth="1" style="3" min="3" max="3"/>
    <col width="8.125" customWidth="1" style="3" min="4" max="4"/>
    <col width="10.75" customWidth="1" style="3" min="5" max="5"/>
    <col width="5.875" customWidth="1" style="3" min="6" max="6"/>
    <col width="6.75" customWidth="1" style="3" min="7" max="10"/>
    <col width="9" customWidth="1" style="3" min="11" max="11"/>
    <col width="8.875" customWidth="1" style="3" min="12" max="12"/>
    <col width="9.625" customWidth="1" style="3" min="13" max="13"/>
    <col width="21.375" customWidth="1" style="3" min="14" max="14"/>
    <col width="55.75" customWidth="1" style="3" min="15" max="15"/>
    <col width="32.5" customWidth="1" style="3" min="16" max="16"/>
    <col width="9" customWidth="1" style="3" min="17" max="16384"/>
  </cols>
  <sheetData>
    <row r="1" ht="15.75" customHeight="1" s="59">
      <c r="G1" s="4" t="inlineStr">
        <is>
          <t>考 勤 表</t>
        </is>
      </c>
      <c r="H1" s="5" t="n"/>
      <c r="I1" s="4" t="n"/>
      <c r="J1" s="4" t="n"/>
    </row>
    <row r="2" ht="11.25" customFormat="1" customHeight="1" s="11">
      <c r="C2" s="6" t="inlineStr">
        <is>
          <t>姓名：</t>
        </is>
      </c>
      <c r="D2" s="7" t="inlineStr">
        <is>
          <t>钟京添</t>
        </is>
      </c>
      <c r="E2" s="8" t="n"/>
      <c r="F2" s="9" t="n"/>
      <c r="G2" s="10" t="n"/>
      <c r="H2" s="11" t="n"/>
      <c r="I2" s="6" t="n"/>
      <c r="J2" s="6" t="n"/>
      <c r="K2" s="6" t="inlineStr">
        <is>
          <t>考勤月份：</t>
        </is>
      </c>
      <c r="L2" s="40" t="inlineStr">
        <is>
          <t>6月</t>
        </is>
      </c>
      <c r="M2" s="6" t="n"/>
      <c r="N2" s="6" t="n"/>
    </row>
    <row r="3" ht="11.25" customFormat="1" customHeight="1" s="11">
      <c r="C3" s="6" t="inlineStr">
        <is>
          <t>部门：</t>
        </is>
      </c>
      <c r="D3" s="12" t="inlineStr">
        <is>
          <t>华为云21</t>
        </is>
      </c>
      <c r="E3" s="6" t="n"/>
      <c r="F3" s="13" t="n"/>
      <c r="G3" s="14" t="n"/>
      <c r="I3" s="6" t="n"/>
      <c r="J3" s="6" t="n"/>
      <c r="K3" s="6" t="inlineStr">
        <is>
          <t>入职日期：</t>
        </is>
      </c>
      <c r="L3" s="41" t="n"/>
      <c r="M3" s="6" t="n"/>
      <c r="N3" s="6" t="n"/>
    </row>
    <row r="4" ht="11.25" customFormat="1" customHeight="1" s="11">
      <c r="C4" s="6" t="inlineStr">
        <is>
          <t xml:space="preserve"> 工号：</t>
        </is>
      </c>
      <c r="D4" s="15" t="inlineStr">
        <is>
          <t>z84160612</t>
        </is>
      </c>
      <c r="E4" s="6" t="n"/>
      <c r="F4" s="16" t="n"/>
      <c r="G4" s="14" t="n"/>
      <c r="H4" s="14" t="n"/>
      <c r="I4" s="11" t="n"/>
      <c r="J4" s="11" t="n"/>
      <c r="K4" s="6" t="inlineStr">
        <is>
          <t>正常工作时间：</t>
        </is>
      </c>
      <c r="L4" s="42" t="inlineStr">
        <is>
          <t>8:30-18:00</t>
        </is>
      </c>
      <c r="M4" s="6" t="n"/>
      <c r="N4" s="6" t="n"/>
    </row>
    <row r="5" ht="16.5" customFormat="1" customHeight="1" s="11">
      <c r="A5" s="17" t="inlineStr">
        <is>
          <t>日期</t>
        </is>
      </c>
      <c r="B5" s="17" t="inlineStr">
        <is>
          <t>星期</t>
        </is>
      </c>
      <c r="C5" s="17" t="inlineStr">
        <is>
          <t>签到时间</t>
        </is>
      </c>
      <c r="D5" s="17" t="inlineStr">
        <is>
          <t>签退时间</t>
        </is>
      </c>
      <c r="E5" s="18" t="inlineStr">
        <is>
          <t>工作日工作时长（不包含周末、节假日加班，且默认8）</t>
        </is>
      </c>
      <c r="F5" s="19" t="inlineStr">
        <is>
          <t xml:space="preserve">迟到
</t>
        </is>
      </c>
      <c r="G5" s="19" t="inlineStr">
        <is>
          <t>请假</t>
        </is>
      </c>
      <c r="H5" s="60" t="n"/>
      <c r="I5" s="60" t="n"/>
      <c r="J5" s="61" t="n"/>
      <c r="K5" s="19" t="inlineStr">
        <is>
          <t>加班</t>
        </is>
      </c>
      <c r="L5" s="60" t="n"/>
      <c r="M5" s="61" t="n"/>
      <c r="N5" s="37" t="inlineStr">
        <is>
          <t>备 注</t>
        </is>
      </c>
      <c r="O5" s="45" t="inlineStr">
        <is>
          <t>6月考勤填写注意事项：</t>
        </is>
      </c>
    </row>
    <row r="6" ht="45" customFormat="1" customHeight="1" s="11">
      <c r="A6" s="62" t="n"/>
      <c r="B6" s="62" t="n"/>
      <c r="C6" s="62" t="n"/>
      <c r="D6" s="62" t="n"/>
      <c r="E6" s="62" t="n"/>
      <c r="F6" s="22" t="inlineStr">
        <is>
          <t>（0.5h/1h）</t>
        </is>
      </c>
      <c r="G6" s="23" t="inlineStr">
        <is>
          <t>年假
（小时）</t>
        </is>
      </c>
      <c r="H6" s="23" t="inlineStr">
        <is>
          <t>事假
（小时）</t>
        </is>
      </c>
      <c r="I6" s="23" t="inlineStr">
        <is>
          <t>病假
（小时）</t>
        </is>
      </c>
      <c r="J6" s="23" t="inlineStr">
        <is>
          <t>其他带薪假（小时）</t>
        </is>
      </c>
      <c r="K6" s="46" t="inlineStr">
        <is>
          <t>平常加班  1.5倍  
（小时)</t>
        </is>
      </c>
      <c r="L6" s="46" t="inlineStr">
        <is>
          <t>周末加班    2倍
（小时)</t>
        </is>
      </c>
      <c r="M6" s="46" t="inlineStr">
        <is>
          <t>节假日加班   3倍
（小时)</t>
        </is>
      </c>
      <c r="N6" s="62" t="n"/>
      <c r="O6" s="48" t="inlineStr">
        <is>
          <t>1.工作时长默认为“8”，且仅需填写正常工作日时长，工作日不包含加班工作日。</t>
        </is>
      </c>
      <c r="P6" s="49" t="n"/>
    </row>
    <row r="7" ht="24.95" customFormat="1" customHeight="1" s="11">
      <c r="A7" s="24" t="n">
        <v>1</v>
      </c>
      <c r="B7" s="25" t="inlineStr">
        <is>
          <t>一</t>
        </is>
      </c>
      <c r="C7" s="26" t="inlineStr">
        <is>
          <t>06-01 08:24:00(正常/区域内)</t>
        </is>
      </c>
      <c r="D7" s="25" t="inlineStr">
        <is>
          <t>06-01 20:44:00(正常/区域内)</t>
        </is>
      </c>
      <c r="E7" s="25" t="n">
        <v>8</v>
      </c>
      <c r="F7" s="25" t="n"/>
      <c r="G7" s="25" t="n"/>
      <c r="H7" s="25" t="n"/>
      <c r="I7" s="50" t="n"/>
      <c r="J7" s="50" t="n"/>
      <c r="K7" s="25" t="n"/>
      <c r="L7" s="25" t="n"/>
      <c r="M7" s="25" t="n"/>
      <c r="N7" s="25" t="n"/>
      <c r="O7" s="48" t="inlineStr">
        <is>
          <t>2.6月6、7、13、14、20、21、27、28、日加班，请在“周末加班”一栏填写；6月25日加班，请在“节假日加班”一栏填写；其他加班请在“平常加班”一栏填写</t>
        </is>
      </c>
      <c r="P7" s="49" t="n"/>
    </row>
    <row r="8" ht="24.95" customFormat="1" customHeight="1" s="11">
      <c r="A8" s="24" t="n">
        <v>2</v>
      </c>
      <c r="B8" s="25" t="inlineStr">
        <is>
          <t>二</t>
        </is>
      </c>
      <c r="C8" s="26" t="inlineStr">
        <is>
          <t>06-02 08:23:00(正常/区域内)</t>
        </is>
      </c>
      <c r="D8" s="25" t="inlineStr">
        <is>
          <t>06-02 20:34:00(正常/区域内)</t>
        </is>
      </c>
      <c r="E8" s="25" t="n">
        <v>8</v>
      </c>
      <c r="F8" s="25" t="n"/>
      <c r="G8" s="25" t="n"/>
      <c r="H8" s="25" t="n"/>
      <c r="I8" s="25" t="n"/>
      <c r="J8" s="25" t="n"/>
      <c r="K8" s="25" t="n"/>
      <c r="L8" s="25" t="n"/>
      <c r="M8" s="24" t="n"/>
      <c r="N8" s="24" t="n"/>
      <c r="O8" s="51" t="inlineStr">
        <is>
          <t>3.若工作日请假，请务必在工作日工作时长和请假栏目均填写“8”。</t>
        </is>
      </c>
    </row>
    <row r="9" ht="24.95" customFormat="1" customHeight="1" s="11">
      <c r="A9" s="24" t="n">
        <v>3</v>
      </c>
      <c r="B9" s="25" t="inlineStr">
        <is>
          <t>三</t>
        </is>
      </c>
      <c r="C9" s="27" t="inlineStr">
        <is>
          <t>06-03 08:23:00(正常/区域内)</t>
        </is>
      </c>
      <c r="D9" s="27" t="inlineStr">
        <is>
          <t>06-03 18:02:00(正常/区域内)</t>
        </is>
      </c>
      <c r="E9" s="25" t="n">
        <v>8</v>
      </c>
      <c r="F9" s="25" t="n"/>
      <c r="G9" s="25" t="n"/>
      <c r="H9" s="25" t="n"/>
      <c r="I9" s="25" t="n"/>
      <c r="J9" s="25" t="n"/>
      <c r="K9" s="25" t="n"/>
      <c r="M9" s="24" t="n"/>
      <c r="N9" s="24" t="n"/>
      <c r="O9" s="48" t="inlineStr">
        <is>
          <t>4.迟到/早退以半小时为单位进行计算。</t>
        </is>
      </c>
    </row>
    <row r="10" ht="24.95" customFormat="1" customHeight="1" s="11">
      <c r="A10" s="24" t="n">
        <v>4</v>
      </c>
      <c r="B10" s="25" t="inlineStr">
        <is>
          <t>四</t>
        </is>
      </c>
      <c r="C10" s="26" t="inlineStr">
        <is>
          <t>06-04 08:18:00(正常/区域内)</t>
        </is>
      </c>
      <c r="D10" s="25" t="inlineStr">
        <is>
          <t>06-04 20:49:00(正常/区域内)</t>
        </is>
      </c>
      <c r="E10" s="25" t="n">
        <v>8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48" t="inlineStr">
        <is>
          <t>5.考勤表公式已按照月份设置好，请务必不要随意更改考勤表公式。</t>
        </is>
      </c>
    </row>
    <row r="11" ht="24.95" customFormat="1" customHeight="1" s="11">
      <c r="A11" s="24" t="n">
        <v>5</v>
      </c>
      <c r="B11" s="25" t="inlineStr">
        <is>
          <t>五</t>
        </is>
      </c>
      <c r="C11" s="28" t="inlineStr">
        <is>
          <t>06-05 08:24:00(正常/区域内)</t>
        </is>
      </c>
      <c r="D11" s="28" t="inlineStr">
        <is>
          <t>06-05 18:03:00(正常/区域内)</t>
        </is>
      </c>
      <c r="E11" s="25" t="n">
        <v>8</v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11" t="inlineStr">
        <is>
          <t xml:space="preserve">        </t>
        </is>
      </c>
    </row>
    <row r="12" ht="24.95" customFormat="1" customHeight="1" s="11">
      <c r="A12" s="25" t="n">
        <v>6</v>
      </c>
      <c r="B12" s="25" t="inlineStr">
        <is>
          <t>六</t>
        </is>
      </c>
      <c r="C12" s="29" t="n"/>
      <c r="D12" s="30" t="n"/>
      <c r="E12" s="25" t="n"/>
      <c r="F12" s="25" t="n"/>
      <c r="G12" s="25" t="n"/>
      <c r="H12" s="25" t="n"/>
      <c r="I12" s="25" t="n"/>
      <c r="J12" s="25" t="n"/>
      <c r="K12" s="25" t="n"/>
      <c r="L12" s="30" t="n"/>
      <c r="M12" s="25" t="n"/>
      <c r="N12" s="25" t="n"/>
    </row>
    <row r="13" ht="24.95" customFormat="1" customHeight="1" s="11">
      <c r="A13" s="25" t="n">
        <v>7</v>
      </c>
      <c r="B13" s="25" t="inlineStr">
        <is>
          <t>日</t>
        </is>
      </c>
      <c r="C13" s="31" t="n"/>
      <c r="D13" s="32" t="n"/>
      <c r="F13" s="25" t="n"/>
      <c r="G13" s="25" t="n"/>
      <c r="H13" s="25" t="n"/>
      <c r="I13" s="25" t="n"/>
      <c r="J13" s="25" t="n"/>
      <c r="K13" s="25" t="n"/>
      <c r="L13" s="30" t="n"/>
      <c r="M13" s="25" t="n"/>
      <c r="N13" s="27" t="n"/>
    </row>
    <row r="14" ht="24.95" customFormat="1" customHeight="1" s="11">
      <c r="A14" s="25" t="n">
        <v>8</v>
      </c>
      <c r="B14" s="25" t="inlineStr">
        <is>
          <t>一</t>
        </is>
      </c>
      <c r="C14" s="33" t="inlineStr">
        <is>
          <t>06-08 08:22:00(正常/区域内)</t>
        </is>
      </c>
      <c r="D14" s="28" t="inlineStr">
        <is>
          <t>06-08 20:34:00(正常/区域内)</t>
        </is>
      </c>
      <c r="E14" s="25" t="n">
        <v>8</v>
      </c>
      <c r="F14" s="25" t="n"/>
      <c r="G14" s="25" t="n"/>
      <c r="H14" s="25" t="n"/>
      <c r="I14" s="25" t="n"/>
      <c r="J14" s="25" t="n"/>
      <c r="K14" s="25" t="n"/>
      <c r="L14" s="25" t="n"/>
      <c r="M14" s="25" t="n"/>
      <c r="N14" s="27" t="n"/>
    </row>
    <row r="15" ht="24.95" customFormat="1" customHeight="1" s="11">
      <c r="A15" s="25" t="n">
        <v>9</v>
      </c>
      <c r="B15" s="25" t="inlineStr">
        <is>
          <t>二</t>
        </is>
      </c>
      <c r="C15" s="28" t="inlineStr">
        <is>
          <t>06-09 08:23:00(正常/区域内)</t>
        </is>
      </c>
      <c r="D15" s="25" t="inlineStr">
        <is>
          <t>06-09 20:38:00(正常/区域内)</t>
        </is>
      </c>
      <c r="E15" s="25" t="n">
        <v>8</v>
      </c>
      <c r="F15" s="25" t="n"/>
      <c r="G15" s="25" t="n"/>
      <c r="H15" s="25" t="n"/>
      <c r="I15" s="25" t="n"/>
      <c r="J15" s="25" t="n"/>
      <c r="K15" s="25" t="n"/>
      <c r="L15" s="25" t="n"/>
      <c r="M15" s="25" t="n"/>
      <c r="N15" s="27" t="n"/>
    </row>
    <row r="16" ht="24.95" customFormat="1" customHeight="1" s="11">
      <c r="A16" s="25" t="n">
        <v>10</v>
      </c>
      <c r="B16" s="25" t="inlineStr">
        <is>
          <t>三</t>
        </is>
      </c>
      <c r="C16" s="27" t="inlineStr">
        <is>
          <t>06-10 08:07:00(正常/区域内)</t>
        </is>
      </c>
      <c r="D16" s="27" t="inlineStr">
        <is>
          <t>06-10 18:01:00(正常/区域内)</t>
        </is>
      </c>
      <c r="E16" s="25" t="n">
        <v>8</v>
      </c>
      <c r="F16" s="25" t="n"/>
      <c r="G16" s="25" t="n"/>
      <c r="H16" s="25" t="n"/>
      <c r="I16" s="25" t="n"/>
      <c r="J16" s="25" t="n"/>
      <c r="K16" s="25" t="n"/>
      <c r="M16" s="25" t="n"/>
      <c r="N16" s="25" t="n"/>
    </row>
    <row r="17" ht="24.95" customFormat="1" customHeight="1" s="11">
      <c r="A17" s="25" t="n">
        <v>11</v>
      </c>
      <c r="B17" s="25" t="inlineStr">
        <is>
          <t>四</t>
        </is>
      </c>
      <c r="C17" s="28" t="inlineStr">
        <is>
          <t>06-11 08:24:00(正常/区域内)</t>
        </is>
      </c>
      <c r="D17" s="25" t="inlineStr">
        <is>
          <t>06-11 20:33:00(正常/区域内)</t>
        </is>
      </c>
      <c r="E17" s="25" t="n">
        <v>8</v>
      </c>
      <c r="F17" s="25" t="n"/>
      <c r="G17" s="25" t="n"/>
      <c r="H17" s="25" t="n"/>
      <c r="I17" s="25" t="n"/>
      <c r="J17" s="25" t="n"/>
      <c r="K17" s="25" t="n"/>
      <c r="L17" s="25" t="n"/>
      <c r="M17" s="25" t="n"/>
      <c r="N17" s="25" t="n"/>
    </row>
    <row r="18" ht="24.95" customFormat="1" customHeight="1" s="11">
      <c r="A18" s="25" t="n">
        <v>12</v>
      </c>
      <c r="B18" s="25" t="inlineStr">
        <is>
          <t>五</t>
        </is>
      </c>
      <c r="C18" s="28" t="inlineStr">
        <is>
          <t>06-12 08:24:00(正常/区域内)</t>
        </is>
      </c>
      <c r="D18" s="28" t="inlineStr">
        <is>
          <t>06-12 18:01:22(正常/区域内)</t>
        </is>
      </c>
      <c r="E18" s="25" t="n">
        <v>8</v>
      </c>
      <c r="F18" s="25" t="n"/>
      <c r="G18" s="25" t="n"/>
      <c r="H18" s="25" t="n"/>
      <c r="I18" s="25" t="n"/>
      <c r="J18" s="25" t="n"/>
      <c r="K18" s="25" t="n"/>
      <c r="L18" s="25" t="n"/>
      <c r="M18" s="25" t="n"/>
      <c r="N18" s="25" t="n"/>
    </row>
    <row r="19" ht="24.95" customFormat="1" customHeight="1" s="11">
      <c r="A19" s="25" t="n">
        <v>13</v>
      </c>
      <c r="B19" s="25" t="inlineStr">
        <is>
          <t>六</t>
        </is>
      </c>
      <c r="C19" s="29" t="inlineStr">
        <is>
          <t>06-13 08:26:00(正常/区域内)</t>
        </is>
      </c>
      <c r="D19" s="30" t="inlineStr">
        <is>
          <t>06-13 18:05:15(正常/区域内)</t>
        </is>
      </c>
      <c r="E19" s="25" t="n"/>
      <c r="F19" s="25" t="n"/>
      <c r="G19" s="25" t="n"/>
      <c r="H19" s="25" t="n"/>
      <c r="I19" s="25" t="n"/>
      <c r="J19" s="25" t="n"/>
      <c r="K19" s="25" t="n"/>
      <c r="L19" s="30" t="n">
        <v>8</v>
      </c>
      <c r="M19" s="25" t="n"/>
      <c r="N19" s="25" t="inlineStr">
        <is>
          <t>周末加班</t>
        </is>
      </c>
    </row>
    <row r="20" ht="24.95" customFormat="1" customHeight="1" s="11">
      <c r="A20" s="25" t="n">
        <v>14</v>
      </c>
      <c r="B20" s="25" t="inlineStr">
        <is>
          <t>日</t>
        </is>
      </c>
      <c r="C20" s="29" t="n"/>
      <c r="D20" s="30" t="n"/>
      <c r="E20" s="25" t="n"/>
      <c r="F20" s="25" t="n"/>
      <c r="G20" s="25" t="n"/>
      <c r="H20" s="25" t="n"/>
      <c r="I20" s="25" t="n"/>
      <c r="J20" s="25" t="n"/>
      <c r="K20" s="25" t="n"/>
      <c r="L20" s="30" t="n"/>
      <c r="M20" s="25" t="n"/>
      <c r="N20" s="25" t="n"/>
    </row>
    <row r="21" ht="24.95" customFormat="1" customHeight="1" s="2">
      <c r="A21" s="24" t="n">
        <v>15</v>
      </c>
      <c r="B21" s="25" t="inlineStr">
        <is>
          <t>一</t>
        </is>
      </c>
      <c r="C21" s="25" t="inlineStr">
        <is>
          <t>06-15 08:25:00(正常/区域内)</t>
        </is>
      </c>
      <c r="D21" s="25" t="inlineStr">
        <is>
          <t>06-15 21:11:00(正常/区域内)</t>
        </is>
      </c>
      <c r="E21" s="25" t="n">
        <v>8</v>
      </c>
      <c r="F21" s="24" t="n"/>
      <c r="G21" s="24" t="n"/>
      <c r="H21" s="24" t="n"/>
      <c r="I21" s="24" t="n"/>
      <c r="J21" s="24" t="n"/>
      <c r="K21" s="25" t="n"/>
      <c r="L21" s="25" t="n"/>
      <c r="M21" s="24" t="n"/>
      <c r="N21" s="24" t="n"/>
    </row>
    <row r="22" ht="24.95" customFormat="1" customHeight="1" s="11">
      <c r="A22" s="25" t="n">
        <v>16</v>
      </c>
      <c r="B22" s="25" t="inlineStr">
        <is>
          <t>二</t>
        </is>
      </c>
      <c r="C22" s="28" t="inlineStr">
        <is>
          <t>06-16 08:26:00(正常/区域内)</t>
        </is>
      </c>
      <c r="D22" s="28" t="inlineStr">
        <is>
          <t>06-16 20:34:00(正常/区域内)</t>
        </is>
      </c>
      <c r="E22" s="25" t="n">
        <v>8</v>
      </c>
      <c r="F22" s="25" t="n"/>
      <c r="G22" s="25" t="n"/>
      <c r="H22" s="25" t="n"/>
      <c r="I22" s="25" t="n"/>
      <c r="J22" s="25" t="n"/>
      <c r="K22" s="25" t="n"/>
      <c r="L22" s="25" t="n"/>
      <c r="M22" s="25" t="n"/>
      <c r="N22" s="25" t="n"/>
    </row>
    <row r="23" ht="24.95" customFormat="1" customHeight="1" s="11">
      <c r="A23" s="25" t="n">
        <v>17</v>
      </c>
      <c r="B23" s="25" t="inlineStr">
        <is>
          <t>三</t>
        </is>
      </c>
      <c r="C23" s="27" t="inlineStr">
        <is>
          <t>06-17 08:25:00(正常/区域内)</t>
        </is>
      </c>
      <c r="D23" s="27" t="inlineStr">
        <is>
          <t>06-17 18:03:59(正常/区域内)</t>
        </is>
      </c>
      <c r="E23" s="25" t="n">
        <v>8</v>
      </c>
      <c r="F23" s="25" t="n"/>
      <c r="G23" s="25" t="n"/>
      <c r="H23" s="25" t="n"/>
      <c r="I23" s="25" t="n"/>
      <c r="J23" s="25" t="n"/>
      <c r="K23" s="25" t="n"/>
      <c r="M23" s="25" t="n"/>
      <c r="N23" s="25" t="n"/>
    </row>
    <row r="24" ht="24.95" customFormat="1" customHeight="1" s="11">
      <c r="A24" s="25" t="n">
        <v>18</v>
      </c>
      <c r="B24" s="25" t="inlineStr">
        <is>
          <t>四</t>
        </is>
      </c>
      <c r="C24" s="28" t="inlineStr">
        <is>
          <t>06-18 08:25:00(正常/区域内)</t>
        </is>
      </c>
      <c r="D24" s="25" t="inlineStr">
        <is>
          <t>06-18 20:53:00(正常/区域内)</t>
        </is>
      </c>
      <c r="E24" s="25" t="n">
        <v>8</v>
      </c>
      <c r="F24" s="25" t="n"/>
      <c r="G24" s="25" t="n"/>
      <c r="H24" s="25" t="n"/>
      <c r="I24" s="25" t="n"/>
      <c r="J24" s="25" t="n"/>
      <c r="K24" s="25" t="n"/>
      <c r="L24" s="25" t="n"/>
      <c r="M24" s="50" t="n"/>
      <c r="N24" s="25" t="n"/>
    </row>
    <row r="25" ht="24.95" customFormat="1" customHeight="1" s="11">
      <c r="A25" s="25" t="n">
        <v>19</v>
      </c>
      <c r="B25" s="25" t="inlineStr">
        <is>
          <t>五</t>
        </is>
      </c>
      <c r="C25" s="28" t="inlineStr">
        <is>
          <t>06-19 08:21:00(正常/区域内)</t>
        </is>
      </c>
      <c r="D25" s="28" t="inlineStr">
        <is>
          <t>06-19 18:05:41(正常/区域内)</t>
        </is>
      </c>
      <c r="E25" s="25" t="n">
        <v>8</v>
      </c>
      <c r="F25" s="25" t="n"/>
      <c r="G25" s="25" t="n"/>
      <c r="H25" s="25" t="n"/>
      <c r="I25" s="25" t="n"/>
      <c r="J25" s="25" t="n"/>
      <c r="K25" s="25" t="n"/>
      <c r="L25" s="25" t="n"/>
      <c r="M25" s="25" t="n"/>
      <c r="N25" s="25" t="n"/>
    </row>
    <row r="26" ht="24.95" customFormat="1" customHeight="1" s="11">
      <c r="A26" s="25" t="n">
        <v>20</v>
      </c>
      <c r="B26" s="25" t="inlineStr">
        <is>
          <t>六</t>
        </is>
      </c>
      <c r="C26" s="29" t="inlineStr">
        <is>
          <t>06-20 08:25:00(正常/区域内)</t>
        </is>
      </c>
      <c r="D26" s="30" t="inlineStr">
        <is>
          <t>06-20 18:06:20(正常/区域内)</t>
        </is>
      </c>
      <c r="E26" s="25" t="n"/>
      <c r="F26" s="25" t="n"/>
      <c r="G26" s="25" t="n"/>
      <c r="H26" s="25" t="n"/>
      <c r="I26" s="25" t="n"/>
      <c r="J26" s="25" t="n"/>
      <c r="K26" s="25" t="n"/>
      <c r="L26" s="30" t="n">
        <v>8</v>
      </c>
      <c r="M26" s="25" t="n"/>
      <c r="N26" s="25" t="inlineStr">
        <is>
          <t>周末加班</t>
        </is>
      </c>
    </row>
    <row r="27" ht="24.95" customFormat="1" customHeight="1" s="11">
      <c r="A27" s="25" t="n">
        <v>21</v>
      </c>
      <c r="B27" s="25" t="inlineStr">
        <is>
          <t>日</t>
        </is>
      </c>
      <c r="C27" s="29" t="n"/>
      <c r="D27" s="30" t="n"/>
      <c r="E27" s="25" t="n"/>
      <c r="F27" s="25" t="n"/>
      <c r="G27" s="25" t="n"/>
      <c r="H27" s="25" t="n"/>
      <c r="I27" s="25" t="n"/>
      <c r="J27" s="25" t="n"/>
      <c r="K27" s="25" t="n"/>
      <c r="L27" s="30" t="n"/>
      <c r="M27" s="25" t="n"/>
      <c r="N27" s="25" t="n"/>
    </row>
    <row r="28" ht="24.95" customFormat="1" customHeight="1" s="11">
      <c r="A28" s="25" t="n">
        <v>22</v>
      </c>
      <c r="B28" s="25" t="inlineStr">
        <is>
          <t>一</t>
        </is>
      </c>
      <c r="C28" s="34" t="inlineStr">
        <is>
          <t>06-22 08:29:00(正常/区域内)</t>
        </is>
      </c>
      <c r="D28" s="34" t="inlineStr">
        <is>
          <t>06-22 20:36:00(正常/区域内)</t>
        </is>
      </c>
      <c r="E28" s="25" t="n">
        <v>8</v>
      </c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</row>
    <row r="29" ht="24.95" customFormat="1" customHeight="1" s="11">
      <c r="A29" s="25" t="n">
        <v>23</v>
      </c>
      <c r="B29" s="25" t="inlineStr">
        <is>
          <t>二</t>
        </is>
      </c>
      <c r="C29" s="34" t="inlineStr">
        <is>
          <t>06-23 08:22:00(正常/区域内)</t>
        </is>
      </c>
      <c r="D29" s="28" t="inlineStr">
        <is>
          <t>06-23 20:32:00(正常/区域内)</t>
        </is>
      </c>
      <c r="E29" s="25" t="n">
        <v>8</v>
      </c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</row>
    <row r="30" ht="24.95" customFormat="1" customHeight="1" s="11">
      <c r="A30" s="25" t="n">
        <v>24</v>
      </c>
      <c r="B30" s="25" t="inlineStr">
        <is>
          <t>三</t>
        </is>
      </c>
      <c r="C30" s="27" t="inlineStr">
        <is>
          <t>06-24 08:21:00(正常/区域内)</t>
        </is>
      </c>
      <c r="D30" s="27" t="inlineStr">
        <is>
          <t>06-24 18:06:54(正常/区域内)</t>
        </is>
      </c>
      <c r="E30" s="25" t="n">
        <v>8</v>
      </c>
      <c r="F30" s="25" t="n"/>
      <c r="G30" s="25" t="n"/>
      <c r="H30" s="25" t="n"/>
      <c r="I30" s="25" t="n"/>
      <c r="J30" s="25" t="n"/>
      <c r="K30" s="25" t="n"/>
      <c r="M30" s="25" t="n"/>
      <c r="N30" s="25" t="n"/>
    </row>
    <row r="31" ht="24.95" customFormat="1" customHeight="1" s="11">
      <c r="A31" s="25" t="n">
        <v>25</v>
      </c>
      <c r="B31" s="25" t="inlineStr">
        <is>
          <t>四</t>
        </is>
      </c>
      <c r="C31" s="29" t="n"/>
      <c r="D31" s="30" t="n"/>
      <c r="E31" s="25" t="n"/>
      <c r="F31" s="25" t="n"/>
      <c r="G31" s="25" t="n"/>
      <c r="H31" s="25" t="n"/>
      <c r="I31" s="25" t="n"/>
      <c r="J31" s="25" t="n"/>
      <c r="K31" s="25" t="n"/>
      <c r="L31" s="25" t="n"/>
      <c r="M31" s="30" t="n"/>
      <c r="N31" s="25" t="inlineStr">
        <is>
          <t>端午节放假，法定节假日</t>
        </is>
      </c>
    </row>
    <row r="32" ht="24.95" customFormat="1" customHeight="1" s="11">
      <c r="A32" s="25" t="n">
        <v>26</v>
      </c>
      <c r="B32" s="25" t="inlineStr">
        <is>
          <t>五</t>
        </is>
      </c>
      <c r="C32" s="29" t="n"/>
      <c r="D32" s="30" t="n"/>
      <c r="E32" s="25" t="n"/>
      <c r="F32" s="25" t="n"/>
      <c r="G32" s="25" t="n"/>
      <c r="H32" s="25" t="n"/>
      <c r="I32" s="25" t="n"/>
      <c r="J32" s="25" t="n"/>
      <c r="K32" s="25" t="n"/>
      <c r="L32" s="30" t="n"/>
      <c r="M32" s="25" t="n"/>
      <c r="N32" s="25" t="inlineStr">
        <is>
          <t>端午节放假</t>
        </is>
      </c>
    </row>
    <row r="33" ht="24.95" customFormat="1" customHeight="1" s="11">
      <c r="A33" s="25" t="n">
        <v>27</v>
      </c>
      <c r="B33" s="25" t="inlineStr">
        <is>
          <t>六</t>
        </is>
      </c>
      <c r="C33" s="29" t="n"/>
      <c r="D33" s="30" t="n"/>
      <c r="E33" s="25" t="n"/>
      <c r="F33" s="25" t="n"/>
      <c r="G33" s="25" t="n"/>
      <c r="H33" s="25" t="n"/>
      <c r="I33" s="25" t="n"/>
      <c r="J33" s="25" t="n"/>
      <c r="K33" s="25" t="n"/>
      <c r="L33" s="30" t="n"/>
      <c r="M33" s="25" t="n"/>
      <c r="N33" s="25" t="inlineStr">
        <is>
          <t>端午节放假</t>
        </is>
      </c>
    </row>
    <row r="34" ht="24.95" customFormat="1" customHeight="1" s="11">
      <c r="A34" s="25" t="n">
        <v>28</v>
      </c>
      <c r="B34" s="25" t="inlineStr">
        <is>
          <t>日</t>
        </is>
      </c>
      <c r="C34" s="28" t="inlineStr">
        <is>
          <t>06-28 08:23:00(正常/区域内)</t>
        </is>
      </c>
      <c r="D34" s="28" t="inlineStr">
        <is>
          <t>06-28 20:58:00(正常/区域内)</t>
        </is>
      </c>
      <c r="E34" s="25" t="n">
        <v>8</v>
      </c>
      <c r="F34" s="25" t="n"/>
      <c r="G34" s="25" t="n"/>
      <c r="H34" s="25" t="n"/>
      <c r="I34" s="25" t="n"/>
      <c r="J34" s="25" t="n"/>
      <c r="K34" s="25" t="n"/>
      <c r="L34" s="25" t="n"/>
      <c r="M34" s="25" t="n"/>
      <c r="N34" s="25" t="n"/>
    </row>
    <row r="35" ht="24.95" customFormat="1" customHeight="1" s="11">
      <c r="A35" s="25" t="n">
        <v>29</v>
      </c>
      <c r="B35" s="25" t="inlineStr">
        <is>
          <t>一</t>
        </is>
      </c>
      <c r="C35" s="28" t="inlineStr">
        <is>
          <t>06-29 08:24:00(正常/区域内)</t>
        </is>
      </c>
      <c r="D35" s="28" t="inlineStr">
        <is>
          <t>06-29 20:34:00(正常/区域内)</t>
        </is>
      </c>
      <c r="E35" s="25" t="n">
        <v>8</v>
      </c>
      <c r="F35" s="25" t="n"/>
      <c r="G35" s="25" t="n"/>
      <c r="H35" s="25" t="n"/>
      <c r="I35" s="25" t="n"/>
      <c r="J35" s="25" t="n"/>
      <c r="K35" s="25" t="n"/>
      <c r="L35" s="25" t="n"/>
      <c r="M35" s="25" t="n"/>
      <c r="N35" s="25" t="n"/>
    </row>
    <row r="36" ht="24.95" customFormat="1" customHeight="1" s="11">
      <c r="A36" s="25" t="n">
        <v>30</v>
      </c>
      <c r="B36" s="25" t="inlineStr">
        <is>
          <t>二</t>
        </is>
      </c>
      <c r="C36" s="28" t="inlineStr">
        <is>
          <t>06-30 07:43:53(正常/区域内)</t>
        </is>
      </c>
      <c r="D36" s="28" t="inlineStr">
        <is>
          <t>06-30 20:52:00(正常/区域内)</t>
        </is>
      </c>
      <c r="E36" s="25" t="n">
        <v>8</v>
      </c>
      <c r="F36" s="25" t="n"/>
      <c r="G36" s="25" t="n"/>
      <c r="H36" s="25" t="n"/>
      <c r="I36" s="25" t="n"/>
      <c r="J36" s="25" t="n"/>
      <c r="K36" s="25" t="n"/>
      <c r="L36" s="25" t="n"/>
      <c r="M36" s="25" t="n"/>
      <c r="N36" s="25" t="n"/>
    </row>
    <row r="37" ht="24.95" customFormat="1" customHeight="1" s="11">
      <c r="A37" s="35" t="inlineStr">
        <is>
          <t>小时统计</t>
        </is>
      </c>
      <c r="B37" s="60" t="n"/>
      <c r="C37" s="60" t="n"/>
      <c r="D37" s="61" t="n"/>
      <c r="E37" s="30">
        <f>SUM(E7:E36)-E12-E13-E19-E20-E26-E27-E31-E32-E33</f>
        <v/>
      </c>
      <c r="F37" s="30">
        <f>SUM(F7:F36)</f>
        <v/>
      </c>
      <c r="G37" s="30">
        <f>SUM(G7:G36)</f>
        <v/>
      </c>
      <c r="H37" s="30">
        <f>SUM(H7:H36)</f>
        <v/>
      </c>
      <c r="I37" s="30">
        <f>SUM(I7:I36)</f>
        <v/>
      </c>
      <c r="J37" s="30">
        <f>SUM(J7:J36)</f>
        <v/>
      </c>
      <c r="K37" s="30">
        <f>SUM(K7:K36)</f>
        <v/>
      </c>
      <c r="L37" s="30">
        <f>SUM(L7:L36)</f>
        <v/>
      </c>
      <c r="M37" s="30">
        <f>SUM(M7:M36)</f>
        <v/>
      </c>
      <c r="N37" s="52" t="inlineStr">
        <is>
          <t>本月总出勤天数</t>
        </is>
      </c>
    </row>
    <row r="38" ht="24.95" customFormat="1" customHeight="1" s="11">
      <c r="A38" s="36" t="inlineStr">
        <is>
          <t>折算为天数（员工工资）</t>
        </is>
      </c>
      <c r="B38" s="60" t="n"/>
      <c r="C38" s="60" t="n"/>
      <c r="D38" s="61" t="n"/>
      <c r="E38" s="37">
        <f>E37/8</f>
        <v/>
      </c>
      <c r="F38" s="37">
        <f>F37/8</f>
        <v/>
      </c>
      <c r="G38" s="37">
        <f>G37/8</f>
        <v/>
      </c>
      <c r="H38" s="37">
        <f>H37/8</f>
        <v/>
      </c>
      <c r="I38" s="37">
        <f>I37/8</f>
        <v/>
      </c>
      <c r="J38" s="37">
        <f>J37/8</f>
        <v/>
      </c>
      <c r="K38" s="37">
        <f>K37/8*1.5</f>
        <v/>
      </c>
      <c r="L38" s="37">
        <f>L37/8*2</f>
        <v/>
      </c>
      <c r="M38" s="37">
        <f>M37/8*3</f>
        <v/>
      </c>
      <c r="N38" s="37">
        <f>E38-F38-H38-I38-J38+K38+L38+M38</f>
        <v/>
      </c>
    </row>
    <row r="39" ht="24.95" customFormat="1" customHeight="1" s="11">
      <c r="A39" s="36" t="inlineStr">
        <is>
          <t>折算为天数（客户验收）</t>
        </is>
      </c>
      <c r="B39" s="60" t="n"/>
      <c r="C39" s="60" t="n"/>
      <c r="D39" s="61" t="n"/>
      <c r="E39" s="37">
        <f>E37/8</f>
        <v/>
      </c>
      <c r="F39" s="37">
        <f>F37/8</f>
        <v/>
      </c>
      <c r="G39" s="37">
        <f>G37/8</f>
        <v/>
      </c>
      <c r="H39" s="37">
        <f>H37/8</f>
        <v/>
      </c>
      <c r="I39" s="37">
        <f>I37/8</f>
        <v/>
      </c>
      <c r="J39" s="37">
        <f>J37/8</f>
        <v/>
      </c>
      <c r="K39" s="37">
        <f>K37/8*1.5*0.8</f>
        <v/>
      </c>
      <c r="L39" s="37">
        <f>L37/8*2*0.8</f>
        <v/>
      </c>
      <c r="M39" s="37">
        <f>M37/8*3*0.8</f>
        <v/>
      </c>
      <c r="N39" s="37">
        <f>E39-F39-G39-H39-I39-J39+K39+L39+M39</f>
        <v/>
      </c>
    </row>
    <row r="40" ht="17.25" customHeight="1" s="59">
      <c r="A40" s="38" t="inlineStr">
        <is>
          <t xml:space="preserve">注意事项:                                                                                                                                                                                          1. 请注意填写“签到时间”，“签退时间”，“工作时长”。                                                                                                                     2. "工作时长”请填写阿拉伯数字。                                                                                                                                                                     3. 下方“小时统计”“折算为天数”，为自动换算，不需填写                                                                                                                          4. 请编辑好考勤表后，将表格作为邮件内容，发给华为部门主管确认便可。
同时抄送至：huaweistaffing@echinacareer.com      </t>
        </is>
      </c>
      <c r="B40" s="6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4" t="n"/>
      <c r="L40" s="55" t="inlineStr">
        <is>
          <t>员工签字确认</t>
        </is>
      </c>
      <c r="M40" s="61" t="n"/>
      <c r="N40" s="55" t="inlineStr">
        <is>
          <t>部门主管签字确认</t>
        </is>
      </c>
    </row>
    <row r="41">
      <c r="A41" s="65" t="n"/>
      <c r="K41" s="66" t="n"/>
      <c r="L41" s="55" t="inlineStr">
        <is>
          <t>钟京添</t>
        </is>
      </c>
      <c r="M41" s="64" t="n"/>
      <c r="N41" s="55" t="n"/>
    </row>
    <row r="42">
      <c r="A42" s="65" t="n"/>
      <c r="K42" s="66" t="n"/>
      <c r="L42" s="65" t="n"/>
      <c r="M42" s="66" t="n"/>
      <c r="N42" s="67" t="n"/>
    </row>
    <row r="43" ht="45" customHeight="1" s="59">
      <c r="A43" s="68" t="n"/>
      <c r="B43" s="69" t="n"/>
      <c r="C43" s="69" t="n"/>
      <c r="D43" s="69" t="n"/>
      <c r="E43" s="69" t="n"/>
      <c r="F43" s="69" t="n"/>
      <c r="G43" s="69" t="n"/>
      <c r="H43" s="69" t="n"/>
      <c r="I43" s="69" t="n"/>
      <c r="J43" s="69" t="n"/>
      <c r="K43" s="70" t="n"/>
      <c r="L43" s="68" t="n"/>
      <c r="M43" s="70" t="n"/>
      <c r="N43" s="62" t="n"/>
    </row>
    <row r="44"/>
    <row r="45"/>
    <row r="46"/>
    <row r="47"/>
    <row r="48"/>
    <row r="49"/>
  </sheetData>
  <mergeCells count="16">
    <mergeCell ref="G3:H3"/>
    <mergeCell ref="G5:J5"/>
    <mergeCell ref="K5:M5"/>
    <mergeCell ref="A37:D37"/>
    <mergeCell ref="A38:D38"/>
    <mergeCell ref="A39:D39"/>
    <mergeCell ref="L40:M40"/>
    <mergeCell ref="A5:A6"/>
    <mergeCell ref="B5:B6"/>
    <mergeCell ref="C5:C6"/>
    <mergeCell ref="D5:D6"/>
    <mergeCell ref="E5:E6"/>
    <mergeCell ref="N5:N6"/>
    <mergeCell ref="N41:N43"/>
    <mergeCell ref="A40:K43"/>
    <mergeCell ref="L41:M43"/>
  </mergeCell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CI20733</dc:creator>
  <dcterms:created xmlns:dcterms="http://purl.org/dc/terms/" xmlns:xsi="http://www.w3.org/2001/XMLSchema-instance" xsi:type="dcterms:W3CDTF">2020-06-01T02:51:00Z</dcterms:created>
  <dcterms:modified xmlns:dcterms="http://purl.org/dc/terms/" xmlns:xsi="http://www.w3.org/2001/XMLSchema-instance" xsi:type="dcterms:W3CDTF">2020-06-04T03:58:19Z</dcterms:modified>
  <cp:lastModifiedBy>CI20733</cp:lastModifiedBy>
</cp:coreProperties>
</file>