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shepherd/Documents/Projects/Data Science Roles/"/>
    </mc:Choice>
  </mc:AlternateContent>
  <xr:revisionPtr revIDLastSave="0" documentId="13_ncr:1_{1541AA65-2BD1-AE49-AC38-30546DE8F278}" xr6:coauthVersionLast="45" xr6:coauthVersionMax="45" xr10:uidLastSave="{00000000-0000-0000-0000-000000000000}"/>
  <bookViews>
    <workbookView xWindow="0" yWindow="460" windowWidth="23060" windowHeight="11180" xr2:uid="{6AE778EC-DAE8-774C-BC75-FD8B6DB0896C}"/>
  </bookViews>
  <sheets>
    <sheet name="data scientist" sheetId="1" r:id="rId1"/>
  </sheets>
  <definedNames>
    <definedName name="_xlnm._FilterDatabase" localSheetId="0" hidden="1">'data scientist'!$A$1:$E$203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3" i="1" l="1"/>
  <c r="D200" i="1"/>
  <c r="D199" i="1"/>
  <c r="D195" i="1"/>
  <c r="D185" i="1"/>
  <c r="D183" i="1"/>
  <c r="D181" i="1"/>
  <c r="D180" i="1"/>
  <c r="D173" i="1"/>
  <c r="D162" i="1"/>
  <c r="D161" i="1"/>
  <c r="D155" i="1"/>
  <c r="D144" i="1"/>
  <c r="D143" i="1"/>
  <c r="D139" i="1"/>
  <c r="D136" i="1"/>
  <c r="D134" i="1"/>
  <c r="D131" i="1"/>
  <c r="D130" i="1"/>
  <c r="D128" i="1"/>
  <c r="D124" i="1"/>
  <c r="D123" i="1"/>
  <c r="D119" i="1"/>
  <c r="D111" i="1"/>
  <c r="D110" i="1"/>
  <c r="D104" i="1"/>
  <c r="D103" i="1"/>
  <c r="D101" i="1"/>
  <c r="D97" i="1"/>
  <c r="D96" i="1"/>
  <c r="D95" i="1"/>
  <c r="D92" i="1"/>
  <c r="D90" i="1"/>
  <c r="D89" i="1"/>
  <c r="D77" i="1"/>
  <c r="D69" i="1"/>
  <c r="D63" i="1"/>
  <c r="D61" i="1"/>
  <c r="D56" i="1"/>
  <c r="D54" i="1"/>
  <c r="D52" i="1"/>
  <c r="D48" i="1"/>
  <c r="D42" i="1"/>
  <c r="D41" i="1"/>
  <c r="D40" i="1"/>
  <c r="D38" i="1"/>
  <c r="D36" i="1"/>
  <c r="D28" i="1"/>
  <c r="D24" i="1"/>
  <c r="D23" i="1"/>
  <c r="D15" i="1"/>
  <c r="D13" i="1"/>
  <c r="D11" i="1"/>
  <c r="D5" i="1"/>
  <c r="D4" i="1"/>
  <c r="D3" i="1"/>
  <c r="D2" i="1"/>
</calcChain>
</file>

<file path=xl/sharedStrings.xml><?xml version="1.0" encoding="utf-8"?>
<sst xmlns="http://schemas.openxmlformats.org/spreadsheetml/2006/main" count="811" uniqueCount="424">
  <si>
    <t>Link</t>
  </si>
  <si>
    <t>Role</t>
  </si>
  <si>
    <t>Filename</t>
  </si>
  <si>
    <t>desc1</t>
  </si>
  <si>
    <t>desc2</t>
  </si>
  <si>
    <t>desc3</t>
  </si>
  <si>
    <t>desc4</t>
  </si>
  <si>
    <t>desc5</t>
  </si>
  <si>
    <t>desc6</t>
  </si>
  <si>
    <t>desc7</t>
  </si>
  <si>
    <t>desc8</t>
  </si>
  <si>
    <t>desc9</t>
  </si>
  <si>
    <t>desc10</t>
  </si>
  <si>
    <t>desc11</t>
  </si>
  <si>
    <t>desc12</t>
  </si>
  <si>
    <t>desc13</t>
  </si>
  <si>
    <t>desc14</t>
  </si>
  <si>
    <t>desc15</t>
  </si>
  <si>
    <t>desc16</t>
  </si>
  <si>
    <t>desc17</t>
  </si>
  <si>
    <t>desc18</t>
  </si>
  <si>
    <t>desc19</t>
  </si>
  <si>
    <t>desc20</t>
  </si>
  <si>
    <t>desc21</t>
  </si>
  <si>
    <t>desc22</t>
  </si>
  <si>
    <t>desc23</t>
  </si>
  <si>
    <t>desc24</t>
  </si>
  <si>
    <t>desc25</t>
  </si>
  <si>
    <t>desc26</t>
  </si>
  <si>
    <t>desc27</t>
  </si>
  <si>
    <t>desc28</t>
  </si>
  <si>
    <t>desc29</t>
  </si>
  <si>
    <t>desc30</t>
  </si>
  <si>
    <t>Data Scientist</t>
  </si>
  <si>
    <t>desc31</t>
  </si>
  <si>
    <t>desc32</t>
  </si>
  <si>
    <t>desc33</t>
  </si>
  <si>
    <t>desc34</t>
  </si>
  <si>
    <t>desc35</t>
  </si>
  <si>
    <t>desc36</t>
  </si>
  <si>
    <t>desc37</t>
  </si>
  <si>
    <t>desc38</t>
  </si>
  <si>
    <t>desc39</t>
  </si>
  <si>
    <t>desc40</t>
  </si>
  <si>
    <t>Lead Data Scientist</t>
  </si>
  <si>
    <t>Senior Data Scientist</t>
  </si>
  <si>
    <t>Seniority Level</t>
  </si>
  <si>
    <t>Skills Match</t>
  </si>
  <si>
    <t>Mid-Senior level</t>
  </si>
  <si>
    <t>https://www.linkedin.com/jobs/search/?geoId=101165590&amp;keywords=junior%20data%20scientist&amp;location=United%20Kingdom</t>
  </si>
  <si>
    <t>Associate</t>
  </si>
  <si>
    <t>https://www.linkedin.com/jobs/search/?currentJobId=1864611522&amp;geoId=101165590&amp;keywords=junior%20data%20scientist&amp;location=United%20Kingdom</t>
  </si>
  <si>
    <t>Entry level</t>
  </si>
  <si>
    <t>https://www.linkedin.com/jobs/search/?currentJobId=1889918773&amp;geoId=101165590&amp;keywords=junior%20data%20scientist&amp;location=United%20Kingdom</t>
  </si>
  <si>
    <t>Junior Data Scientist</t>
  </si>
  <si>
    <t>https://www.linkedin.com/jobs/search/?currentJobId=1863338213&amp;geoId=101165590&amp;keywords=junior%20data%20scientist&amp;location=United%20Kingdom</t>
  </si>
  <si>
    <t>https://www.linkedin.com/jobs/search/?currentJobId=1893829177&amp;geoId=101165590&amp;keywords=junior%20data%20scientist&amp;location=United%20Kingdom</t>
  </si>
  <si>
    <t>https://www.linkedin.com/jobs/search/?currentJobId=1829649659&amp;geoId=101165590&amp;keywords=junior%20data%20scientist&amp;location=United%20Kingdom</t>
  </si>
  <si>
    <t>https://www.linkedin.com/jobs/search/?currentJobId=1828759317&amp;geoId=101165590&amp;keywords=junior%20data%20scientist&amp;location=United%20Kingdom</t>
  </si>
  <si>
    <t>https://www.linkedin.com/jobs/search/?currentJobId=1632872753&amp;geoId=101165590&amp;keywords=junior%20data%20scientist&amp;location=United%20Kingdom</t>
  </si>
  <si>
    <t>https://www.linkedin.com/jobs/search/?currentJobId=1853755295&amp;geoId=101165590&amp;keywords=junior%20data%20scientist&amp;location=United%20Kingdom</t>
  </si>
  <si>
    <t>https://www.linkedin.com/jobs/search/?currentJobId=1893499007&amp;geoId=101165590&amp;keywords=junior%20data%20scientist&amp;location=United%20Kingdom</t>
  </si>
  <si>
    <t>https://www.linkedin.com/jobs/search/?currentJobId=1863320360&amp;geoId=101165590&amp;keywords=junior%20data%20scientist&amp;location=United%20Kingdom</t>
  </si>
  <si>
    <t>Graduate Data Scientist</t>
  </si>
  <si>
    <t>https://www.linkedin.com/jobs/search/?currentJobId=1892661371&amp;geoId=101165590&amp;keywords=junior%20data%20scientist&amp;location=United%20Kingdom</t>
  </si>
  <si>
    <t>https://www.linkedin.com/jobs/search/?currentJobId=1790434807&amp;geoId=101165590&amp;keywords=junior%20data%20scientist&amp;location=United%20Kingdom</t>
  </si>
  <si>
    <t>https://www.linkedin.com/jobs/search/?currentJobId=1865938740&amp;geoId=101165590&amp;keywords=junior%20data%20scientist&amp;location=United%20Kingdom</t>
  </si>
  <si>
    <t>https://www.linkedin.com/jobs/search/?currentJobId=1799623738&amp;geoId=101165590&amp;keywords=junior%20data%20scientist&amp;location=United%20Kingdom</t>
  </si>
  <si>
    <t>https://www.linkedin.com/jobs/search/?currentJobId=1894137820&amp;geoId=101165590&amp;keywords=junior%20data%20scientist&amp;location=United%20Kingdom</t>
  </si>
  <si>
    <t>https://www.linkedin.com/jobs/search/?currentJobId=1861022022&amp;geoId=101165590&amp;keywords=junior%20data%20scientist&amp;location=United%20Kingdom</t>
  </si>
  <si>
    <t>https://www.linkedin.com/jobs/search/?currentJobId=1863305814&amp;geoId=101165590&amp;keywords=junior%20data%20scientist&amp;location=United%20Kingdom</t>
  </si>
  <si>
    <t>https://www.linkedin.com/jobs/search/?currentJobId=1859398780&amp;geoId=101165590&amp;keywords=junior%20data%20scientist&amp;location=United%20Kingdom</t>
  </si>
  <si>
    <t>https://www.linkedin.com/jobs/search/?currentJobId=1854170282&amp;geoId=101165590&amp;keywords=junior%20data%20scientist&amp;location=United%20Kingdom</t>
  </si>
  <si>
    <t>https://www.linkedin.com/jobs/search/?currentJobId=1861251876&amp;geoId=101165590&amp;keywords=junior%20data%20scientist&amp;location=United%20Kingdom</t>
  </si>
  <si>
    <t>https://www.linkedin.com/jobs/search/?currentJobId=1863177825&amp;geoId=101165590&amp;keywords=junior%20data%20scientist&amp;location=United%20Kingdom</t>
  </si>
  <si>
    <t>https://www.linkedin.com/jobs/search/?currentJobId=1863316640&amp;geoId=101165590&amp;keywords=junior%20data%20scientist&amp;location=United%20Kingdom</t>
  </si>
  <si>
    <t>https://www.linkedin.com/jobs/search/?currentJobId=1884593102&amp;geoId=101165590&amp;keywords=junior%20data%20scientist&amp;location=United%20Kingdom&amp;start=25</t>
  </si>
  <si>
    <t>https://www.linkedin.com/jobs/search/?currentJobId=1876207231&amp;geoId=101165590&amp;keywords=junior%20data%20scientist&amp;location=United%20Kingdom&amp;start=25</t>
  </si>
  <si>
    <t>https://www.linkedin.com/jobs/search/?currentJobId=1705464664&amp;geoId=101165590&amp;keywords=junior%20data%20scientist&amp;location=United%20Kingdom&amp;start=25</t>
  </si>
  <si>
    <t>https://www.linkedin.com/jobs/search/?currentJobId=1840723147&amp;geoId=101165590&amp;keywords=junior%20data%20scientist&amp;location=United%20Kingdom&amp;start=25</t>
  </si>
  <si>
    <t>https://www.linkedin.com/jobs/search/?currentJobId=1792540789&amp;geoId=101165590&amp;keywords=junior%20data%20scientist&amp;location=United%20Kingdom&amp;start=25</t>
  </si>
  <si>
    <t>https://www.linkedin.com/jobs/search/?currentJobId=1779642591&amp;geoId=101165590&amp;keywords=junior%20data%20scientist&amp;location=United%20Kingdom&amp;start=25</t>
  </si>
  <si>
    <t>https://www.linkedin.com/jobs/search/?currentJobId=1778795135&amp;geoId=101165590&amp;keywords=junior%20data%20scientist&amp;location=United%20Kingdom&amp;start=25</t>
  </si>
  <si>
    <t>https://www.linkedin.com/jobs/search/?currentJobId=1886305684&amp;geoId=101165590&amp;keywords=junior%20data%20scientist&amp;location=United%20Kingdom&amp;start=25</t>
  </si>
  <si>
    <t>https://www.linkedin.com/jobs/search/?currentJobId=1892433450&amp;geoId=101165590&amp;keywords=junior%20data%20scientist&amp;location=United%20Kingdom&amp;start=25</t>
  </si>
  <si>
    <t>https://www.linkedin.com/jobs/search/?currentJobId=1798437520&amp;geoId=101165590&amp;keywords=junior%20data%20scientist&amp;location=United%20Kingdom&amp;start=25</t>
  </si>
  <si>
    <t>https://www.linkedin.com/jobs/search/?currentJobId=1862690006&amp;geoId=101165590&amp;keywords=junior%20data%20scientist&amp;location=United%20Kingdom&amp;start=25</t>
  </si>
  <si>
    <t>https://www.linkedin.com/jobs/search/?currentJobId=1842801242&amp;geoId=101165590&amp;keywords=junior%20data%20scientist&amp;location=United%20Kingdom&amp;start=25</t>
  </si>
  <si>
    <t>https://www.linkedin.com/jobs/search/?currentJobId=1881039075&amp;geoId=101165590&amp;keywords=junior%20data%20scientist&amp;location=United%20Kingdom&amp;start=25</t>
  </si>
  <si>
    <t>desc41</t>
  </si>
  <si>
    <t>desc42</t>
  </si>
  <si>
    <t>desc43</t>
  </si>
  <si>
    <t>desc44</t>
  </si>
  <si>
    <t>desc45</t>
  </si>
  <si>
    <t>desc46</t>
  </si>
  <si>
    <t>desc47</t>
  </si>
  <si>
    <t>desc48</t>
  </si>
  <si>
    <t>desc49</t>
  </si>
  <si>
    <t>desc50</t>
  </si>
  <si>
    <t>desc51</t>
  </si>
  <si>
    <t>desc52</t>
  </si>
  <si>
    <t>desc53</t>
  </si>
  <si>
    <t>desc54</t>
  </si>
  <si>
    <t>desc55</t>
  </si>
  <si>
    <t>desc56</t>
  </si>
  <si>
    <t>desc57</t>
  </si>
  <si>
    <t>desc58</t>
  </si>
  <si>
    <t>desc59</t>
  </si>
  <si>
    <t>desc60</t>
  </si>
  <si>
    <t>desc61</t>
  </si>
  <si>
    <t>desc62</t>
  </si>
  <si>
    <t>desc63</t>
  </si>
  <si>
    <t>desc64</t>
  </si>
  <si>
    <t>desc65</t>
  </si>
  <si>
    <t>desc66</t>
  </si>
  <si>
    <t>desc67</t>
  </si>
  <si>
    <t>desc68</t>
  </si>
  <si>
    <t>desc69</t>
  </si>
  <si>
    <t>desc70</t>
  </si>
  <si>
    <t>desc71</t>
  </si>
  <si>
    <t>desc72</t>
  </si>
  <si>
    <t>desc73</t>
  </si>
  <si>
    <t>desc74</t>
  </si>
  <si>
    <t>desc75</t>
  </si>
  <si>
    <t>desc76</t>
  </si>
  <si>
    <t>desc77</t>
  </si>
  <si>
    <t>desc78</t>
  </si>
  <si>
    <t>desc79</t>
  </si>
  <si>
    <t>desc80</t>
  </si>
  <si>
    <t>desc81</t>
  </si>
  <si>
    <t>desc82</t>
  </si>
  <si>
    <t>desc83</t>
  </si>
  <si>
    <t>desc84</t>
  </si>
  <si>
    <t>desc85</t>
  </si>
  <si>
    <t>desc86</t>
  </si>
  <si>
    <t>desc87</t>
  </si>
  <si>
    <t>desc88</t>
  </si>
  <si>
    <t>desc89</t>
  </si>
  <si>
    <t>desc90</t>
  </si>
  <si>
    <t>desc91</t>
  </si>
  <si>
    <t>desc92</t>
  </si>
  <si>
    <t>desc93</t>
  </si>
  <si>
    <t>desc94</t>
  </si>
  <si>
    <t>desc95</t>
  </si>
  <si>
    <t>desc96</t>
  </si>
  <si>
    <t>desc97</t>
  </si>
  <si>
    <t>desc98</t>
  </si>
  <si>
    <t>desc99</t>
  </si>
  <si>
    <t>desc100</t>
  </si>
  <si>
    <t>desc101</t>
  </si>
  <si>
    <t>desc102</t>
  </si>
  <si>
    <t>desc103</t>
  </si>
  <si>
    <t>desc104</t>
  </si>
  <si>
    <t>desc105</t>
  </si>
  <si>
    <t>desc106</t>
  </si>
  <si>
    <t>desc107</t>
  </si>
  <si>
    <t>desc108</t>
  </si>
  <si>
    <t>desc109</t>
  </si>
  <si>
    <t>desc110</t>
  </si>
  <si>
    <t>desc111</t>
  </si>
  <si>
    <t>desc112</t>
  </si>
  <si>
    <t>desc113</t>
  </si>
  <si>
    <t>desc114</t>
  </si>
  <si>
    <t>desc115</t>
  </si>
  <si>
    <t>desc116</t>
  </si>
  <si>
    <t>desc117</t>
  </si>
  <si>
    <t>desc118</t>
  </si>
  <si>
    <t>desc119</t>
  </si>
  <si>
    <t>desc120</t>
  </si>
  <si>
    <t>desc121</t>
  </si>
  <si>
    <t>desc122</t>
  </si>
  <si>
    <t>desc123</t>
  </si>
  <si>
    <t>desc124</t>
  </si>
  <si>
    <t>desc125</t>
  </si>
  <si>
    <t>desc126</t>
  </si>
  <si>
    <t>desc127</t>
  </si>
  <si>
    <t>desc128</t>
  </si>
  <si>
    <t>desc129</t>
  </si>
  <si>
    <t>desc130</t>
  </si>
  <si>
    <t>desc131</t>
  </si>
  <si>
    <t>desc132</t>
  </si>
  <si>
    <t>desc133</t>
  </si>
  <si>
    <t>desc134</t>
  </si>
  <si>
    <t>desc135</t>
  </si>
  <si>
    <t>desc136</t>
  </si>
  <si>
    <t>desc137</t>
  </si>
  <si>
    <t>desc138</t>
  </si>
  <si>
    <t>desc139</t>
  </si>
  <si>
    <t>desc140</t>
  </si>
  <si>
    <t>desc141</t>
  </si>
  <si>
    <t>desc142</t>
  </si>
  <si>
    <t>desc143</t>
  </si>
  <si>
    <t>desc144</t>
  </si>
  <si>
    <t>desc145</t>
  </si>
  <si>
    <t>desc146</t>
  </si>
  <si>
    <t>desc147</t>
  </si>
  <si>
    <t>desc148</t>
  </si>
  <si>
    <t>desc149</t>
  </si>
  <si>
    <t>desc150</t>
  </si>
  <si>
    <t>desc151</t>
  </si>
  <si>
    <t>desc152</t>
  </si>
  <si>
    <t>desc153</t>
  </si>
  <si>
    <t>desc154</t>
  </si>
  <si>
    <t>desc155</t>
  </si>
  <si>
    <t>desc156</t>
  </si>
  <si>
    <t>desc157</t>
  </si>
  <si>
    <t>desc158</t>
  </si>
  <si>
    <t>desc159</t>
  </si>
  <si>
    <t>desc160</t>
  </si>
  <si>
    <t>desc161</t>
  </si>
  <si>
    <t>desc162</t>
  </si>
  <si>
    <t>desc163</t>
  </si>
  <si>
    <t>desc164</t>
  </si>
  <si>
    <t>desc165</t>
  </si>
  <si>
    <t>desc166</t>
  </si>
  <si>
    <t>desc167</t>
  </si>
  <si>
    <t>desc168</t>
  </si>
  <si>
    <t>desc169</t>
  </si>
  <si>
    <t>desc170</t>
  </si>
  <si>
    <t>desc171</t>
  </si>
  <si>
    <t>desc172</t>
  </si>
  <si>
    <t>desc173</t>
  </si>
  <si>
    <t>desc174</t>
  </si>
  <si>
    <t>desc175</t>
  </si>
  <si>
    <t>desc176</t>
  </si>
  <si>
    <t>desc177</t>
  </si>
  <si>
    <t>desc178</t>
  </si>
  <si>
    <t>desc179</t>
  </si>
  <si>
    <t>desc180</t>
  </si>
  <si>
    <t>desc181</t>
  </si>
  <si>
    <t>desc182</t>
  </si>
  <si>
    <t>desc183</t>
  </si>
  <si>
    <t>desc184</t>
  </si>
  <si>
    <t>desc185</t>
  </si>
  <si>
    <t>desc186</t>
  </si>
  <si>
    <t>desc187</t>
  </si>
  <si>
    <t>desc188</t>
  </si>
  <si>
    <t>desc189</t>
  </si>
  <si>
    <t>desc190</t>
  </si>
  <si>
    <t>desc191</t>
  </si>
  <si>
    <t>desc192</t>
  </si>
  <si>
    <t>desc193</t>
  </si>
  <si>
    <t>desc194</t>
  </si>
  <si>
    <t>desc195</t>
  </si>
  <si>
    <t>desc196</t>
  </si>
  <si>
    <t>desc197</t>
  </si>
  <si>
    <t>desc198</t>
  </si>
  <si>
    <t>desc199</t>
  </si>
  <si>
    <t>desc200</t>
  </si>
  <si>
    <t>https://www.linkedin.com/jobs/search/?currentJobId=1538119538&amp;geoId=101165590&amp;keywords=junior%20data%20scientist&amp;location=United%20Kingdom&amp;start=25</t>
  </si>
  <si>
    <t>https://www.linkedin.com/jobs/search/?currentJobId=1857276112&amp;geoId=101165590&amp;keywords=junior%20data%20scientist&amp;location=United%20Kingdom&amp;start=25</t>
  </si>
  <si>
    <t>https://www.linkedin.com/jobs/search/?currentJobId=1864608933&amp;geoId=101165590&amp;keywords=junior%20data%20scientist&amp;location=United%20Kingdom&amp;start=25</t>
  </si>
  <si>
    <t>https://www.linkedin.com/jobs/search/?currentJobId=1843024389&amp;geoId=101165590&amp;keywords=junior%20data%20scientist&amp;location=United%20Kingdom&amp;start=25</t>
  </si>
  <si>
    <t>https://www.linkedin.com/jobs/search/?currentJobId=1744006854&amp;geoId=101165590&amp;keywords=junior%20data%20scientist&amp;location=United%20Kingdom&amp;start=25</t>
  </si>
  <si>
    <t>Research Data scientist</t>
  </si>
  <si>
    <t>https://www.linkedin.com/jobs/search/?currentJobId=1729531534&amp;geoId=101165590&amp;keywords=junior%20data%20scientist&amp;location=United%20Kingdom&amp;start=25</t>
  </si>
  <si>
    <t>https://www.linkedin.com/jobs/search/?currentJobId=1888701833&amp;geoId=101165590&amp;keywords=junior%20data%20scientist&amp;location=United%20Kingdom&amp;start=25</t>
  </si>
  <si>
    <t>https://www.linkedin.com/jobs/search/?currentJobId=1893681891&amp;geoId=101165590&amp;keywords=junior%20data%20scientist&amp;location=United%20Kingdom&amp;start=25</t>
  </si>
  <si>
    <t>https://www.linkedin.com/jobs/search/?currentJobId=1893860658&amp;geoId=101165590&amp;keywords=junior%20data%20scientist&amp;location=United%20Kingdom&amp;start=25</t>
  </si>
  <si>
    <t>https://www.linkedin.com/jobs/search/?currentJobId=1833971290&amp;geoId=101165590&amp;keywords=junior%20data%20scientist&amp;location=United%20Kingdom&amp;start=25</t>
  </si>
  <si>
    <t>https://www.linkedin.com/jobs/search/?geoId=101165590&amp;keywords=junior%20data%20scientist&amp;location=United%20Kingdom&amp;start=50</t>
  </si>
  <si>
    <t>https://www.linkedin.com/jobs/search/?currentJobId=1764099335&amp;geoId=101165590&amp;keywords=junior%20data%20scientist&amp;location=United%20Kingdom&amp;start=50</t>
  </si>
  <si>
    <t>https://www.linkedin.com/jobs/search/?currentJobId=1890917055&amp;geoId=101165590&amp;keywords=junior%20data%20scientist&amp;location=United%20Kingdom&amp;start=50</t>
  </si>
  <si>
    <t>https://www.linkedin.com/jobs/search/?currentJobId=1768143960&amp;geoId=101165590&amp;keywords=junior%20data%20scientist&amp;location=United%20Kingdom&amp;start=50</t>
  </si>
  <si>
    <t>https://www.linkedin.com/jobs/search/?currentJobId=1868648195&amp;geoId=101165590&amp;keywords=junior%20data%20scientist&amp;location=United%20Kingdom&amp;start=50</t>
  </si>
  <si>
    <t>https://www.linkedin.com/jobs/search/?currentJobId=1676676305&amp;geoId=101165590&amp;keywords=junior%20data%20scientist&amp;location=United%20Kingdom&amp;start=50</t>
  </si>
  <si>
    <t>https://www.linkedin.com/jobs/search/?currentJobId=1878505447&amp;geoId=101165590&amp;keywords=junior%20data%20scientist&amp;location=United%20Kingdom&amp;start=50</t>
  </si>
  <si>
    <t>https://www.linkedin.com/jobs/search/?currentJobId=1878992644&amp;geoId=101165590&amp;keywords=junior%20data%20scientist&amp;location=United%20Kingdom&amp;start=50</t>
  </si>
  <si>
    <t>https://www.linkedin.com/jobs/search/?currentJobId=1869274211&amp;geoId=101165590&amp;keywords=junior%20data%20scientist&amp;location=United%20Kingdom&amp;start=50</t>
  </si>
  <si>
    <t>https://www.linkedin.com/jobs/search/?currentJobId=1738370283&amp;geoId=101165590&amp;keywords=junior%20data%20scientist&amp;location=United%20Kingdom&amp;start=50</t>
  </si>
  <si>
    <t>https://www.linkedin.com/jobs/search/?currentJobId=1857264313&amp;geoId=101165590&amp;keywords=junior%20data%20scientist&amp;location=United%20Kingdom&amp;start=50</t>
  </si>
  <si>
    <t>https://www.linkedin.com/jobs/search/?currentJobId=1879008410&amp;geoId=101165590&amp;keywords=junior%20data%20scientist&amp;location=United%20Kingdom&amp;start=50</t>
  </si>
  <si>
    <t>https://www.linkedin.com/jobs/search/?currentJobId=1822950869&amp;geoId=101165590&amp;keywords=junior%20data%20scientist&amp;location=United%20Kingdom&amp;start=50</t>
  </si>
  <si>
    <t>https://www.linkedin.com/jobs/search/?currentJobId=1856910449&amp;geoId=101165590&amp;keywords=junior%20data%20scientist&amp;location=United%20Kingdom&amp;start=50</t>
  </si>
  <si>
    <t>https://www.linkedin.com/jobs/search/?currentJobId=1764079899&amp;geoId=101165590&amp;keywords=junior%20data%20scientist&amp;location=United%20Kingdom&amp;start=50</t>
  </si>
  <si>
    <t>https://www.linkedin.com/jobs/search/?currentJobId=1860282946&amp;geoId=101165590&amp;keywords=junior%20data%20scientist&amp;location=United%20Kingdom&amp;start=50</t>
  </si>
  <si>
    <t>https://www.linkedin.com/jobs/search/?currentJobId=1797729753&amp;geoId=101165590&amp;keywords=junior%20data%20scientist&amp;location=United%20Kingdom&amp;start=50</t>
  </si>
  <si>
    <t>https://www.linkedin.com/jobs/search/?currentJobId=1864131075&amp;geoId=101165590&amp;keywords=junior%20data%20scientist&amp;location=United%20Kingdom&amp;start=50</t>
  </si>
  <si>
    <t>https://www.linkedin.com/jobs/search/?currentJobId=1725170773&amp;geoId=101165590&amp;keywords=junior%20data%20scientist&amp;location=United%20Kingdom&amp;start=50</t>
  </si>
  <si>
    <t>https://www.linkedin.com/jobs/search/?currentJobId=1857297203&amp;geoId=101165590&amp;keywords=junior%20data%20scientist&amp;location=United%20Kingdom&amp;start=75</t>
  </si>
  <si>
    <t>https://www.linkedin.com/jobs/search/?currentJobId=1834183279&amp;geoId=101165590&amp;keywords=junior%20data%20scientist&amp;location=United%20Kingdom&amp;start=75</t>
  </si>
  <si>
    <t>https://www.linkedin.com/jobs/search/?currentJobId=1862698650&amp;geoId=101165590&amp;keywords=junior%20data%20scientist&amp;location=United%20Kingdom&amp;start=75</t>
  </si>
  <si>
    <t>https://www.linkedin.com/jobs/search/?currentJobId=1890778477&amp;geoId=101165590&amp;keywords=junior%20data%20scientist&amp;location=United%20Kingdom&amp;start=75</t>
  </si>
  <si>
    <t>https://www.linkedin.com/jobs/search/?currentJobId=1763840360&amp;geoId=101165590&amp;keywords=junior%20data%20scientist&amp;location=United%20Kingdom&amp;start=75</t>
  </si>
  <si>
    <t>https://www.linkedin.com/jobs/search/?currentJobId=1784180313&amp;geoId=101165590&amp;keywords=junior%20data%20scientist&amp;location=United%20Kingdom&amp;start=75</t>
  </si>
  <si>
    <t>https://www.linkedin.com/jobs/search/?currentJobId=1794765932&amp;geoId=101165590&amp;keywords=junior%20data%20scientist&amp;location=United%20Kingdom&amp;start=75</t>
  </si>
  <si>
    <t>https://www.linkedin.com/jobs/search/?currentJobId=1764002069&amp;geoId=101165590&amp;keywords=junior%20data%20scientist&amp;location=United%20Kingdom&amp;start=75</t>
  </si>
  <si>
    <t>https://www.linkedin.com/jobs/search/?currentJobId=1764011398&amp;geoId=101165590&amp;keywords=junior%20data%20scientist&amp;location=United%20Kingdom&amp;start=75</t>
  </si>
  <si>
    <t>https://www.linkedin.com/jobs/search/?currentJobId=1764050484&amp;geoId=101165590&amp;keywords=junior%20data%20scientist&amp;location=United%20Kingdom&amp;start=75</t>
  </si>
  <si>
    <t>https://www.linkedin.com/jobs/search/?currentJobId=1864689351&amp;geoId=101165590&amp;keywords=junior%20data%20scientist&amp;location=United%20Kingdom&amp;start=75</t>
  </si>
  <si>
    <t>https://www.linkedin.com/jobs/search/?currentJobId=1879564164&amp;geoId=101165590&amp;keywords=junior%20data%20scientist&amp;location=United%20Kingdom&amp;start=75</t>
  </si>
  <si>
    <t>https://www.linkedin.com/jobs/search/?currentJobId=1714360388&amp;geoId=101165590&amp;keywords=junior%20data%20scientist&amp;location=United%20Kingdom&amp;start=75</t>
  </si>
  <si>
    <t>https://www.linkedin.com/jobs/search/?currentJobId=1764151593&amp;geoId=101165590&amp;keywords=junior%20data%20scientist&amp;location=United%20Kingdom&amp;start=75</t>
  </si>
  <si>
    <t>https://www.linkedin.com/jobs/search/?currentJobId=1876811474&amp;geoId=101165590&amp;keywords=junior%20data%20scientist&amp;location=United%20Kingdom&amp;start=75</t>
  </si>
  <si>
    <t>https://www.linkedin.com/jobs/search/?currentJobId=1862495494&amp;geoId=101165590&amp;keywords=junior%20data%20scientist&amp;location=United%20Kingdom&amp;start=75</t>
  </si>
  <si>
    <t>https://www.linkedin.com/jobs/search/?currentJobId=1863195214&amp;geoId=101165590&amp;keywords=junior%20data%20scientist&amp;location=United%20Kingdom&amp;start=75</t>
  </si>
  <si>
    <t>https://www.linkedin.com/jobs/search/?currentJobId=1696511184&amp;geoId=101165590&amp;keywords=junior%20data%20scientist&amp;location=United%20Kingdom&amp;start=75</t>
  </si>
  <si>
    <t>https://www.linkedin.com/jobs/search/?currentJobId=1894444811&amp;geoId=101165590&amp;keywords=junior%20data%20scientist&amp;location=United%20Kingdom&amp;start=75</t>
  </si>
  <si>
    <t>https://www.linkedin.com/jobs/search/?currentJobId=1680240190&amp;geoId=101165590&amp;keywords=junior%20data%20scientist&amp;location=United%20Kingdom&amp;start=75</t>
  </si>
  <si>
    <t>https://www.linkedin.com/jobs/search/?currentJobId=1893343843&amp;geoId=101165590&amp;keywords=junior%20data%20scientist&amp;location=United%20Kingdom&amp;start=100</t>
  </si>
  <si>
    <t>https://www.linkedin.com/jobs/search/?currentJobId=1857276470&amp;geoId=101165590&amp;keywords=junior%20data%20scientist&amp;location=United%20Kingdom&amp;start=100</t>
  </si>
  <si>
    <t>https://www.linkedin.com/jobs/search/?currentJobId=1883871205&amp;geoId=101165590&amp;keywords=junior%20data%20scientist&amp;location=United%20Kingdom&amp;start=100</t>
  </si>
  <si>
    <t>https://www.linkedin.com/jobs/search/?currentJobId=1848847461&amp;geoId=101165590&amp;keywords=junior%20data%20scientist&amp;location=United%20Kingdom&amp;start=100</t>
  </si>
  <si>
    <t>https://www.linkedin.com/jobs/search/?currentJobId=1881266368&amp;geoId=101165590&amp;keywords=junior%20data%20scientist&amp;location=United%20Kingdom&amp;start=100</t>
  </si>
  <si>
    <t>https://www.linkedin.com/jobs/search/?currentJobId=1862634955&amp;geoId=101165590&amp;keywords=junior%20data%20scientist&amp;location=United%20Kingdom&amp;start=100</t>
  </si>
  <si>
    <t>https://www.linkedin.com/jobs/search/?currentJobId=1889349657&amp;geoId=101165590&amp;keywords=junior%20data%20scientist&amp;location=United%20Kingdom&amp;start=100</t>
  </si>
  <si>
    <t>https://www.linkedin.com/jobs/search/?currentJobId=1757964412&amp;geoId=101165590&amp;keywords=junior%20data%20scientist&amp;location=United%20Kingdom&amp;start=100</t>
  </si>
  <si>
    <t>https://www.linkedin.com/jobs/search/?currentJobId=1884004600&amp;geoId=101165590&amp;keywords=junior%20data%20scientist&amp;location=United%20Kingdom&amp;start=100</t>
  </si>
  <si>
    <t>https://www.linkedin.com/jobs/search/?currentJobId=1856924003&amp;geoId=101165590&amp;keywords=junior%20data%20scientist&amp;location=United%20Kingdom&amp;start=100</t>
  </si>
  <si>
    <t>https://www.linkedin.com/jobs/search/?currentJobId=1853778382&amp;geoId=101165590&amp;keywords=junior%20data%20scientist&amp;location=United%20Kingdom&amp;start=100</t>
  </si>
  <si>
    <t>https://www.linkedin.com/jobs/search/?currentJobId=1884202807&amp;geoId=101165590&amp;keywords=junior%20data%20scientist&amp;location=United%20Kingdom&amp;start=100</t>
  </si>
  <si>
    <t>https://www.linkedin.com/jobs/search/?currentJobId=1889535238&amp;geoId=101165590&amp;keywords=junior%20data%20scientist&amp;location=United%20Kingdom&amp;start=100</t>
  </si>
  <si>
    <t>https://www.linkedin.com/jobs/search/?currentJobId=1861026153&amp;geoId=101165590&amp;keywords=junior%20data%20scientist&amp;location=United%20Kingdom&amp;start=100</t>
  </si>
  <si>
    <t>https://www.linkedin.com/jobs/search/?currentJobId=1833956454&amp;geoId=101165590&amp;keywords=junior%20data%20scientist&amp;location=United%20Kingdom&amp;start=100</t>
  </si>
  <si>
    <t>https://www.linkedin.com/jobs/search/?currentJobId=1881000422&amp;geoId=101165590&amp;keywords=junior%20data%20scientist&amp;location=United%20Kingdom&amp;start=100</t>
  </si>
  <si>
    <t>https://www.linkedin.com/jobs/search/?currentJobId=1738819776&amp;geoId=101165590&amp;keywords=junior%20data%20scientist&amp;location=United%20Kingdom&amp;start=100</t>
  </si>
  <si>
    <t>https://www.linkedin.com/jobs/search/?currentJobId=1833962424&amp;geoId=101165590&amp;keywords=junior%20data%20scientist&amp;location=United%20Kingdom&amp;start=100</t>
  </si>
  <si>
    <t>https://www.linkedin.com/jobs/search/?currentJobId=1826688230&amp;geoId=101165590&amp;keywords=junior%20data%20scientist&amp;location=United%20Kingdom&amp;start=125</t>
  </si>
  <si>
    <t>https://www.linkedin.com/jobs/search/?currentJobId=1884528985&amp;geoId=101165590&amp;keywords=junior%20data%20scientist&amp;location=United%20Kingdom&amp;start=125</t>
  </si>
  <si>
    <t>https://www.linkedin.com/jobs/search/?currentJobId=1896205975&amp;geoId=101165590&amp;keywords=junior%20data%20scientist&amp;location=United%20Kingdom&amp;start=125</t>
  </si>
  <si>
    <t>https://www.linkedin.com/jobs/search/?currentJobId=1793011651&amp;geoId=101165590&amp;keywords=junior%20data%20scientist&amp;location=United%20Kingdom&amp;start=125</t>
  </si>
  <si>
    <t>https://www.linkedin.com/jobs/search/?currentJobId=1519958512&amp;geoId=101165590&amp;keywords=junior%20data%20scientist&amp;location=United%20Kingdom&amp;start=125</t>
  </si>
  <si>
    <t>https://www.linkedin.com/jobs/search/?currentJobId=1848847461&amp;geoId=101165590&amp;keywords=junior%20data%20scientist&amp;location=United%20Kingdom&amp;start=125</t>
  </si>
  <si>
    <t>https://www.linkedin.com/jobs/search/?currentJobId=1857649203&amp;geoId=101165590&amp;keywords=junior%20data%20scientist&amp;location=United%20Kingdom&amp;start=125</t>
  </si>
  <si>
    <t>https://www.linkedin.com/jobs/search/?currentJobId=1862652450&amp;geoId=101165590&amp;keywords=junior%20data%20scientist&amp;location=United%20Kingdom&amp;start=125</t>
  </si>
  <si>
    <t>https://www.linkedin.com/jobs/search/?currentJobId=1816557061&amp;geoId=101165590&amp;keywords=junior%20data%20scientist&amp;location=United%20Kingdom&amp;start=125</t>
  </si>
  <si>
    <t>https://www.linkedin.com/jobs/search/?currentJobId=1759021864&amp;geoId=101165590&amp;keywords=junior%20data%20scientist&amp;location=United%20Kingdom&amp;start=125</t>
  </si>
  <si>
    <t>https://www.linkedin.com/jobs/search/?currentJobId=1626919486&amp;geoId=101165590&amp;keywords=junior%20data%20scientist&amp;location=United%20Kingdom&amp;start=125</t>
  </si>
  <si>
    <t>https://www.linkedin.com/jobs/search/?currentJobId=1759034599&amp;geoId=101165590&amp;keywords=junior%20data%20scientist&amp;location=United%20Kingdom&amp;start=125</t>
  </si>
  <si>
    <t>https://www.linkedin.com/jobs/search/?currentJobId=1764181663&amp;geoId=101165590&amp;keywords=junior%20data%20scientist&amp;location=United%20Kingdom&amp;start=125</t>
  </si>
  <si>
    <t>https://www.linkedin.com/jobs/search/?currentJobId=1892784627&amp;geoId=101165590&amp;keywords=junior%20data%20scientist&amp;location=United%20Kingdom&amp;start=125</t>
  </si>
  <si>
    <t>https://www.linkedin.com/jobs/search/?currentJobId=1829827960&amp;geoId=101165590&amp;keywords=junior%20data%20scientist&amp;location=United%20Kingdom&amp;start=125</t>
  </si>
  <si>
    <t>https://www.linkedin.com/jobs/search/?currentJobId=1876249267&amp;geoId=101165590&amp;keywords=data%20scientist&amp;location=United%20Kingdom&amp;start=125</t>
  </si>
  <si>
    <t>https://www.linkedin.com/jobs/search/?currentJobId=1764005428&amp;geoId=101165590&amp;keywords=data%20scientist&amp;location=United%20Kingdom&amp;start=125</t>
  </si>
  <si>
    <t>Junior Data Analyst</t>
  </si>
  <si>
    <t>https://www.linkedin.com/jobs/search/?currentJobId=1896177814&amp;geoId=101165590&amp;keywords=data%20scientist&amp;location=United%20Kingdom&amp;start=125</t>
  </si>
  <si>
    <t>Data Analyst</t>
  </si>
  <si>
    <t>https://www.linkedin.com/jobs/search/?currentJobId=1863319879&amp;geoId=101165590&amp;keywords=data%20scientist&amp;location=United%20Kingdom&amp;start=125</t>
  </si>
  <si>
    <t>https://www.linkedin.com/jobs/search/?geoId=101165590&amp;keywords=data%20scientist&amp;location=United%20Kingdom&amp;start=150</t>
  </si>
  <si>
    <t>https://www.linkedin.com/jobs/search/?currentJobId=1725815774&amp;geoId=101165590&amp;keywords=data%20scientist&amp;location=United%20Kingdom&amp;start=150</t>
  </si>
  <si>
    <t>https://www.linkedin.com/jobs/search/?currentJobId=1884597808&amp;geoId=101165590&amp;keywords=data%20scientist&amp;location=United%20Kingdom&amp;start=150</t>
  </si>
  <si>
    <t>https://www.linkedin.com/jobs/search/?currentJobId=1364327886&amp;geoId=101165590&amp;keywords=data%20scientist&amp;location=United%20Kingdom&amp;start=150</t>
  </si>
  <si>
    <t>https://www.linkedin.com/jobs/search/?currentJobId=1883871205&amp;geoId=101165590&amp;keywords=data%20scientist&amp;location=United%20Kingdom&amp;start=150</t>
  </si>
  <si>
    <t>https://www.linkedin.com/jobs/search/?currentJobId=1848086725&amp;geoId=101165590&amp;keywords=data%20scientist&amp;location=United%20Kingdom&amp;start=150</t>
  </si>
  <si>
    <t>https://www.linkedin.com/jobs/search/?currentJobId=1877449333&amp;geoId=101165590&amp;keywords=data%20scientist&amp;location=United%20Kingdom&amp;start=175</t>
  </si>
  <si>
    <t>https://www.linkedin.com/jobs/search/?currentJobId=1866323876&amp;geoId=101165590&amp;keywords=data%20scientist&amp;location=United%20Kingdom&amp;start=175</t>
  </si>
  <si>
    <t>https://www.linkedin.com/jobs/search/?currentJobId=1892298773&amp;geoId=101165590&amp;keywords=data%20scientist&amp;location=United%20Kingdom&amp;start=175</t>
  </si>
  <si>
    <t>https://www.linkedin.com/jobs/search/?currentJobId=1893699896&amp;geoId=101165590&amp;keywords=data%20scientist&amp;location=United%20Kingdom&amp;start=175</t>
  </si>
  <si>
    <t>https://www.linkedin.com/jobs/search/?currentJobId=1848839012&amp;geoId=101165590&amp;keywords=data%20scientist&amp;location=United%20Kingdom&amp;start=175</t>
  </si>
  <si>
    <t>https://www.linkedin.com/jobs/search/?currentJobId=1854104019&amp;geoId=101165590&amp;keywords=data%20scientist&amp;location=United%20Kingdom&amp;start=175</t>
  </si>
  <si>
    <t>https://www.linkedin.com/jobs/search/?currentJobId=1859856789&amp;geoId=101165590&amp;keywords=data%20scientist&amp;location=United%20Kingdom&amp;start=175</t>
  </si>
  <si>
    <t>https://www.linkedin.com/jobs/search/?currentJobId=1896196740&amp;geoId=101165590&amp;keywords=data%20scientist&amp;location=United%20Kingdom&amp;start=175</t>
  </si>
  <si>
    <t>https://www.linkedin.com/jobs/search/?currentJobId=1863320398&amp;geoId=101165590&amp;keywords=data%20scientist&amp;location=United%20Kingdom&amp;start=175</t>
  </si>
  <si>
    <t>https://www.linkedin.com/jobs/search/?currentJobId=1896114848&amp;geoId=101165590&amp;keywords=data%20scientist&amp;location=United%20Kingdom&amp;start=175</t>
  </si>
  <si>
    <t>https://www.linkedin.com/jobs/search/?currentJobId=1848834531&amp;geoId=101165590&amp;keywords=data%20scientist&amp;location=United%20Kingdom&amp;start=175</t>
  </si>
  <si>
    <t>https://www.linkedin.com/jobs/search/?currentJobId=1437841676&amp;geoId=101165590&amp;keywords=data%20scientist&amp;location=United%20Kingdom&amp;start=200</t>
  </si>
  <si>
    <t>https://www.linkedin.com/jobs/search/?currentJobId=1763888750&amp;geoId=101165590&amp;keywords=data%20scientist&amp;location=United%20Kingdom&amp;start=200</t>
  </si>
  <si>
    <t>Director</t>
  </si>
  <si>
    <t>https://www.linkedin.com/jobs/search/?currentJobId=1862435780&amp;geoId=101165590&amp;keywords=data%20scientist&amp;location=United%20Kingdom&amp;start=200</t>
  </si>
  <si>
    <t>https://www.linkedin.com/jobs/search/?currentJobId=1848858057&amp;geoId=101165590&amp;keywords=data%20scientist&amp;location=United%20Kingdom&amp;start=200</t>
  </si>
  <si>
    <t>https://www.linkedin.com/jobs/search/?currentJobId=1824067257&amp;geoId=101165590&amp;keywords=data%20scientist&amp;location=United%20Kingdom&amp;start=200</t>
  </si>
  <si>
    <t>https://www.linkedin.com/jobs/search/?currentJobId=1786238792&amp;geoId=101165590&amp;keywords=data%20scientist&amp;location=United%20Kingdom&amp;start=200</t>
  </si>
  <si>
    <t>https://www.linkedin.com/jobs/search/?currentJobId=1881281295&amp;geoId=101165590&amp;keywords=data%20scientist&amp;location=United%20Kingdom&amp;start=200</t>
  </si>
  <si>
    <t>https://www.linkedin.com/jobs/search/?currentJobId=1348467139&amp;geoId=101165590&amp;keywords=data%20scientist&amp;location=United%20Kingdom&amp;start=200</t>
  </si>
  <si>
    <t>https://www.linkedin.com/jobs/search/?currentJobId=1818958807&amp;geoId=101165590&amp;keywords=data%20scientist&amp;location=United%20Kingdom&amp;start=200</t>
  </si>
  <si>
    <t>https://www.linkedin.com/jobs/search/?currentJobId=1865601637&amp;geoId=101165590&amp;keywords=data%20scientist&amp;location=United%20Kingdom&amp;start=200</t>
  </si>
  <si>
    <t>https://www.linkedin.com/jobs/search/?currentJobId=1653950382&amp;geoId=101165590&amp;keywords=data%20scientist&amp;location=United%20Kingdom&amp;start=200</t>
  </si>
  <si>
    <t>https://www.linkedin.com/jobs/search/?currentJobId=1864356842&amp;geoId=101165590&amp;keywords=data%20scientist&amp;location=United%20Kingdom&amp;start=200</t>
  </si>
  <si>
    <t>https://www.linkedin.com/jobs/search/?currentJobId=1875567016&amp;geoId=101165590&amp;keywords=data%20scientist&amp;location=United%20Kingdom&amp;start=200</t>
  </si>
  <si>
    <t>https://www.linkedin.com/jobs/search/?currentJobId=1887930565&amp;geoId=101165590&amp;keywords=data%20scientist&amp;location=United%20Kingdom&amp;start=200</t>
  </si>
  <si>
    <t>https://www.linkedin.com/jobs/search/?currentJobId=1863308201&amp;geoId=101165590&amp;keywords=data%20scientist&amp;location=United%20Kingdom&amp;start=200</t>
  </si>
  <si>
    <t>https://www.linkedin.com/jobs/search/?currentJobId=1890093773&amp;geoId=101165590&amp;keywords=data%20scientist&amp;location=United%20Kingdom&amp;start=200</t>
  </si>
  <si>
    <t>https://www.linkedin.com/jobs/search/?currentJobId=1878470348&amp;geoId=101165590&amp;keywords=data%20scientist&amp;location=United%20Kingdom&amp;start=200</t>
  </si>
  <si>
    <t>https://www.linkedin.com/jobs/search/?currentJobId=1813968084&amp;geoId=101165590&amp;keywords=data%20scientist&amp;location=United%20Kingdom&amp;start=225</t>
  </si>
  <si>
    <t>https://www.linkedin.com/jobs/search/?currentJobId=1887935811&amp;geoId=101165590&amp;keywords=data%20scientist&amp;location=United%20Kingdom&amp;start=225</t>
  </si>
  <si>
    <t>https://www.linkedin.com/jobs/search/?currentJobId=1884651703&amp;geoId=101165590&amp;keywords=data%20scientist&amp;location=United%20Kingdom&amp;start=225</t>
  </si>
  <si>
    <t>https://www.linkedin.com/jobs/search/?currentJobId=1846537538&amp;geoId=101165590&amp;keywords=data%20scientist&amp;location=United%20Kingdom&amp;start=225</t>
  </si>
  <si>
    <t>https://www.linkedin.com/jobs/search/?currentJobId=1862627451&amp;geoId=101165590&amp;keywords=data%20scientist&amp;location=United%20Kingdom&amp;start=225</t>
  </si>
  <si>
    <t>https://www.linkedin.com/jobs/search/?currentJobId=1884786947&amp;geoId=101165590&amp;keywords=data%20scientist&amp;location=United%20Kingdom&amp;start=225</t>
  </si>
  <si>
    <t>https://www.linkedin.com/jobs/search/?currentJobId=1861012677&amp;geoId=101165590&amp;keywords=data%20scientist&amp;location=United%20Kingdom&amp;start=225</t>
  </si>
  <si>
    <t>https://www.linkedin.com/jobs/search/?currentJobId=1880187529&amp;geoId=101165590&amp;keywords=data%20scientist&amp;location=United%20Kingdom&amp;start=225</t>
  </si>
  <si>
    <t>https://www.linkedin.com/jobs/search/?currentJobId=1787044113&amp;geoId=101165590&amp;keywords=data%20scientist&amp;location=United%20Kingdom&amp;start=225</t>
  </si>
  <si>
    <t>https://www.linkedin.com/jobs/search/?currentJobId=1608404334&amp;geoId=101165590&amp;keywords=data%20scientist&amp;location=United%20Kingdom&amp;start=225</t>
  </si>
  <si>
    <t>https://www.linkedin.com/jobs/search/?currentJobId=1764152296&amp;geoId=101165590&amp;keywords=data%20scientist&amp;location=United%20Kingdom&amp;start=225</t>
  </si>
  <si>
    <t>https://www.linkedin.com/jobs/search/?currentJobId=1870839486&amp;geoId=101165590&amp;keywords=data%20scientist&amp;location=United%20Kingdom&amp;start=225</t>
  </si>
  <si>
    <t>https://www.linkedin.com/jobs/search/?currentJobId=1847079493&amp;geoId=101165590&amp;keywords=data%20scientist&amp;location=United%20Kingdom&amp;start=225</t>
  </si>
  <si>
    <t>https://www.linkedin.com/jobs/search/?currentJobId=1894130491&amp;geoId=101165590&amp;keywords=data%20scientist&amp;location=United%20Kingdom&amp;start=225</t>
  </si>
  <si>
    <t>https://www.linkedin.com/jobs/search/?currentJobId=1893646941&amp;geoId=101165590&amp;keywords=data%20scientist&amp;location=United%20Kingdom&amp;start=225</t>
  </si>
  <si>
    <t>https://www.linkedin.com/jobs/search/?currentJobId=1846518810&amp;geoId=101165590&amp;keywords=data%20scientist&amp;location=United%20Kingdom&amp;start=225</t>
  </si>
  <si>
    <t>https://www.linkedin.com/jobs/search/?currentJobId=1855334761&amp;geoId=101165590&amp;keywords=data%20scientist&amp;location=United%20Kingdom&amp;start=225</t>
  </si>
  <si>
    <t>https://www.linkedin.com/jobs/search/?currentJobId=1888966960&amp;geoId=101165590&amp;keywords=data%20scientist&amp;location=United%20Kingdom&amp;start=225</t>
  </si>
  <si>
    <t>https://www.linkedin.com/jobs/search/?currentJobId=1786567250&amp;geoId=101165590&amp;keywords=data%20scientist&amp;location=United%20Kingdom&amp;start=225</t>
  </si>
  <si>
    <t>https://www.linkedin.com/jobs/search/?currentJobId=1888444724&amp;geoId=101165590&amp;keywords=data%20scientist&amp;location=United%20Kingdom&amp;start=225</t>
  </si>
  <si>
    <t>https://www.linkedin.com/jobs/search/?currentJobId=1889019322&amp;geoId=101165590&amp;keywords=data%20scientist&amp;location=United%20Kingdom&amp;start=225</t>
  </si>
  <si>
    <t>https://www.linkedin.com/jobs/search/?currentJobId=1863393257&amp;geoId=101165590&amp;keywords=data%20scientist&amp;location=United%20Kingdom&amp;start=225</t>
  </si>
  <si>
    <t>https://www.linkedin.com/jobs/search/?currentJobId=1868624238&amp;geoId=101165590&amp;keywords=data%20scientist&amp;location=United%20Kingdom&amp;start=250</t>
  </si>
  <si>
    <t>https://www.linkedin.com/jobs/search/?currentJobId=1870965402&amp;geoId=101165590&amp;keywords=data%20scientist&amp;location=United%20Kingdom&amp;start=250</t>
  </si>
  <si>
    <t>https://www.linkedin.com/jobs/search/?currentJobId=1881943264&amp;geoId=101165590&amp;keywords=data%20scientist&amp;location=United%20Kingdom&amp;start=250</t>
  </si>
  <si>
    <t>https://www.linkedin.com/jobs/search/?currentJobId=1749948271&amp;geoId=101165590&amp;keywords=data%20scientist&amp;location=United%20Kingdom&amp;start=250</t>
  </si>
  <si>
    <t>https://www.linkedin.com/jobs/search/?currentJobId=1894009010&amp;geoId=101165590&amp;keywords=data%20scientist&amp;location=United%20Kingdom&amp;start=250</t>
  </si>
  <si>
    <t>https://www.linkedin.com/jobs/search/?currentJobId=1868910549&amp;geoId=101165590&amp;keywords=data%20scientist&amp;location=United%20Kingdom&amp;start=250</t>
  </si>
  <si>
    <t>https://www.linkedin.com/jobs/search/?currentJobId=1437462230&amp;geoId=101165590&amp;keywords=data%20scientist&amp;location=United%20Kingdom&amp;start=250</t>
  </si>
  <si>
    <t>https://www.linkedin.com/jobs/search/?currentJobId=1866404505&amp;geoId=101165590&amp;keywords=data%20scientist&amp;location=United%20Kingdom&amp;start=250</t>
  </si>
  <si>
    <t>https://www.linkedin.com/jobs/search/?currentJobId=1884601623&amp;geoId=101165590&amp;keywords=data%20scientist&amp;location=United%20Kingdom&amp;start=250</t>
  </si>
  <si>
    <t>https://www.linkedin.com/jobs/search/?currentJobId=1560406531&amp;geoId=101165590&amp;keywords=data%20scientist&amp;location=United%20Kingdom&amp;start=250</t>
  </si>
  <si>
    <t>https://www.linkedin.com/jobs/search/?currentJobId=1846262213&amp;geoId=101165590&amp;keywords=data%20scientist&amp;location=United%20Kingdom&amp;start=250</t>
  </si>
  <si>
    <t>https://www.linkedin.com/jobs/search/?currentJobId=1865051516&amp;geoId=101165590&amp;keywords=data%20scientist&amp;location=United%20Kingdom&amp;start=250</t>
  </si>
  <si>
    <t>https://www.linkedin.com/jobs/search/?currentJobId=1888441495&amp;geoId=101165590&amp;keywords=data%20scientist&amp;location=United%20Kingdom&amp;start=250</t>
  </si>
  <si>
    <t>https://www.linkedin.com/jobs/search/?currentJobId=1764082763&amp;geoId=101165590&amp;keywords=data%20scientist&amp;location=United%20Kingdom&amp;start=250</t>
  </si>
  <si>
    <t>https://www.linkedin.com/jobs/search/?currentJobId=1885589665&amp;geoId=101165590&amp;keywords=data%20scientist&amp;location=United%20Kingdom&amp;start=250</t>
  </si>
  <si>
    <t>https://www.linkedin.com/jobs/search/?currentJobId=1871206085&amp;geoId=101165590&amp;keywords=data%20scientist&amp;location=United%20Kingdom&amp;start=250</t>
  </si>
  <si>
    <t>Data Engineer</t>
  </si>
  <si>
    <t>https://www.linkedin.com/jobs/search/?currentJobId=1893635210&amp;geoId=101165590&amp;keywords=data%20scientist&amp;location=United%20Kingdom&amp;start=250</t>
  </si>
  <si>
    <t>https://www.linkedin.com/jobs/search/?currentJobId=1285645337&amp;geoId=101165590&amp;keywords=data%20scientist&amp;location=United%20Kingdom&amp;start=250</t>
  </si>
  <si>
    <t>https://www.linkedin.com/jobs/search/?currentJobId=1883491222&amp;geoId=101165590&amp;keywords=data%20scientist&amp;location=United%20Kingdom&amp;start=250</t>
  </si>
  <si>
    <t>https://www.linkedin.com/jobs/search/?geoId=101165590&amp;keywords=data%20scientist&amp;location=United%20Kingdom&amp;start=275</t>
  </si>
  <si>
    <t>https://www.linkedin.com/jobs/search/?currentJobId=1868624238&amp;geoId=101165590&amp;keywords=data%20scientist&amp;location=United%20Kingdom&amp;start=275</t>
  </si>
  <si>
    <t>Chief Data Scientist</t>
  </si>
  <si>
    <t>Executive</t>
  </si>
  <si>
    <t>https://www.linkedin.com/jobs/search/?currentJobId=1861273851&amp;geoId=101165590&amp;keywords=data%20scientist&amp;location=United%20Kingdom&amp;start=275</t>
  </si>
  <si>
    <t>desc201</t>
  </si>
  <si>
    <t>desc202</t>
  </si>
  <si>
    <t>https://www.linkedin.com/jobs/search/?currentJobId=1870286390&amp;geoId=101165590&amp;keywords=data%20scientist&amp;location=United%20Kingdom&amp;start=275</t>
  </si>
  <si>
    <t>https://www.linkedin.com/jobs/search/?currentJobId=1877038019&amp;geoId=101165590&amp;keywords=data%20scientist&amp;location=United%20Kingdom&amp;start=275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</si>
</sst>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linkedin.com/jobs/search/?currentJobId=1869274211&amp;geoId=101165590&amp;keywords=junior%20data%20scientist&amp;location=United%20Kingdom&amp;start=50" TargetMode="External"/><Relationship Id="rId1" Type="http://schemas.openxmlformats.org/officeDocument/2006/relationships/hyperlink" Target="https://www.linkedin.com/jobs/search/?currentJobId=1894137820&amp;geoId=101165590&amp;keywords=junior%20data%20scientist&amp;location=United%20Kingd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2783A-68A4-DB44-8F9B-59C58BA6BF27}">
  <dimension ref="A1:E203"/>
  <sheetViews>
    <sheetView tabSelected="1" workbookViewId="0">
      <selection activeCell="E2" sqref="E2"/>
    </sheetView>
  </sheetViews>
  <sheetFormatPr baseColWidth="10" defaultRowHeight="16"/>
  <cols>
    <col min="2" max="2" width="24.1640625" customWidth="1"/>
    <col min="3" max="3" width="14.5" bestFit="1" customWidth="1"/>
    <col min="4" max="4" width="12.1640625" customWidth="1"/>
    <col min="5" max="5" width="28.1640625" customWidth="1"/>
  </cols>
  <sheetData>
    <row r="1" spans="1:5">
      <c r="A1" t="s">
        <v>2</v>
      </c>
      <c r="B1" t="s">
        <v>1</v>
      </c>
      <c r="C1" t="s">
        <v>46</v>
      </c>
      <c r="D1" t="s">
        <v>47</v>
      </c>
      <c r="E1" t="s">
        <v>0</v>
      </c>
    </row>
    <row r="2" spans="1:5">
      <c r="A2" t="s">
        <v>3</v>
      </c>
      <c r="B2" t="s">
        <v>33</v>
      </c>
      <c r="C2" t="s">
        <v>48</v>
      </c>
      <c r="D2">
        <f>8/10</f>
        <v>0.8</v>
      </c>
      <c r="E2" t="s">
        <v>49</v>
      </c>
    </row>
    <row r="3" spans="1:5">
      <c r="A3" t="s">
        <v>4</v>
      </c>
      <c r="B3" t="s">
        <v>33</v>
      </c>
      <c r="C3" t="s">
        <v>50</v>
      </c>
      <c r="D3">
        <f>2/8</f>
        <v>0.25</v>
      </c>
      <c r="E3" t="s">
        <v>51</v>
      </c>
    </row>
    <row r="4" spans="1:5">
      <c r="A4" t="s">
        <v>5</v>
      </c>
      <c r="B4" t="s">
        <v>33</v>
      </c>
      <c r="C4" t="s">
        <v>52</v>
      </c>
      <c r="D4">
        <f>6/10</f>
        <v>0.6</v>
      </c>
      <c r="E4" t="s">
        <v>53</v>
      </c>
    </row>
    <row r="5" spans="1:5">
      <c r="A5" t="s">
        <v>6</v>
      </c>
      <c r="B5" t="s">
        <v>54</v>
      </c>
      <c r="C5" t="s">
        <v>52</v>
      </c>
      <c r="D5">
        <f>3/10</f>
        <v>0.3</v>
      </c>
      <c r="E5" t="s">
        <v>55</v>
      </c>
    </row>
    <row r="6" spans="1:5">
      <c r="A6" t="s">
        <v>7</v>
      </c>
      <c r="B6" t="s">
        <v>54</v>
      </c>
      <c r="C6" t="s">
        <v>52</v>
      </c>
      <c r="E6" t="s">
        <v>56</v>
      </c>
    </row>
    <row r="7" spans="1:5">
      <c r="A7" t="s">
        <v>8</v>
      </c>
      <c r="B7" t="s">
        <v>33</v>
      </c>
      <c r="C7" t="s">
        <v>52</v>
      </c>
      <c r="E7" t="s">
        <v>58</v>
      </c>
    </row>
    <row r="8" spans="1:5">
      <c r="A8" t="s">
        <v>9</v>
      </c>
      <c r="B8" t="s">
        <v>33</v>
      </c>
      <c r="C8" t="s">
        <v>52</v>
      </c>
      <c r="E8" s="1" t="s">
        <v>57</v>
      </c>
    </row>
    <row r="9" spans="1:5">
      <c r="A9" t="s">
        <v>10</v>
      </c>
      <c r="B9" t="s">
        <v>33</v>
      </c>
      <c r="E9" t="s">
        <v>59</v>
      </c>
    </row>
    <row r="10" spans="1:5">
      <c r="A10" t="s">
        <v>11</v>
      </c>
      <c r="B10" t="s">
        <v>33</v>
      </c>
      <c r="C10" t="s">
        <v>50</v>
      </c>
      <c r="E10" t="s">
        <v>60</v>
      </c>
    </row>
    <row r="11" spans="1:5">
      <c r="A11" t="s">
        <v>12</v>
      </c>
      <c r="B11" t="s">
        <v>33</v>
      </c>
      <c r="C11" t="s">
        <v>48</v>
      </c>
      <c r="D11">
        <f>5/10</f>
        <v>0.5</v>
      </c>
      <c r="E11" s="1" t="s">
        <v>62</v>
      </c>
    </row>
    <row r="12" spans="1:5">
      <c r="A12" t="s">
        <v>13</v>
      </c>
      <c r="B12" t="s">
        <v>54</v>
      </c>
      <c r="C12" t="s">
        <v>52</v>
      </c>
      <c r="E12" t="s">
        <v>61</v>
      </c>
    </row>
    <row r="13" spans="1:5">
      <c r="A13" t="s">
        <v>14</v>
      </c>
      <c r="B13" t="s">
        <v>63</v>
      </c>
      <c r="C13" t="s">
        <v>50</v>
      </c>
      <c r="D13">
        <f>6/10</f>
        <v>0.6</v>
      </c>
      <c r="E13" t="s">
        <v>64</v>
      </c>
    </row>
    <row r="14" spans="1:5">
      <c r="A14" t="s">
        <v>15</v>
      </c>
      <c r="B14" t="s">
        <v>54</v>
      </c>
      <c r="C14" t="s">
        <v>52</v>
      </c>
      <c r="E14" t="s">
        <v>65</v>
      </c>
    </row>
    <row r="15" spans="1:5">
      <c r="A15" t="s">
        <v>16</v>
      </c>
      <c r="B15" t="s">
        <v>33</v>
      </c>
      <c r="C15" t="s">
        <v>48</v>
      </c>
      <c r="D15">
        <f>7/10</f>
        <v>0.7</v>
      </c>
      <c r="E15" t="s">
        <v>66</v>
      </c>
    </row>
    <row r="16" spans="1:5">
      <c r="A16" t="s">
        <v>17</v>
      </c>
      <c r="B16" t="s">
        <v>33</v>
      </c>
      <c r="C16" t="s">
        <v>52</v>
      </c>
      <c r="E16" t="s">
        <v>67</v>
      </c>
    </row>
    <row r="17" spans="1:5">
      <c r="A17" t="s">
        <v>18</v>
      </c>
      <c r="B17" t="s">
        <v>33</v>
      </c>
      <c r="C17" t="s">
        <v>48</v>
      </c>
      <c r="E17" s="1" t="s">
        <v>68</v>
      </c>
    </row>
    <row r="18" spans="1:5">
      <c r="A18" t="s">
        <v>19</v>
      </c>
      <c r="B18" t="s">
        <v>33</v>
      </c>
      <c r="C18" t="s">
        <v>52</v>
      </c>
      <c r="E18" t="s">
        <v>69</v>
      </c>
    </row>
    <row r="19" spans="1:5">
      <c r="A19" t="s">
        <v>20</v>
      </c>
      <c r="B19" t="s">
        <v>33</v>
      </c>
      <c r="C19" t="s">
        <v>52</v>
      </c>
      <c r="D19">
        <v>1</v>
      </c>
      <c r="E19" t="s">
        <v>70</v>
      </c>
    </row>
    <row r="20" spans="1:5">
      <c r="A20" t="s">
        <v>21</v>
      </c>
      <c r="B20" t="s">
        <v>33</v>
      </c>
      <c r="C20" t="s">
        <v>52</v>
      </c>
      <c r="E20" t="s">
        <v>71</v>
      </c>
    </row>
    <row r="21" spans="1:5">
      <c r="A21" t="s">
        <v>22</v>
      </c>
      <c r="B21" t="s">
        <v>63</v>
      </c>
      <c r="C21" t="s">
        <v>48</v>
      </c>
      <c r="E21" t="s">
        <v>72</v>
      </c>
    </row>
    <row r="22" spans="1:5">
      <c r="A22" t="s">
        <v>23</v>
      </c>
      <c r="B22" t="s">
        <v>33</v>
      </c>
      <c r="C22" t="s">
        <v>52</v>
      </c>
      <c r="E22" s="1" t="s">
        <v>73</v>
      </c>
    </row>
    <row r="23" spans="1:5">
      <c r="A23" t="s">
        <v>24</v>
      </c>
      <c r="B23" t="s">
        <v>33</v>
      </c>
      <c r="C23" t="s">
        <v>48</v>
      </c>
      <c r="D23">
        <f>8/10</f>
        <v>0.8</v>
      </c>
      <c r="E23" t="s">
        <v>74</v>
      </c>
    </row>
    <row r="24" spans="1:5">
      <c r="A24" t="s">
        <v>25</v>
      </c>
      <c r="B24" t="s">
        <v>33</v>
      </c>
      <c r="C24" t="s">
        <v>48</v>
      </c>
      <c r="D24">
        <f>4/9</f>
        <v>0.44444444444444442</v>
      </c>
      <c r="E24" t="s">
        <v>75</v>
      </c>
    </row>
    <row r="25" spans="1:5">
      <c r="A25" t="s">
        <v>26</v>
      </c>
      <c r="B25" t="s">
        <v>33</v>
      </c>
      <c r="C25" t="s">
        <v>52</v>
      </c>
      <c r="E25" t="s">
        <v>76</v>
      </c>
    </row>
    <row r="26" spans="1:5">
      <c r="A26" t="s">
        <v>27</v>
      </c>
      <c r="B26" t="s">
        <v>33</v>
      </c>
      <c r="E26" t="s">
        <v>77</v>
      </c>
    </row>
    <row r="27" spans="1:5">
      <c r="A27" t="s">
        <v>28</v>
      </c>
      <c r="B27" t="s">
        <v>33</v>
      </c>
      <c r="C27" t="s">
        <v>52</v>
      </c>
      <c r="E27" t="s">
        <v>78</v>
      </c>
    </row>
    <row r="28" spans="1:5">
      <c r="A28" t="s">
        <v>29</v>
      </c>
      <c r="B28" t="s">
        <v>54</v>
      </c>
      <c r="C28" t="s">
        <v>50</v>
      </c>
      <c r="D28">
        <f>5/10</f>
        <v>0.5</v>
      </c>
      <c r="E28" t="s">
        <v>79</v>
      </c>
    </row>
    <row r="29" spans="1:5">
      <c r="A29" t="s">
        <v>30</v>
      </c>
      <c r="B29" t="s">
        <v>54</v>
      </c>
      <c r="C29" t="s">
        <v>52</v>
      </c>
      <c r="E29" t="s">
        <v>80</v>
      </c>
    </row>
    <row r="30" spans="1:5">
      <c r="A30" t="s">
        <v>31</v>
      </c>
      <c r="B30" t="s">
        <v>33</v>
      </c>
      <c r="C30" t="s">
        <v>52</v>
      </c>
      <c r="E30" t="s">
        <v>81</v>
      </c>
    </row>
    <row r="31" spans="1:5">
      <c r="A31" t="s">
        <v>32</v>
      </c>
      <c r="B31" t="s">
        <v>33</v>
      </c>
      <c r="C31" t="s">
        <v>52</v>
      </c>
      <c r="E31" t="s">
        <v>82</v>
      </c>
    </row>
    <row r="32" spans="1:5">
      <c r="A32" t="s">
        <v>34</v>
      </c>
      <c r="B32" t="s">
        <v>33</v>
      </c>
      <c r="C32" t="s">
        <v>52</v>
      </c>
      <c r="E32" t="s">
        <v>83</v>
      </c>
    </row>
    <row r="33" spans="1:5">
      <c r="A33" t="s">
        <v>35</v>
      </c>
      <c r="B33" t="s">
        <v>33</v>
      </c>
      <c r="C33" t="s">
        <v>52</v>
      </c>
      <c r="E33" t="s">
        <v>84</v>
      </c>
    </row>
    <row r="34" spans="1:5">
      <c r="A34" t="s">
        <v>36</v>
      </c>
      <c r="B34" t="s">
        <v>33</v>
      </c>
      <c r="C34" t="s">
        <v>52</v>
      </c>
      <c r="D34">
        <v>1</v>
      </c>
      <c r="E34" t="s">
        <v>85</v>
      </c>
    </row>
    <row r="35" spans="1:5">
      <c r="A35" t="s">
        <v>37</v>
      </c>
      <c r="B35" t="s">
        <v>33</v>
      </c>
      <c r="C35" t="s">
        <v>52</v>
      </c>
      <c r="E35" t="s">
        <v>86</v>
      </c>
    </row>
    <row r="36" spans="1:5">
      <c r="A36" t="s">
        <v>38</v>
      </c>
      <c r="B36" t="s">
        <v>33</v>
      </c>
      <c r="C36" t="s">
        <v>48</v>
      </c>
      <c r="D36">
        <f>2/10</f>
        <v>0.2</v>
      </c>
      <c r="E36" t="s">
        <v>87</v>
      </c>
    </row>
    <row r="37" spans="1:5">
      <c r="A37" t="s">
        <v>39</v>
      </c>
      <c r="B37" t="s">
        <v>33</v>
      </c>
      <c r="C37" t="s">
        <v>52</v>
      </c>
      <c r="E37" t="s">
        <v>88</v>
      </c>
    </row>
    <row r="38" spans="1:5">
      <c r="A38" t="s">
        <v>40</v>
      </c>
      <c r="B38" t="s">
        <v>33</v>
      </c>
      <c r="C38" t="s">
        <v>48</v>
      </c>
      <c r="D38">
        <f>7/9</f>
        <v>0.77777777777777779</v>
      </c>
      <c r="E38" t="s">
        <v>249</v>
      </c>
    </row>
    <row r="39" spans="1:5">
      <c r="A39" t="s">
        <v>41</v>
      </c>
      <c r="B39" t="s">
        <v>33</v>
      </c>
      <c r="C39" t="s">
        <v>48</v>
      </c>
      <c r="E39" t="s">
        <v>250</v>
      </c>
    </row>
    <row r="40" spans="1:5">
      <c r="A40" t="s">
        <v>42</v>
      </c>
      <c r="B40" t="s">
        <v>33</v>
      </c>
      <c r="C40" t="s">
        <v>48</v>
      </c>
      <c r="D40">
        <f>4/10</f>
        <v>0.4</v>
      </c>
      <c r="E40" t="s">
        <v>251</v>
      </c>
    </row>
    <row r="41" spans="1:5">
      <c r="A41" t="s">
        <v>43</v>
      </c>
      <c r="B41" t="s">
        <v>33</v>
      </c>
      <c r="C41" t="s">
        <v>48</v>
      </c>
      <c r="D41">
        <f>6/10</f>
        <v>0.6</v>
      </c>
      <c r="E41" t="s">
        <v>252</v>
      </c>
    </row>
    <row r="42" spans="1:5">
      <c r="A42" t="s">
        <v>89</v>
      </c>
      <c r="B42" t="s">
        <v>33</v>
      </c>
      <c r="C42" t="s">
        <v>48</v>
      </c>
      <c r="D42">
        <f>9/9</f>
        <v>1</v>
      </c>
      <c r="E42" t="s">
        <v>253</v>
      </c>
    </row>
    <row r="43" spans="1:5">
      <c r="A43" t="s">
        <v>90</v>
      </c>
      <c r="B43" t="s">
        <v>254</v>
      </c>
      <c r="C43" t="s">
        <v>52</v>
      </c>
      <c r="E43" t="s">
        <v>255</v>
      </c>
    </row>
    <row r="44" spans="1:5">
      <c r="A44" t="s">
        <v>91</v>
      </c>
      <c r="B44" t="s">
        <v>33</v>
      </c>
      <c r="C44" t="s">
        <v>52</v>
      </c>
      <c r="E44" t="s">
        <v>256</v>
      </c>
    </row>
    <row r="45" spans="1:5">
      <c r="A45" t="s">
        <v>92</v>
      </c>
      <c r="B45" t="s">
        <v>33</v>
      </c>
      <c r="C45" t="s">
        <v>52</v>
      </c>
      <c r="E45" t="s">
        <v>257</v>
      </c>
    </row>
    <row r="46" spans="1:5">
      <c r="A46" t="s">
        <v>93</v>
      </c>
      <c r="B46" t="s">
        <v>33</v>
      </c>
      <c r="C46" t="s">
        <v>52</v>
      </c>
      <c r="E46" t="s">
        <v>258</v>
      </c>
    </row>
    <row r="47" spans="1:5">
      <c r="A47" t="s">
        <v>94</v>
      </c>
      <c r="B47" t="s">
        <v>33</v>
      </c>
      <c r="C47" t="s">
        <v>52</v>
      </c>
      <c r="E47" t="s">
        <v>259</v>
      </c>
    </row>
    <row r="48" spans="1:5">
      <c r="A48" t="s">
        <v>95</v>
      </c>
      <c r="B48" t="s">
        <v>33</v>
      </c>
      <c r="C48" t="s">
        <v>48</v>
      </c>
      <c r="D48">
        <f>5/8</f>
        <v>0.625</v>
      </c>
      <c r="E48" t="s">
        <v>260</v>
      </c>
    </row>
    <row r="49" spans="1:5">
      <c r="A49" t="s">
        <v>96</v>
      </c>
      <c r="B49" t="s">
        <v>33</v>
      </c>
      <c r="C49" t="s">
        <v>52</v>
      </c>
      <c r="D49">
        <v>1</v>
      </c>
      <c r="E49" t="s">
        <v>261</v>
      </c>
    </row>
    <row r="50" spans="1:5">
      <c r="A50" t="s">
        <v>97</v>
      </c>
      <c r="B50" t="s">
        <v>33</v>
      </c>
      <c r="C50" t="s">
        <v>52</v>
      </c>
      <c r="E50" t="s">
        <v>262</v>
      </c>
    </row>
    <row r="51" spans="1:5">
      <c r="A51" t="s">
        <v>98</v>
      </c>
      <c r="B51" t="s">
        <v>33</v>
      </c>
      <c r="C51" t="s">
        <v>52</v>
      </c>
      <c r="D51">
        <v>1</v>
      </c>
      <c r="E51" t="s">
        <v>263</v>
      </c>
    </row>
    <row r="52" spans="1:5">
      <c r="A52" t="s">
        <v>99</v>
      </c>
      <c r="B52" t="s">
        <v>33</v>
      </c>
      <c r="C52" t="s">
        <v>52</v>
      </c>
      <c r="D52">
        <f>6/10</f>
        <v>0.6</v>
      </c>
      <c r="E52" t="s">
        <v>264</v>
      </c>
    </row>
    <row r="53" spans="1:5">
      <c r="A53" t="s">
        <v>100</v>
      </c>
      <c r="B53" t="s">
        <v>33</v>
      </c>
      <c r="C53" t="s">
        <v>52</v>
      </c>
      <c r="E53" t="s">
        <v>265</v>
      </c>
    </row>
    <row r="54" spans="1:5">
      <c r="A54" t="s">
        <v>101</v>
      </c>
      <c r="B54" t="s">
        <v>33</v>
      </c>
      <c r="C54" t="s">
        <v>48</v>
      </c>
      <c r="D54">
        <f>5/10</f>
        <v>0.5</v>
      </c>
      <c r="E54" t="s">
        <v>266</v>
      </c>
    </row>
    <row r="55" spans="1:5">
      <c r="A55" t="s">
        <v>102</v>
      </c>
      <c r="B55" t="s">
        <v>33</v>
      </c>
      <c r="C55" t="s">
        <v>52</v>
      </c>
      <c r="E55" t="s">
        <v>267</v>
      </c>
    </row>
    <row r="56" spans="1:5">
      <c r="A56" t="s">
        <v>103</v>
      </c>
      <c r="B56" t="s">
        <v>33</v>
      </c>
      <c r="C56" t="s">
        <v>48</v>
      </c>
      <c r="D56">
        <f>2/10</f>
        <v>0.2</v>
      </c>
      <c r="E56" s="1" t="s">
        <v>268</v>
      </c>
    </row>
    <row r="57" spans="1:5">
      <c r="A57" t="s">
        <v>104</v>
      </c>
      <c r="B57" t="s">
        <v>33</v>
      </c>
      <c r="C57" t="s">
        <v>50</v>
      </c>
      <c r="E57" t="s">
        <v>269</v>
      </c>
    </row>
    <row r="58" spans="1:5">
      <c r="A58" t="s">
        <v>105</v>
      </c>
      <c r="B58" t="s">
        <v>33</v>
      </c>
      <c r="C58" t="s">
        <v>50</v>
      </c>
      <c r="E58" t="s">
        <v>270</v>
      </c>
    </row>
    <row r="59" spans="1:5">
      <c r="A59" t="s">
        <v>106</v>
      </c>
      <c r="B59" t="s">
        <v>33</v>
      </c>
      <c r="C59" t="s">
        <v>52</v>
      </c>
      <c r="E59" t="s">
        <v>271</v>
      </c>
    </row>
    <row r="60" spans="1:5">
      <c r="A60" t="s">
        <v>107</v>
      </c>
      <c r="B60" t="s">
        <v>33</v>
      </c>
      <c r="C60" t="s">
        <v>52</v>
      </c>
      <c r="E60" t="s">
        <v>272</v>
      </c>
    </row>
    <row r="61" spans="1:5">
      <c r="A61" t="s">
        <v>108</v>
      </c>
      <c r="B61" t="s">
        <v>33</v>
      </c>
      <c r="C61" t="s">
        <v>48</v>
      </c>
      <c r="D61">
        <f>4/10</f>
        <v>0.4</v>
      </c>
      <c r="E61" t="s">
        <v>273</v>
      </c>
    </row>
    <row r="62" spans="1:5">
      <c r="A62" t="s">
        <v>109</v>
      </c>
      <c r="B62" t="s">
        <v>33</v>
      </c>
      <c r="C62" t="s">
        <v>52</v>
      </c>
      <c r="E62" t="s">
        <v>274</v>
      </c>
    </row>
    <row r="63" spans="1:5">
      <c r="A63" t="s">
        <v>110</v>
      </c>
      <c r="B63" t="s">
        <v>33</v>
      </c>
      <c r="C63" t="s">
        <v>48</v>
      </c>
      <c r="D63">
        <f>6/10</f>
        <v>0.6</v>
      </c>
      <c r="E63" t="s">
        <v>275</v>
      </c>
    </row>
    <row r="64" spans="1:5">
      <c r="A64" t="s">
        <v>111</v>
      </c>
      <c r="B64" t="s">
        <v>33</v>
      </c>
      <c r="C64" t="s">
        <v>52</v>
      </c>
      <c r="E64" t="s">
        <v>276</v>
      </c>
    </row>
    <row r="65" spans="1:5">
      <c r="A65" t="s">
        <v>112</v>
      </c>
      <c r="B65" t="s">
        <v>33</v>
      </c>
      <c r="C65" t="s">
        <v>52</v>
      </c>
      <c r="E65" t="s">
        <v>277</v>
      </c>
    </row>
    <row r="66" spans="1:5">
      <c r="A66" t="s">
        <v>113</v>
      </c>
      <c r="B66" t="s">
        <v>33</v>
      </c>
      <c r="C66" t="s">
        <v>52</v>
      </c>
      <c r="E66" t="s">
        <v>278</v>
      </c>
    </row>
    <row r="67" spans="1:5">
      <c r="A67" t="s">
        <v>114</v>
      </c>
      <c r="B67" t="s">
        <v>33</v>
      </c>
      <c r="C67" t="s">
        <v>52</v>
      </c>
      <c r="E67" t="s">
        <v>279</v>
      </c>
    </row>
    <row r="68" spans="1:5">
      <c r="A68" t="s">
        <v>115</v>
      </c>
      <c r="B68" t="s">
        <v>33</v>
      </c>
      <c r="C68" t="s">
        <v>52</v>
      </c>
      <c r="D68">
        <v>1</v>
      </c>
      <c r="E68" t="s">
        <v>280</v>
      </c>
    </row>
    <row r="69" spans="1:5">
      <c r="A69" t="s">
        <v>116</v>
      </c>
      <c r="B69" t="s">
        <v>33</v>
      </c>
      <c r="C69" t="s">
        <v>50</v>
      </c>
      <c r="D69">
        <f>6/10</f>
        <v>0.6</v>
      </c>
      <c r="E69" t="s">
        <v>281</v>
      </c>
    </row>
    <row r="70" spans="1:5">
      <c r="A70" t="s">
        <v>117</v>
      </c>
      <c r="B70" t="s">
        <v>33</v>
      </c>
      <c r="C70" t="s">
        <v>52</v>
      </c>
      <c r="E70" t="s">
        <v>282</v>
      </c>
    </row>
    <row r="71" spans="1:5">
      <c r="A71" t="s">
        <v>118</v>
      </c>
      <c r="B71" t="s">
        <v>33</v>
      </c>
      <c r="C71" t="s">
        <v>52</v>
      </c>
      <c r="E71" t="s">
        <v>283</v>
      </c>
    </row>
    <row r="72" spans="1:5">
      <c r="A72" t="s">
        <v>119</v>
      </c>
      <c r="B72" t="s">
        <v>33</v>
      </c>
      <c r="C72" t="s">
        <v>52</v>
      </c>
      <c r="E72" t="s">
        <v>284</v>
      </c>
    </row>
    <row r="73" spans="1:5">
      <c r="A73" t="s">
        <v>120</v>
      </c>
      <c r="B73" t="s">
        <v>33</v>
      </c>
      <c r="C73" t="s">
        <v>48</v>
      </c>
      <c r="E73" t="s">
        <v>285</v>
      </c>
    </row>
    <row r="74" spans="1:5">
      <c r="A74" t="s">
        <v>121</v>
      </c>
      <c r="B74" t="s">
        <v>33</v>
      </c>
      <c r="C74" t="s">
        <v>52</v>
      </c>
      <c r="D74">
        <v>1</v>
      </c>
      <c r="E74" t="s">
        <v>286</v>
      </c>
    </row>
    <row r="75" spans="1:5">
      <c r="A75" t="s">
        <v>122</v>
      </c>
      <c r="B75" t="s">
        <v>33</v>
      </c>
      <c r="C75" t="s">
        <v>52</v>
      </c>
      <c r="E75" t="s">
        <v>287</v>
      </c>
    </row>
    <row r="76" spans="1:5">
      <c r="A76" t="s">
        <v>123</v>
      </c>
      <c r="B76" t="s">
        <v>33</v>
      </c>
      <c r="C76" t="s">
        <v>52</v>
      </c>
      <c r="E76" t="s">
        <v>288</v>
      </c>
    </row>
    <row r="77" spans="1:5">
      <c r="A77" t="s">
        <v>124</v>
      </c>
      <c r="B77" t="s">
        <v>33</v>
      </c>
      <c r="C77" t="s">
        <v>48</v>
      </c>
      <c r="D77">
        <f>3/10</f>
        <v>0.3</v>
      </c>
      <c r="E77" t="s">
        <v>289</v>
      </c>
    </row>
    <row r="78" spans="1:5">
      <c r="A78" t="s">
        <v>125</v>
      </c>
      <c r="B78" t="s">
        <v>33</v>
      </c>
      <c r="C78" t="s">
        <v>52</v>
      </c>
      <c r="D78">
        <v>1</v>
      </c>
      <c r="E78" t="s">
        <v>290</v>
      </c>
    </row>
    <row r="79" spans="1:5">
      <c r="A79" t="s">
        <v>126</v>
      </c>
      <c r="B79" t="s">
        <v>33</v>
      </c>
      <c r="C79" t="s">
        <v>52</v>
      </c>
      <c r="D79">
        <v>1</v>
      </c>
      <c r="E79" t="s">
        <v>291</v>
      </c>
    </row>
    <row r="80" spans="1:5">
      <c r="A80" t="s">
        <v>127</v>
      </c>
      <c r="B80" t="s">
        <v>33</v>
      </c>
      <c r="C80" t="s">
        <v>52</v>
      </c>
      <c r="E80" t="s">
        <v>292</v>
      </c>
    </row>
    <row r="81" spans="1:5">
      <c r="A81" t="s">
        <v>128</v>
      </c>
      <c r="B81" t="s">
        <v>33</v>
      </c>
      <c r="C81" t="s">
        <v>52</v>
      </c>
      <c r="D81">
        <v>1</v>
      </c>
      <c r="E81" t="s">
        <v>293</v>
      </c>
    </row>
    <row r="82" spans="1:5">
      <c r="A82" t="s">
        <v>129</v>
      </c>
      <c r="B82" t="s">
        <v>33</v>
      </c>
      <c r="C82" t="s">
        <v>52</v>
      </c>
      <c r="E82" t="s">
        <v>294</v>
      </c>
    </row>
    <row r="83" spans="1:5">
      <c r="A83" t="s">
        <v>130</v>
      </c>
      <c r="B83" t="s">
        <v>33</v>
      </c>
      <c r="C83" t="s">
        <v>52</v>
      </c>
      <c r="E83" t="s">
        <v>295</v>
      </c>
    </row>
    <row r="84" spans="1:5">
      <c r="A84" t="s">
        <v>131</v>
      </c>
      <c r="B84" t="s">
        <v>33</v>
      </c>
      <c r="C84" t="s">
        <v>52</v>
      </c>
      <c r="D84">
        <v>1</v>
      </c>
      <c r="E84" t="s">
        <v>296</v>
      </c>
    </row>
    <row r="85" spans="1:5">
      <c r="A85" t="s">
        <v>132</v>
      </c>
      <c r="B85" t="s">
        <v>33</v>
      </c>
      <c r="C85" t="s">
        <v>52</v>
      </c>
      <c r="E85" t="s">
        <v>297</v>
      </c>
    </row>
    <row r="86" spans="1:5">
      <c r="A86" t="s">
        <v>133</v>
      </c>
      <c r="B86" t="s">
        <v>33</v>
      </c>
      <c r="C86" t="s">
        <v>52</v>
      </c>
      <c r="E86" t="s">
        <v>298</v>
      </c>
    </row>
    <row r="87" spans="1:5">
      <c r="A87" t="s">
        <v>134</v>
      </c>
      <c r="B87" t="s">
        <v>33</v>
      </c>
      <c r="C87" t="s">
        <v>52</v>
      </c>
      <c r="E87" t="s">
        <v>299</v>
      </c>
    </row>
    <row r="88" spans="1:5">
      <c r="A88" t="s">
        <v>135</v>
      </c>
      <c r="B88" t="s">
        <v>33</v>
      </c>
      <c r="C88" t="s">
        <v>48</v>
      </c>
      <c r="E88" t="s">
        <v>300</v>
      </c>
    </row>
    <row r="89" spans="1:5">
      <c r="A89" t="s">
        <v>136</v>
      </c>
      <c r="B89" t="s">
        <v>33</v>
      </c>
      <c r="C89" t="s">
        <v>48</v>
      </c>
      <c r="D89">
        <f>6/9</f>
        <v>0.66666666666666663</v>
      </c>
      <c r="E89" t="s">
        <v>301</v>
      </c>
    </row>
    <row r="90" spans="1:5">
      <c r="A90" t="s">
        <v>137</v>
      </c>
      <c r="B90" t="s">
        <v>33</v>
      </c>
      <c r="C90" t="s">
        <v>50</v>
      </c>
      <c r="D90">
        <f>4/10</f>
        <v>0.4</v>
      </c>
      <c r="E90" t="s">
        <v>302</v>
      </c>
    </row>
    <row r="91" spans="1:5">
      <c r="A91" t="s">
        <v>138</v>
      </c>
      <c r="B91" t="s">
        <v>33</v>
      </c>
      <c r="C91" t="s">
        <v>52</v>
      </c>
      <c r="E91" t="s">
        <v>303</v>
      </c>
    </row>
    <row r="92" spans="1:5">
      <c r="A92" t="s">
        <v>139</v>
      </c>
      <c r="B92" t="s">
        <v>33</v>
      </c>
      <c r="C92" t="s">
        <v>50</v>
      </c>
      <c r="D92">
        <f>6/10</f>
        <v>0.6</v>
      </c>
      <c r="E92" t="s">
        <v>304</v>
      </c>
    </row>
    <row r="93" spans="1:5">
      <c r="A93" t="s">
        <v>140</v>
      </c>
      <c r="B93" t="s">
        <v>33</v>
      </c>
      <c r="C93" t="s">
        <v>52</v>
      </c>
      <c r="E93" t="s">
        <v>305</v>
      </c>
    </row>
    <row r="94" spans="1:5">
      <c r="A94" t="s">
        <v>141</v>
      </c>
      <c r="B94" t="s">
        <v>33</v>
      </c>
      <c r="C94" t="s">
        <v>52</v>
      </c>
      <c r="D94">
        <v>1</v>
      </c>
      <c r="E94" t="s">
        <v>306</v>
      </c>
    </row>
    <row r="95" spans="1:5">
      <c r="A95" t="s">
        <v>142</v>
      </c>
      <c r="B95" t="s">
        <v>33</v>
      </c>
      <c r="C95" t="s">
        <v>52</v>
      </c>
      <c r="D95">
        <f>4/7</f>
        <v>0.5714285714285714</v>
      </c>
      <c r="E95" t="s">
        <v>307</v>
      </c>
    </row>
    <row r="96" spans="1:5">
      <c r="A96" t="s">
        <v>143</v>
      </c>
      <c r="B96" t="s">
        <v>33</v>
      </c>
      <c r="C96" t="s">
        <v>48</v>
      </c>
      <c r="D96">
        <f>1/5</f>
        <v>0.2</v>
      </c>
      <c r="E96" t="s">
        <v>308</v>
      </c>
    </row>
    <row r="97" spans="1:5">
      <c r="A97" t="s">
        <v>144</v>
      </c>
      <c r="B97" t="s">
        <v>33</v>
      </c>
      <c r="C97" t="s">
        <v>50</v>
      </c>
      <c r="D97">
        <f>6/8</f>
        <v>0.75</v>
      </c>
      <c r="E97" t="s">
        <v>309</v>
      </c>
    </row>
    <row r="98" spans="1:5">
      <c r="A98" t="s">
        <v>145</v>
      </c>
      <c r="B98" t="s">
        <v>33</v>
      </c>
      <c r="C98" t="s">
        <v>52</v>
      </c>
      <c r="E98" t="s">
        <v>310</v>
      </c>
    </row>
    <row r="99" spans="1:5">
      <c r="A99" t="s">
        <v>146</v>
      </c>
      <c r="B99" t="s">
        <v>33</v>
      </c>
      <c r="C99" t="s">
        <v>52</v>
      </c>
      <c r="D99">
        <v>1</v>
      </c>
      <c r="E99" t="s">
        <v>311</v>
      </c>
    </row>
    <row r="100" spans="1:5">
      <c r="A100" t="s">
        <v>147</v>
      </c>
      <c r="B100" t="s">
        <v>33</v>
      </c>
      <c r="C100" t="s">
        <v>52</v>
      </c>
      <c r="D100">
        <v>1</v>
      </c>
      <c r="E100" t="s">
        <v>312</v>
      </c>
    </row>
    <row r="101" spans="1:5">
      <c r="A101" t="s">
        <v>148</v>
      </c>
      <c r="B101" t="s">
        <v>33</v>
      </c>
      <c r="C101" t="s">
        <v>48</v>
      </c>
      <c r="D101">
        <f>2/5</f>
        <v>0.4</v>
      </c>
      <c r="E101" t="s">
        <v>313</v>
      </c>
    </row>
    <row r="102" spans="1:5">
      <c r="A102" t="s">
        <v>149</v>
      </c>
      <c r="B102" t="s">
        <v>33</v>
      </c>
      <c r="C102" t="s">
        <v>52</v>
      </c>
      <c r="E102" t="s">
        <v>314</v>
      </c>
    </row>
    <row r="103" spans="1:5">
      <c r="A103" t="s">
        <v>150</v>
      </c>
      <c r="B103" t="s">
        <v>33</v>
      </c>
      <c r="C103" t="s">
        <v>48</v>
      </c>
      <c r="D103">
        <f>7/10</f>
        <v>0.7</v>
      </c>
      <c r="E103" t="s">
        <v>315</v>
      </c>
    </row>
    <row r="104" spans="1:5">
      <c r="A104" t="s">
        <v>151</v>
      </c>
      <c r="B104" t="s">
        <v>33</v>
      </c>
      <c r="C104" t="s">
        <v>48</v>
      </c>
      <c r="D104">
        <f>6/10</f>
        <v>0.6</v>
      </c>
      <c r="E104" t="s">
        <v>316</v>
      </c>
    </row>
    <row r="105" spans="1:5">
      <c r="A105" t="s">
        <v>152</v>
      </c>
      <c r="B105" t="s">
        <v>33</v>
      </c>
      <c r="C105" t="s">
        <v>52</v>
      </c>
      <c r="E105" t="s">
        <v>317</v>
      </c>
    </row>
    <row r="106" spans="1:5">
      <c r="A106" t="s">
        <v>153</v>
      </c>
      <c r="B106" t="s">
        <v>33</v>
      </c>
      <c r="C106" t="s">
        <v>52</v>
      </c>
      <c r="D106">
        <v>1</v>
      </c>
      <c r="E106" t="s">
        <v>318</v>
      </c>
    </row>
    <row r="107" spans="1:5">
      <c r="A107" t="s">
        <v>154</v>
      </c>
      <c r="B107" t="s">
        <v>33</v>
      </c>
      <c r="C107" t="s">
        <v>52</v>
      </c>
      <c r="E107" t="s">
        <v>319</v>
      </c>
    </row>
    <row r="108" spans="1:5">
      <c r="A108" t="s">
        <v>155</v>
      </c>
      <c r="B108" t="s">
        <v>33</v>
      </c>
      <c r="C108" t="s">
        <v>52</v>
      </c>
      <c r="E108" t="s">
        <v>320</v>
      </c>
    </row>
    <row r="109" spans="1:5">
      <c r="A109" t="s">
        <v>156</v>
      </c>
      <c r="B109" t="s">
        <v>33</v>
      </c>
      <c r="C109" t="s">
        <v>52</v>
      </c>
      <c r="E109" t="s">
        <v>321</v>
      </c>
    </row>
    <row r="110" spans="1:5">
      <c r="A110" t="s">
        <v>157</v>
      </c>
      <c r="B110" t="s">
        <v>33</v>
      </c>
      <c r="C110" t="s">
        <v>50</v>
      </c>
      <c r="D110">
        <f>4/10</f>
        <v>0.4</v>
      </c>
      <c r="E110" t="s">
        <v>322</v>
      </c>
    </row>
    <row r="111" spans="1:5">
      <c r="A111" t="s">
        <v>158</v>
      </c>
      <c r="B111" t="s">
        <v>33</v>
      </c>
      <c r="C111" t="s">
        <v>48</v>
      </c>
      <c r="D111">
        <f>0.8</f>
        <v>0.8</v>
      </c>
      <c r="E111" t="s">
        <v>323</v>
      </c>
    </row>
    <row r="112" spans="1:5">
      <c r="A112" t="s">
        <v>159</v>
      </c>
      <c r="B112" t="s">
        <v>33</v>
      </c>
      <c r="C112" t="s">
        <v>52</v>
      </c>
      <c r="E112" t="s">
        <v>324</v>
      </c>
    </row>
    <row r="113" spans="1:5">
      <c r="A113" t="s">
        <v>160</v>
      </c>
      <c r="B113" t="s">
        <v>33</v>
      </c>
      <c r="C113" t="s">
        <v>52</v>
      </c>
      <c r="D113">
        <v>1</v>
      </c>
      <c r="E113" t="s">
        <v>325</v>
      </c>
    </row>
    <row r="114" spans="1:5">
      <c r="A114" t="s">
        <v>161</v>
      </c>
      <c r="B114" t="s">
        <v>33</v>
      </c>
      <c r="C114" t="s">
        <v>52</v>
      </c>
      <c r="E114" t="s">
        <v>326</v>
      </c>
    </row>
    <row r="115" spans="1:5">
      <c r="A115" t="s">
        <v>162</v>
      </c>
      <c r="B115" t="s">
        <v>33</v>
      </c>
      <c r="C115" t="s">
        <v>48</v>
      </c>
      <c r="E115" t="s">
        <v>327</v>
      </c>
    </row>
    <row r="116" spans="1:5">
      <c r="A116" t="s">
        <v>163</v>
      </c>
      <c r="B116" t="s">
        <v>33</v>
      </c>
      <c r="C116" t="s">
        <v>50</v>
      </c>
      <c r="E116" t="s">
        <v>328</v>
      </c>
    </row>
    <row r="117" spans="1:5">
      <c r="A117" t="s">
        <v>164</v>
      </c>
      <c r="B117" t="s">
        <v>33</v>
      </c>
      <c r="C117" t="s">
        <v>52</v>
      </c>
      <c r="E117" t="s">
        <v>329</v>
      </c>
    </row>
    <row r="118" spans="1:5">
      <c r="A118" t="s">
        <v>165</v>
      </c>
      <c r="B118" t="s">
        <v>33</v>
      </c>
      <c r="C118" t="s">
        <v>52</v>
      </c>
      <c r="E118" t="s">
        <v>330</v>
      </c>
    </row>
    <row r="119" spans="1:5">
      <c r="A119" t="s">
        <v>166</v>
      </c>
      <c r="B119" t="s">
        <v>33</v>
      </c>
      <c r="C119" t="s">
        <v>52</v>
      </c>
      <c r="D119">
        <f>6/10</f>
        <v>0.6</v>
      </c>
      <c r="E119" t="s">
        <v>331</v>
      </c>
    </row>
    <row r="120" spans="1:5">
      <c r="A120" t="s">
        <v>167</v>
      </c>
      <c r="B120" t="s">
        <v>33</v>
      </c>
      <c r="C120" t="s">
        <v>52</v>
      </c>
      <c r="E120" t="s">
        <v>332</v>
      </c>
    </row>
    <row r="121" spans="1:5">
      <c r="A121" t="s">
        <v>168</v>
      </c>
      <c r="B121" t="s">
        <v>33</v>
      </c>
      <c r="C121" t="s">
        <v>52</v>
      </c>
      <c r="D121">
        <v>1</v>
      </c>
      <c r="E121" t="s">
        <v>333</v>
      </c>
    </row>
    <row r="122" spans="1:5">
      <c r="A122" t="s">
        <v>169</v>
      </c>
      <c r="B122" t="s">
        <v>334</v>
      </c>
      <c r="C122" t="s">
        <v>50</v>
      </c>
      <c r="D122">
        <v>1</v>
      </c>
      <c r="E122" t="s">
        <v>335</v>
      </c>
    </row>
    <row r="123" spans="1:5">
      <c r="A123" t="s">
        <v>170</v>
      </c>
      <c r="B123" t="s">
        <v>336</v>
      </c>
      <c r="C123" t="s">
        <v>48</v>
      </c>
      <c r="D123">
        <f>3/10</f>
        <v>0.3</v>
      </c>
      <c r="E123" t="s">
        <v>337</v>
      </c>
    </row>
    <row r="124" spans="1:5">
      <c r="A124" t="s">
        <v>171</v>
      </c>
      <c r="B124" t="s">
        <v>45</v>
      </c>
      <c r="C124" t="s">
        <v>48</v>
      </c>
      <c r="D124">
        <f>6/7</f>
        <v>0.8571428571428571</v>
      </c>
      <c r="E124" t="s">
        <v>338</v>
      </c>
    </row>
    <row r="125" spans="1:5">
      <c r="A125" t="s">
        <v>172</v>
      </c>
      <c r="B125" t="s">
        <v>336</v>
      </c>
      <c r="C125" t="s">
        <v>52</v>
      </c>
      <c r="E125" t="s">
        <v>339</v>
      </c>
    </row>
    <row r="126" spans="1:5">
      <c r="A126" t="s">
        <v>173</v>
      </c>
      <c r="B126" t="s">
        <v>334</v>
      </c>
      <c r="C126" t="s">
        <v>50</v>
      </c>
      <c r="E126" t="s">
        <v>340</v>
      </c>
    </row>
    <row r="127" spans="1:5">
      <c r="A127" t="s">
        <v>174</v>
      </c>
      <c r="B127" t="s">
        <v>33</v>
      </c>
      <c r="C127" t="s">
        <v>52</v>
      </c>
      <c r="D127">
        <v>1</v>
      </c>
      <c r="E127" t="s">
        <v>341</v>
      </c>
    </row>
    <row r="128" spans="1:5">
      <c r="A128" t="s">
        <v>175</v>
      </c>
      <c r="B128" t="s">
        <v>33</v>
      </c>
      <c r="C128" t="s">
        <v>48</v>
      </c>
      <c r="D128">
        <f>6/9</f>
        <v>0.66666666666666663</v>
      </c>
      <c r="E128" t="s">
        <v>342</v>
      </c>
    </row>
    <row r="129" spans="1:5">
      <c r="A129" t="s">
        <v>176</v>
      </c>
      <c r="B129" t="s">
        <v>33</v>
      </c>
      <c r="C129" t="s">
        <v>52</v>
      </c>
      <c r="E129" t="s">
        <v>343</v>
      </c>
    </row>
    <row r="130" spans="1:5">
      <c r="A130" t="s">
        <v>177</v>
      </c>
      <c r="B130" t="s">
        <v>33</v>
      </c>
      <c r="C130" t="s">
        <v>48</v>
      </c>
      <c r="D130">
        <f>7/10</f>
        <v>0.7</v>
      </c>
      <c r="E130" t="s">
        <v>344</v>
      </c>
    </row>
    <row r="131" spans="1:5">
      <c r="A131" t="s">
        <v>178</v>
      </c>
      <c r="B131" t="s">
        <v>33</v>
      </c>
      <c r="C131" t="s">
        <v>50</v>
      </c>
      <c r="D131">
        <f>4/10</f>
        <v>0.4</v>
      </c>
      <c r="E131" t="s">
        <v>345</v>
      </c>
    </row>
    <row r="132" spans="1:5">
      <c r="A132" t="s">
        <v>179</v>
      </c>
      <c r="B132" t="s">
        <v>33</v>
      </c>
      <c r="C132" t="s">
        <v>48</v>
      </c>
      <c r="E132" t="s">
        <v>346</v>
      </c>
    </row>
    <row r="133" spans="1:5">
      <c r="A133" t="s">
        <v>180</v>
      </c>
      <c r="B133" t="s">
        <v>336</v>
      </c>
      <c r="C133" t="s">
        <v>52</v>
      </c>
      <c r="E133" t="s">
        <v>347</v>
      </c>
    </row>
    <row r="134" spans="1:5">
      <c r="A134" t="s">
        <v>181</v>
      </c>
      <c r="B134" t="s">
        <v>33</v>
      </c>
      <c r="C134" t="s">
        <v>48</v>
      </c>
      <c r="D134">
        <f>5/9</f>
        <v>0.55555555555555558</v>
      </c>
      <c r="E134" t="s">
        <v>348</v>
      </c>
    </row>
    <row r="135" spans="1:5">
      <c r="A135" t="s">
        <v>182</v>
      </c>
      <c r="B135" t="s">
        <v>33</v>
      </c>
      <c r="C135" t="s">
        <v>52</v>
      </c>
      <c r="D135">
        <v>1</v>
      </c>
      <c r="E135" t="s">
        <v>349</v>
      </c>
    </row>
    <row r="136" spans="1:5">
      <c r="A136" t="s">
        <v>183</v>
      </c>
      <c r="B136" t="s">
        <v>33</v>
      </c>
      <c r="C136" t="s">
        <v>48</v>
      </c>
      <c r="D136">
        <f>3/10</f>
        <v>0.3</v>
      </c>
      <c r="E136" t="s">
        <v>350</v>
      </c>
    </row>
    <row r="137" spans="1:5">
      <c r="A137" t="s">
        <v>184</v>
      </c>
      <c r="B137" t="s">
        <v>336</v>
      </c>
      <c r="C137" t="s">
        <v>52</v>
      </c>
      <c r="E137" t="s">
        <v>351</v>
      </c>
    </row>
    <row r="138" spans="1:5">
      <c r="A138" t="s">
        <v>185</v>
      </c>
      <c r="B138" t="s">
        <v>336</v>
      </c>
      <c r="C138" t="s">
        <v>52</v>
      </c>
      <c r="E138" t="s">
        <v>353</v>
      </c>
    </row>
    <row r="139" spans="1:5">
      <c r="A139" t="s">
        <v>186</v>
      </c>
      <c r="B139" t="s">
        <v>44</v>
      </c>
      <c r="C139" t="s">
        <v>48</v>
      </c>
      <c r="D139">
        <f>5/10</f>
        <v>0.5</v>
      </c>
      <c r="E139" t="s">
        <v>352</v>
      </c>
    </row>
    <row r="140" spans="1:5">
      <c r="A140" t="s">
        <v>187</v>
      </c>
      <c r="B140" t="s">
        <v>336</v>
      </c>
      <c r="C140" t="s">
        <v>52</v>
      </c>
      <c r="E140" t="s">
        <v>354</v>
      </c>
    </row>
    <row r="141" spans="1:5">
      <c r="A141" t="s">
        <v>188</v>
      </c>
      <c r="B141" t="s">
        <v>33</v>
      </c>
      <c r="C141" t="s">
        <v>52</v>
      </c>
      <c r="E141" t="s">
        <v>355</v>
      </c>
    </row>
    <row r="142" spans="1:5">
      <c r="A142" t="s">
        <v>189</v>
      </c>
      <c r="B142" t="s">
        <v>336</v>
      </c>
      <c r="C142" t="s">
        <v>52</v>
      </c>
      <c r="E142" t="s">
        <v>356</v>
      </c>
    </row>
    <row r="143" spans="1:5">
      <c r="A143" t="s">
        <v>190</v>
      </c>
      <c r="B143" t="s">
        <v>33</v>
      </c>
      <c r="C143" t="s">
        <v>357</v>
      </c>
      <c r="D143">
        <f>5/10</f>
        <v>0.5</v>
      </c>
      <c r="E143" t="s">
        <v>358</v>
      </c>
    </row>
    <row r="144" spans="1:5">
      <c r="A144" t="s">
        <v>191</v>
      </c>
      <c r="B144" t="s">
        <v>336</v>
      </c>
      <c r="C144" t="s">
        <v>48</v>
      </c>
      <c r="D144">
        <f>3/10</f>
        <v>0.3</v>
      </c>
      <c r="E144" t="s">
        <v>359</v>
      </c>
    </row>
    <row r="145" spans="1:5">
      <c r="A145" t="s">
        <v>192</v>
      </c>
      <c r="B145" t="s">
        <v>33</v>
      </c>
      <c r="C145" t="s">
        <v>52</v>
      </c>
      <c r="D145">
        <v>1</v>
      </c>
      <c r="E145" t="s">
        <v>360</v>
      </c>
    </row>
    <row r="146" spans="1:5">
      <c r="A146" t="s">
        <v>193</v>
      </c>
      <c r="B146" t="s">
        <v>33</v>
      </c>
      <c r="C146" t="s">
        <v>52</v>
      </c>
      <c r="E146" t="s">
        <v>361</v>
      </c>
    </row>
    <row r="147" spans="1:5">
      <c r="A147" t="s">
        <v>194</v>
      </c>
      <c r="B147" t="s">
        <v>336</v>
      </c>
      <c r="C147" t="s">
        <v>48</v>
      </c>
      <c r="E147" t="s">
        <v>362</v>
      </c>
    </row>
    <row r="148" spans="1:5">
      <c r="A148" t="s">
        <v>195</v>
      </c>
      <c r="B148" t="s">
        <v>336</v>
      </c>
      <c r="C148" t="s">
        <v>52</v>
      </c>
      <c r="E148" t="s">
        <v>363</v>
      </c>
    </row>
    <row r="149" spans="1:5">
      <c r="A149" t="s">
        <v>196</v>
      </c>
      <c r="B149" t="s">
        <v>334</v>
      </c>
      <c r="C149" t="s">
        <v>50</v>
      </c>
      <c r="E149" t="s">
        <v>364</v>
      </c>
    </row>
    <row r="150" spans="1:5">
      <c r="A150" t="s">
        <v>197</v>
      </c>
      <c r="B150" t="s">
        <v>336</v>
      </c>
      <c r="C150" t="s">
        <v>52</v>
      </c>
      <c r="E150" t="s">
        <v>365</v>
      </c>
    </row>
    <row r="151" spans="1:5">
      <c r="A151" t="s">
        <v>198</v>
      </c>
      <c r="B151" t="s">
        <v>33</v>
      </c>
      <c r="C151" t="s">
        <v>52</v>
      </c>
      <c r="E151" t="s">
        <v>366</v>
      </c>
    </row>
    <row r="152" spans="1:5">
      <c r="A152" t="s">
        <v>199</v>
      </c>
      <c r="B152" t="s">
        <v>336</v>
      </c>
      <c r="C152" t="s">
        <v>52</v>
      </c>
      <c r="E152" t="s">
        <v>367</v>
      </c>
    </row>
    <row r="153" spans="1:5">
      <c r="A153" t="s">
        <v>200</v>
      </c>
      <c r="B153" t="s">
        <v>336</v>
      </c>
      <c r="C153" t="s">
        <v>52</v>
      </c>
      <c r="E153" t="s">
        <v>368</v>
      </c>
    </row>
    <row r="154" spans="1:5">
      <c r="A154" t="s">
        <v>201</v>
      </c>
      <c r="B154" t="s">
        <v>336</v>
      </c>
      <c r="C154" t="s">
        <v>52</v>
      </c>
      <c r="E154" t="s">
        <v>369</v>
      </c>
    </row>
    <row r="155" spans="1:5">
      <c r="A155" t="s">
        <v>202</v>
      </c>
      <c r="B155" t="s">
        <v>336</v>
      </c>
      <c r="C155" t="s">
        <v>48</v>
      </c>
      <c r="D155">
        <f>3/10</f>
        <v>0.3</v>
      </c>
      <c r="E155" t="s">
        <v>370</v>
      </c>
    </row>
    <row r="156" spans="1:5">
      <c r="A156" t="s">
        <v>203</v>
      </c>
      <c r="B156" t="s">
        <v>336</v>
      </c>
      <c r="C156" t="s">
        <v>52</v>
      </c>
      <c r="E156" t="s">
        <v>371</v>
      </c>
    </row>
    <row r="157" spans="1:5">
      <c r="A157" t="s">
        <v>204</v>
      </c>
      <c r="B157" t="s">
        <v>336</v>
      </c>
      <c r="C157" t="s">
        <v>50</v>
      </c>
      <c r="E157" t="s">
        <v>372</v>
      </c>
    </row>
    <row r="158" spans="1:5">
      <c r="A158" t="s">
        <v>205</v>
      </c>
      <c r="B158" t="s">
        <v>336</v>
      </c>
      <c r="C158" t="s">
        <v>52</v>
      </c>
      <c r="E158" t="s">
        <v>373</v>
      </c>
    </row>
    <row r="159" spans="1:5">
      <c r="A159" t="s">
        <v>206</v>
      </c>
      <c r="B159" t="s">
        <v>336</v>
      </c>
      <c r="C159" t="s">
        <v>52</v>
      </c>
      <c r="E159" t="s">
        <v>374</v>
      </c>
    </row>
    <row r="160" spans="1:5">
      <c r="A160" t="s">
        <v>207</v>
      </c>
      <c r="B160" t="s">
        <v>336</v>
      </c>
      <c r="C160" t="s">
        <v>52</v>
      </c>
      <c r="E160" t="s">
        <v>375</v>
      </c>
    </row>
    <row r="161" spans="1:5">
      <c r="A161" t="s">
        <v>208</v>
      </c>
      <c r="B161" t="s">
        <v>336</v>
      </c>
      <c r="C161" t="s">
        <v>50</v>
      </c>
      <c r="D161">
        <f>4/10</f>
        <v>0.4</v>
      </c>
      <c r="E161" t="s">
        <v>376</v>
      </c>
    </row>
    <row r="162" spans="1:5">
      <c r="A162" t="s">
        <v>209</v>
      </c>
      <c r="B162" t="s">
        <v>45</v>
      </c>
      <c r="C162" t="s">
        <v>48</v>
      </c>
      <c r="D162">
        <f>6/10</f>
        <v>0.6</v>
      </c>
      <c r="E162" t="s">
        <v>377</v>
      </c>
    </row>
    <row r="163" spans="1:5">
      <c r="A163" t="s">
        <v>210</v>
      </c>
      <c r="B163" t="s">
        <v>336</v>
      </c>
      <c r="C163" t="s">
        <v>52</v>
      </c>
      <c r="E163" t="s">
        <v>378</v>
      </c>
    </row>
    <row r="164" spans="1:5">
      <c r="A164" t="s">
        <v>211</v>
      </c>
      <c r="B164" t="s">
        <v>33</v>
      </c>
      <c r="C164" t="s">
        <v>52</v>
      </c>
      <c r="E164" t="s">
        <v>379</v>
      </c>
    </row>
    <row r="165" spans="1:5">
      <c r="A165" t="s">
        <v>212</v>
      </c>
      <c r="B165" t="s">
        <v>33</v>
      </c>
      <c r="C165" t="s">
        <v>48</v>
      </c>
      <c r="E165" t="s">
        <v>380</v>
      </c>
    </row>
    <row r="166" spans="1:5">
      <c r="A166" t="s">
        <v>213</v>
      </c>
      <c r="B166" t="s">
        <v>336</v>
      </c>
      <c r="C166" t="s">
        <v>52</v>
      </c>
      <c r="E166" t="s">
        <v>381</v>
      </c>
    </row>
    <row r="167" spans="1:5">
      <c r="A167" t="s">
        <v>214</v>
      </c>
      <c r="B167" t="s">
        <v>336</v>
      </c>
      <c r="C167" t="s">
        <v>52</v>
      </c>
      <c r="E167" t="s">
        <v>382</v>
      </c>
    </row>
    <row r="168" spans="1:5">
      <c r="A168" t="s">
        <v>215</v>
      </c>
      <c r="B168" t="s">
        <v>336</v>
      </c>
      <c r="C168" t="s">
        <v>52</v>
      </c>
      <c r="E168" t="s">
        <v>383</v>
      </c>
    </row>
    <row r="169" spans="1:5">
      <c r="A169" t="s">
        <v>216</v>
      </c>
      <c r="B169" t="s">
        <v>334</v>
      </c>
      <c r="C169" t="s">
        <v>50</v>
      </c>
      <c r="D169">
        <v>1</v>
      </c>
      <c r="E169" t="s">
        <v>384</v>
      </c>
    </row>
    <row r="170" spans="1:5">
      <c r="A170" t="s">
        <v>217</v>
      </c>
      <c r="B170" t="s">
        <v>33</v>
      </c>
      <c r="C170" t="s">
        <v>52</v>
      </c>
      <c r="E170" t="s">
        <v>385</v>
      </c>
    </row>
    <row r="171" spans="1:5">
      <c r="A171" t="s">
        <v>218</v>
      </c>
      <c r="B171" t="s">
        <v>336</v>
      </c>
      <c r="C171" t="s">
        <v>52</v>
      </c>
      <c r="E171" t="s">
        <v>386</v>
      </c>
    </row>
    <row r="172" spans="1:5">
      <c r="A172" t="s">
        <v>219</v>
      </c>
      <c r="B172" t="s">
        <v>336</v>
      </c>
      <c r="C172" t="s">
        <v>52</v>
      </c>
      <c r="E172" t="s">
        <v>387</v>
      </c>
    </row>
    <row r="173" spans="1:5">
      <c r="A173" t="s">
        <v>220</v>
      </c>
      <c r="B173" t="s">
        <v>336</v>
      </c>
      <c r="C173" t="s">
        <v>48</v>
      </c>
      <c r="D173">
        <f>3/10</f>
        <v>0.3</v>
      </c>
      <c r="E173" t="s">
        <v>388</v>
      </c>
    </row>
    <row r="174" spans="1:5">
      <c r="A174" t="s">
        <v>221</v>
      </c>
      <c r="B174" t="s">
        <v>33</v>
      </c>
      <c r="C174" t="s">
        <v>48</v>
      </c>
      <c r="E174" t="s">
        <v>389</v>
      </c>
    </row>
    <row r="175" spans="1:5">
      <c r="A175" t="s">
        <v>222</v>
      </c>
      <c r="B175" t="s">
        <v>336</v>
      </c>
      <c r="C175" t="s">
        <v>52</v>
      </c>
      <c r="E175" t="s">
        <v>390</v>
      </c>
    </row>
    <row r="176" spans="1:5">
      <c r="A176" t="s">
        <v>223</v>
      </c>
      <c r="B176" t="s">
        <v>334</v>
      </c>
      <c r="C176" t="s">
        <v>50</v>
      </c>
      <c r="E176" t="s">
        <v>391</v>
      </c>
    </row>
    <row r="177" spans="1:5">
      <c r="A177" t="s">
        <v>224</v>
      </c>
      <c r="B177" t="s">
        <v>336</v>
      </c>
      <c r="C177" t="s">
        <v>52</v>
      </c>
      <c r="E177" t="s">
        <v>392</v>
      </c>
    </row>
    <row r="178" spans="1:5">
      <c r="A178" t="s">
        <v>225</v>
      </c>
      <c r="B178" t="s">
        <v>336</v>
      </c>
      <c r="C178" t="s">
        <v>52</v>
      </c>
      <c r="E178" t="s">
        <v>393</v>
      </c>
    </row>
    <row r="179" spans="1:5">
      <c r="A179" t="s">
        <v>226</v>
      </c>
      <c r="B179" t="s">
        <v>336</v>
      </c>
      <c r="C179" t="s">
        <v>50</v>
      </c>
      <c r="E179" t="s">
        <v>394</v>
      </c>
    </row>
    <row r="180" spans="1:5">
      <c r="A180" t="s">
        <v>227</v>
      </c>
      <c r="B180" t="s">
        <v>44</v>
      </c>
      <c r="C180" t="s">
        <v>48</v>
      </c>
      <c r="D180">
        <f>4/8</f>
        <v>0.5</v>
      </c>
      <c r="E180" t="s">
        <v>395</v>
      </c>
    </row>
    <row r="181" spans="1:5">
      <c r="A181" t="s">
        <v>228</v>
      </c>
      <c r="B181" t="s">
        <v>45</v>
      </c>
      <c r="C181" t="s">
        <v>48</v>
      </c>
      <c r="D181">
        <f>6/10</f>
        <v>0.6</v>
      </c>
      <c r="E181" t="s">
        <v>396</v>
      </c>
    </row>
    <row r="182" spans="1:5">
      <c r="A182" t="s">
        <v>229</v>
      </c>
      <c r="B182" t="s">
        <v>44</v>
      </c>
      <c r="C182" t="s">
        <v>52</v>
      </c>
      <c r="E182" t="s">
        <v>397</v>
      </c>
    </row>
    <row r="183" spans="1:5">
      <c r="A183" t="s">
        <v>230</v>
      </c>
      <c r="B183" t="s">
        <v>336</v>
      </c>
      <c r="C183" t="s">
        <v>52</v>
      </c>
      <c r="D183">
        <f>6/10</f>
        <v>0.6</v>
      </c>
      <c r="E183" t="s">
        <v>398</v>
      </c>
    </row>
    <row r="184" spans="1:5">
      <c r="A184" t="s">
        <v>231</v>
      </c>
      <c r="B184" t="s">
        <v>44</v>
      </c>
      <c r="C184" t="s">
        <v>48</v>
      </c>
      <c r="D184">
        <v>1</v>
      </c>
      <c r="E184" t="s">
        <v>399</v>
      </c>
    </row>
    <row r="185" spans="1:5">
      <c r="A185" t="s">
        <v>232</v>
      </c>
      <c r="B185" t="s">
        <v>336</v>
      </c>
      <c r="C185" t="s">
        <v>48</v>
      </c>
      <c r="D185">
        <f>5/10</f>
        <v>0.5</v>
      </c>
      <c r="E185" t="s">
        <v>400</v>
      </c>
    </row>
    <row r="186" spans="1:5">
      <c r="A186" t="s">
        <v>233</v>
      </c>
      <c r="B186" t="s">
        <v>33</v>
      </c>
      <c r="C186" t="s">
        <v>52</v>
      </c>
      <c r="D186">
        <v>1</v>
      </c>
      <c r="E186" t="s">
        <v>401</v>
      </c>
    </row>
    <row r="187" spans="1:5">
      <c r="A187" t="s">
        <v>234</v>
      </c>
      <c r="B187" t="s">
        <v>336</v>
      </c>
      <c r="C187" t="s">
        <v>52</v>
      </c>
      <c r="E187" t="s">
        <v>402</v>
      </c>
    </row>
    <row r="188" spans="1:5">
      <c r="A188" t="s">
        <v>235</v>
      </c>
      <c r="B188" t="s">
        <v>336</v>
      </c>
      <c r="C188" t="s">
        <v>52</v>
      </c>
      <c r="E188" t="s">
        <v>403</v>
      </c>
    </row>
    <row r="189" spans="1:5">
      <c r="A189" t="s">
        <v>236</v>
      </c>
      <c r="B189" t="s">
        <v>336</v>
      </c>
      <c r="C189" t="s">
        <v>52</v>
      </c>
      <c r="E189" t="s">
        <v>404</v>
      </c>
    </row>
    <row r="190" spans="1:5">
      <c r="A190" t="s">
        <v>237</v>
      </c>
      <c r="B190" t="s">
        <v>336</v>
      </c>
      <c r="C190" t="s">
        <v>52</v>
      </c>
      <c r="E190" t="s">
        <v>405</v>
      </c>
    </row>
    <row r="191" spans="1:5">
      <c r="A191" t="s">
        <v>238</v>
      </c>
      <c r="B191" t="s">
        <v>336</v>
      </c>
      <c r="C191" t="s">
        <v>52</v>
      </c>
      <c r="E191" t="s">
        <v>406</v>
      </c>
    </row>
    <row r="192" spans="1:5">
      <c r="A192" t="s">
        <v>239</v>
      </c>
      <c r="B192" t="s">
        <v>336</v>
      </c>
      <c r="C192" t="s">
        <v>52</v>
      </c>
      <c r="E192" t="s">
        <v>407</v>
      </c>
    </row>
    <row r="193" spans="1:5">
      <c r="A193" t="s">
        <v>240</v>
      </c>
      <c r="B193" t="s">
        <v>336</v>
      </c>
      <c r="C193" t="s">
        <v>52</v>
      </c>
      <c r="D193">
        <v>1</v>
      </c>
      <c r="E193" t="s">
        <v>408</v>
      </c>
    </row>
    <row r="194" spans="1:5">
      <c r="A194" t="s">
        <v>241</v>
      </c>
      <c r="B194" t="s">
        <v>336</v>
      </c>
      <c r="C194" t="s">
        <v>52</v>
      </c>
      <c r="D194">
        <v>1</v>
      </c>
      <c r="E194" t="s">
        <v>409</v>
      </c>
    </row>
    <row r="195" spans="1:5">
      <c r="A195" t="s">
        <v>242</v>
      </c>
      <c r="B195" t="s">
        <v>411</v>
      </c>
      <c r="C195" t="s">
        <v>48</v>
      </c>
      <c r="D195">
        <f>3/10</f>
        <v>0.3</v>
      </c>
      <c r="E195" t="s">
        <v>410</v>
      </c>
    </row>
    <row r="196" spans="1:5">
      <c r="A196" t="s">
        <v>243</v>
      </c>
      <c r="B196" t="s">
        <v>334</v>
      </c>
      <c r="C196" t="s">
        <v>50</v>
      </c>
      <c r="D196">
        <v>1</v>
      </c>
      <c r="E196" t="s">
        <v>412</v>
      </c>
    </row>
    <row r="197" spans="1:5">
      <c r="A197" t="s">
        <v>244</v>
      </c>
      <c r="B197" t="s">
        <v>336</v>
      </c>
      <c r="C197" t="s">
        <v>52</v>
      </c>
      <c r="E197" t="s">
        <v>413</v>
      </c>
    </row>
    <row r="198" spans="1:5">
      <c r="A198" t="s">
        <v>245</v>
      </c>
      <c r="B198" t="s">
        <v>33</v>
      </c>
      <c r="C198" t="s">
        <v>52</v>
      </c>
      <c r="E198" t="s">
        <v>414</v>
      </c>
    </row>
    <row r="199" spans="1:5">
      <c r="A199" t="s">
        <v>246</v>
      </c>
      <c r="B199" t="s">
        <v>45</v>
      </c>
      <c r="C199" t="s">
        <v>48</v>
      </c>
      <c r="D199">
        <f>5/10</f>
        <v>0.5</v>
      </c>
      <c r="E199" t="s">
        <v>415</v>
      </c>
    </row>
    <row r="200" spans="1:5">
      <c r="A200" t="s">
        <v>247</v>
      </c>
      <c r="B200" t="s">
        <v>44</v>
      </c>
      <c r="C200" t="s">
        <v>48</v>
      </c>
      <c r="D200">
        <f>4/8</f>
        <v>0.5</v>
      </c>
      <c r="E200" t="s">
        <v>416</v>
      </c>
    </row>
    <row r="201" spans="1:5">
      <c r="A201" t="s">
        <v>248</v>
      </c>
      <c r="B201" t="s">
        <v>417</v>
      </c>
      <c r="C201" t="s">
        <v>418</v>
      </c>
      <c r="D201">
        <v>1</v>
      </c>
      <c r="E201" t="s">
        <v>419</v>
      </c>
    </row>
    <row r="202" spans="1:5">
      <c r="A202" t="s">
        <v>420</v>
      </c>
      <c r="B202" t="s">
        <v>45</v>
      </c>
      <c r="C202" t="s">
        <v>50</v>
      </c>
      <c r="E202" t="s">
        <v>422</v>
      </c>
    </row>
    <row r="203" spans="1:5">
      <c r="A203" t="s">
        <v>421</v>
      </c>
      <c r="B203" t="s">
        <v>45</v>
      </c>
      <c r="C203" t="s">
        <v>48</v>
      </c>
      <c r="D203">
        <f>5/8</f>
        <v>0.625</v>
      </c>
      <c r="E203" t="s">
        <v>423</v>
      </c>
    </row>
  </sheetData>
  <autoFilter ref="A1:E203" xr:uid="{C75E84F3-02C0-2144-BB1B-6FE3C6C67668}"/>
  <phoneticPr fontId="2" type="noConversion"/>
  <hyperlinks>
    <hyperlink ref="E17" r:id="rId1" xr:uid="{70FC54F1-4A34-3A4A-B3E6-DA87E9B7AE01}"/>
    <hyperlink ref="E56" r:id="rId2" xr:uid="{0A4C5857-5FFF-5D43-9CB1-3CF308D29FB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scientist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Shepherd</dc:creator>
  <cp:lastModifiedBy>Alexander Shepherd</cp:lastModifiedBy>
  <dcterms:created xsi:type="dcterms:W3CDTF">2019-02-07T18:15:53Z</dcterms:created>
  <dcterms:modified xsi:type="dcterms:W3CDTF">2020-06-09T22:33:01Z</dcterms:modified>
</cp:coreProperties>
</file>