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E:\All Books\Data Anaylst\Pratical work\Excel Practice\Pivot Table\"/>
    </mc:Choice>
  </mc:AlternateContent>
  <xr:revisionPtr revIDLastSave="0" documentId="13_ncr:1_{D56DCC0C-F7A9-412C-B342-81B48C4E23F8}" xr6:coauthVersionLast="47" xr6:coauthVersionMax="47" xr10:uidLastSave="{00000000-0000-0000-0000-000000000000}"/>
  <bookViews>
    <workbookView xWindow="-120" yWindow="-120" windowWidth="20730" windowHeight="11160" firstSheet="8" activeTab="11" xr2:uid="{00000000-000D-0000-FFFF-FFFF00000000}"/>
  </bookViews>
  <sheets>
    <sheet name="KPI" sheetId="7" r:id="rId1"/>
    <sheet name="Sheet4" sheetId="18" r:id="rId2"/>
    <sheet name="Sheet3" sheetId="17" r:id="rId3"/>
    <sheet name="Rating" sheetId="10" r:id="rId4"/>
    <sheet name="Sheet1" sheetId="11" r:id="rId5"/>
    <sheet name="Education by Atrration" sheetId="12" r:id="rId6"/>
    <sheet name="Attrition by Job" sheetId="13" r:id="rId7"/>
    <sheet name="Department wise Attrition" sheetId="14" r:id="rId8"/>
    <sheet name="Attrition By Age" sheetId="15" r:id="rId9"/>
    <sheet name="Martial Status" sheetId="16" r:id="rId10"/>
    <sheet name="Data" sheetId="1" r:id="rId11"/>
    <sheet name="DashBoard" sheetId="9" r:id="rId12"/>
  </sheets>
  <definedNames>
    <definedName name="_xlchart.v1.0" hidden="1">'Attrition by Job'!$E$5:$E$13</definedName>
    <definedName name="_xlchart.v1.4" hidden="1">'Attrition by Job'!$E$5:$E$13</definedName>
    <definedName name="_xlchart.v2.1" hidden="1">'Martial Status'!$D$4:$E$6</definedName>
    <definedName name="_xlchart.v2.2" hidden="1">'Martial Status'!$F$3</definedName>
    <definedName name="_xlchart.v2.3" hidden="1">'Martial Status'!$F$4:$F$6</definedName>
    <definedName name="_xlchart.v2.5" hidden="1">'Martial Status'!$D$4:$E$6</definedName>
    <definedName name="_xlchart.v2.6" hidden="1">'Martial Status'!$F$3</definedName>
    <definedName name="_xlchart.v2.7" hidden="1">'Martial Status'!$F$4:$F$6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E5" i="16" l="1"/>
  <c r="E4" i="16"/>
  <c r="E6" i="16"/>
  <c r="D6" i="13"/>
  <c r="D7" i="13"/>
  <c r="D8" i="13"/>
  <c r="D9" i="13"/>
  <c r="D10" i="13"/>
  <c r="D11" i="13"/>
  <c r="D12" i="13"/>
  <c r="D13" i="13"/>
  <c r="D5" i="13"/>
  <c r="E12" i="13"/>
  <c r="E11" i="13"/>
  <c r="E7" i="13"/>
  <c r="F5" i="16"/>
  <c r="E9" i="13"/>
  <c r="E8" i="13"/>
  <c r="E5" i="13"/>
  <c r="F4" i="16"/>
  <c r="E13" i="13"/>
  <c r="B6" i="10"/>
  <c r="B9" i="11"/>
  <c r="B10" i="11"/>
  <c r="E6" i="13"/>
  <c r="E10" i="13"/>
  <c r="F6" i="16"/>
  <c r="C10" i="11" l="1"/>
  <c r="C9" i="11"/>
  <c r="B7" i="7"/>
  <c r="A7" i="7"/>
  <c r="B7" i="10"/>
  <c r="C7" i="7"/>
  <c r="C6" i="10" l="1"/>
  <c r="C7" i="10"/>
  <c r="E7" i="7"/>
  <c r="D7" i="7"/>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<sst xmlns="http://schemas.openxmlformats.org/spreadsheetml/2006/main" count="19216" uniqueCount="1570">
  <si>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</si>
  <si>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</si>
  <si>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</si>
  <si>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</si>
  <si>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</si>
  <si>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</si>
  <si>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</si>
  <si>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</si>
  <si>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</si>
  <si>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</si>
  <si>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</si>
  <si>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</si>
  <si>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</si>
  <si>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</si>
  <si>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</si>
  <si>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</si>
  <si>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</si>
  <si>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</si>
  <si>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</si>
  <si>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</si>
  <si>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</si>
  <si>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</si>
  <si>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</si>
  <si>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</si>
  <si>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</si>
  <si>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</si>
  <si>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</si>
  <si>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</si>
  <si>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</si>
  <si>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</si>
  <si>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</si>
  <si>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</si>
  <si>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</si>
  <si>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</si>
  <si>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</si>
  <si>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</si>
  <si>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</si>
  <si>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</si>
  <si>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</si>
  <si>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</si>
  <si>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</si>
  <si>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</si>
  <si>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</si>
  <si>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</si>
  <si>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</si>
  <si>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</si>
  <si>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</si>
  <si>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</si>
  <si>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</si>
  <si>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</si>
  <si>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</si>
  <si>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</si>
  <si>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</si>
  <si>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</si>
  <si>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</si>
  <si>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</si>
  <si>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</si>
  <si>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</si>
  <si>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</si>
  <si>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</si>
  <si>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</si>
  <si>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</si>
  <si>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</si>
  <si>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</si>
  <si>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</si>
  <si>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</si>
  <si>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</si>
  <si>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</si>
  <si>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</si>
  <si>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</si>
  <si>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</si>
  <si>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</si>
  <si>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</si>
  <si>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</si>
  <si>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</si>
  <si>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</si>
  <si>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</si>
  <si>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</si>
  <si>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</si>
  <si>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</si>
  <si>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</si>
  <si>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</si>
  <si>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</si>
  <si>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</si>
  <si>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</si>
  <si>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</si>
  <si>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</si>
  <si>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</si>
  <si>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</si>
  <si>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</si>
  <si>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</si>
  <si>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</si>
  <si>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</si>
  <si>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</si>
  <si>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</si>
  <si>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</si>
  <si>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</si>
  <si>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</si>
  <si>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</si>
  <si>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</si>
  <si>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</si>
  <si>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</si>
  <si>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</si>
  <si>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</si>
  <si>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</si>
  <si>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</si>
  <si>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</si>
  <si>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</si>
  <si>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</si>
  <si>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</si>
  <si>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</si>
  <si>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</si>
  <si>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</si>
  <si>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</si>
  <si>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</si>
  <si>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</si>
  <si>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</si>
  <si>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</si>
  <si>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</si>
  <si>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</si>
  <si>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</si>
  <si>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</si>
  <si>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</si>
  <si>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</si>
  <si>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</si>
  <si>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</si>
  <si>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</si>
  <si>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</si>
  <si>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</si>
  <si>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</si>
  <si>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</si>
  <si>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</si>
  <si>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</si>
  <si>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</si>
  <si>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</si>
  <si>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</si>
  <si>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</si>
  <si>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</si>
  <si>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</si>
  <si>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</si>
  <si>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</si>
  <si>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</si>
  <si>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</si>
  <si>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</si>
  <si>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</si>
  <si>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</si>
  <si>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</si>
  <si>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</si>
  <si>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</si>
  <si>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</si>
  <si>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</si>
  <si>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</si>
  <si>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</si>
  <si>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</si>
  <si>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</si>
  <si>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</si>
  <si>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</si>
  <si>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</si>
  <si>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</si>
  <si>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</si>
  <si>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</si>
  <si>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</si>
  <si>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</si>
  <si>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</si>
  <si>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</si>
  <si>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</si>
  <si>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</si>
  <si>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</si>
  <si>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</si>
  <si>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</si>
  <si>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</si>
  <si>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</si>
  <si>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</si>
  <si>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</si>
  <si>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</si>
  <si>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</si>
  <si>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</si>
  <si>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</si>
  <si>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</si>
  <si>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</si>
  <si>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</si>
  <si>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</si>
  <si>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</si>
  <si>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</si>
  <si>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</si>
  <si>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</si>
  <si>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</si>
  <si>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</si>
  <si>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</si>
  <si>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</si>
  <si>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</si>
  <si>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</si>
  <si>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</si>
  <si>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</si>
  <si>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</si>
  <si>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</si>
  <si>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</si>
  <si>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</si>
  <si>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</si>
  <si>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</si>
  <si>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</si>
  <si>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</si>
  <si>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</si>
  <si>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</si>
  <si>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</si>
  <si>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</si>
  <si>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</si>
  <si>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</si>
  <si>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</si>
  <si>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</si>
  <si>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</si>
  <si>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</si>
  <si>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</si>
  <si>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</si>
  <si>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</si>
  <si>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</si>
  <si>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</si>
  <si>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</si>
  <si>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</si>
  <si>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</si>
  <si>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</si>
  <si>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</si>
  <si>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</si>
  <si>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</si>
  <si>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</si>
  <si>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</si>
  <si>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</si>
  <si>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</si>
  <si>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</si>
  <si>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</si>
  <si>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</si>
  <si>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</si>
  <si>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</si>
  <si>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</si>
  <si>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</si>
  <si>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</si>
  <si>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</si>
  <si>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</si>
  <si>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</si>
  <si>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</si>
  <si>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</si>
  <si>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</si>
  <si>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</si>
  <si>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</si>
  <si>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</si>
  <si>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</si>
  <si>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</si>
  <si>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</si>
  <si>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</si>
  <si>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</si>
  <si>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</si>
  <si>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</si>
  <si>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</si>
  <si>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</si>
  <si>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</si>
  <si>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</si>
  <si>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</si>
  <si>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</si>
  <si>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</si>
  <si>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</si>
  <si>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</si>
  <si>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</si>
  <si>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</si>
  <si>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</si>
  <si>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</si>
  <si>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</si>
  <si>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</si>
  <si>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</si>
  <si>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</si>
  <si>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</si>
  <si>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</si>
  <si>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</si>
  <si>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</si>
  <si>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</si>
  <si>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</si>
  <si>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</si>
  <si>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</si>
  <si>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</si>
  <si>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</si>
  <si>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</si>
  <si>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</si>
  <si>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</si>
  <si>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</si>
  <si>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</si>
  <si>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</si>
  <si>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</si>
  <si>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</si>
  <si>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</si>
  <si>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</si>
  <si>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</si>
  <si>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</si>
  <si>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</si>
  <si>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</si>
  <si>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</si>
  <si>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</si>
  <si>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</si>
  <si>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</si>
  <si>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</si>
  <si>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</si>
  <si>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</si>
  <si>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</si>
  <si>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</si>
  <si>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</si>
  <si>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</si>
  <si>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</si>
  <si>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</si>
  <si>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</si>
  <si>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</si>
  <si>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</si>
  <si>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</si>
  <si>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</si>
  <si>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</si>
  <si>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</si>
  <si>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</si>
  <si>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</si>
  <si>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</si>
  <si>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</si>
  <si>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</si>
  <si>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</si>
  <si>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</si>
  <si>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</si>
  <si>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</si>
  <si>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</si>
  <si>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</si>
  <si>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</si>
  <si>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</si>
  <si>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</si>
  <si>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</si>
  <si>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</si>
  <si>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</si>
  <si>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</si>
  <si>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</si>
  <si>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</si>
  <si>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</si>
  <si>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</si>
  <si>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</si>
  <si>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</si>
  <si>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</si>
  <si>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</si>
  <si>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</si>
  <si>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</si>
  <si>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</si>
  <si>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</si>
  <si>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</si>
  <si>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</si>
  <si>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</si>
  <si>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</si>
  <si>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</si>
  <si>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</si>
  <si>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</si>
  <si>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</si>
  <si>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</si>
  <si>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</si>
  <si>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</si>
  <si>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</si>
  <si>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</si>
  <si>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</si>
  <si>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</si>
  <si>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</si>
  <si>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</si>
  <si>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</si>
  <si>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</si>
  <si>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</si>
  <si>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</si>
  <si>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</si>
  <si>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</si>
  <si>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</si>
  <si>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</si>
  <si>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</si>
  <si>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</si>
  <si>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</si>
  <si>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</si>
  <si>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</si>
  <si>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</si>
  <si>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</si>
  <si>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</si>
  <si>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</si>
  <si>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</si>
  <si>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</si>
  <si>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</si>
  <si>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</si>
  <si>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</si>
  <si>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</si>
  <si>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</si>
  <si>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</si>
  <si>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</si>
  <si>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</si>
  <si>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</si>
  <si>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</si>
  <si>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</si>
  <si>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</si>
  <si>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</si>
  <si>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</si>
  <si>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</si>
  <si>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</si>
  <si>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</si>
  <si>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</si>
  <si>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</si>
  <si>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</si>
  <si>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</si>
  <si>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</si>
  <si>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</si>
  <si>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</si>
  <si>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</si>
  <si>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</si>
  <si>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</si>
  <si>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</si>
  <si>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</si>
  <si>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</si>
  <si>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</si>
  <si>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</si>
  <si>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</si>
  <si>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</si>
  <si>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</si>
  <si>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</si>
  <si>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</si>
  <si>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</si>
  <si>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</si>
  <si>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</si>
  <si>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</si>
  <si>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</si>
  <si>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</si>
  <si>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</si>
  <si>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</si>
  <si>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</si>
  <si>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</si>
  <si>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</si>
  <si>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</si>
  <si>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</si>
  <si>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</si>
  <si>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</si>
  <si>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</si>
  <si>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</si>
  <si>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</si>
  <si>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</si>
  <si>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</si>
  <si>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</si>
  <si>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</si>
  <si>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</si>
  <si>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</si>
  <si>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</si>
  <si>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</si>
  <si>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</si>
  <si>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</si>
  <si>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</si>
  <si>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</si>
  <si>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</si>
  <si>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</si>
  <si>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</si>
  <si>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</si>
  <si>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</si>
  <si>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</si>
  <si>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</si>
  <si>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</si>
  <si>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</si>
  <si>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</si>
  <si>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</si>
  <si>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</si>
  <si>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</si>
  <si>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</si>
  <si>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</si>
  <si>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</si>
  <si>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</si>
  <si>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</si>
  <si>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</si>
  <si>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</si>
  <si>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</si>
  <si>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</si>
  <si>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</si>
  <si>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</si>
  <si>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</si>
  <si>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</si>
  <si>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</si>
  <si>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</si>
  <si>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</si>
  <si>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</si>
  <si>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</si>
  <si>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</si>
  <si>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</si>
  <si>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</si>
  <si>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</si>
  <si>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</si>
  <si>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</si>
  <si>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</si>
  <si>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</si>
  <si>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</si>
  <si>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</si>
  <si>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</si>
  <si>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</si>
  <si>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</si>
  <si>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</si>
  <si>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</si>
  <si>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</si>
  <si>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</si>
  <si>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</si>
  <si>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</si>
  <si>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</si>
  <si>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</si>
  <si>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</si>
  <si>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</si>
  <si>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</si>
  <si>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</si>
  <si>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</si>
  <si>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</si>
  <si>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</si>
  <si>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</si>
  <si>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</si>
  <si>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</si>
  <si>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</si>
  <si>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</si>
  <si>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</si>
  <si>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</si>
  <si>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</si>
  <si>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</si>
  <si>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</si>
  <si>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</si>
  <si>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</si>
  <si>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</si>
  <si>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</si>
  <si>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</si>
  <si>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</si>
  <si>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</si>
  <si>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</si>
  <si>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</si>
  <si>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</si>
  <si>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</si>
  <si>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</si>
  <si>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</si>
  <si>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</si>
  <si>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</si>
  <si>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</si>
  <si>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</si>
  <si>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</si>
  <si>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</si>
  <si>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</si>
  <si>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</si>
  <si>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</si>
  <si>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</si>
  <si>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</si>
  <si>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</si>
  <si>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</si>
  <si>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</si>
  <si>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</si>
  <si>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</si>
  <si>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</si>
  <si>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</si>
  <si>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</si>
  <si>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</si>
  <si>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</si>
  <si>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</si>
  <si>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</si>
  <si>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</si>
  <si>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</si>
  <si>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</si>
  <si>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</si>
  <si>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</si>
  <si>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</si>
  <si>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</si>
  <si>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</si>
  <si>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</si>
  <si>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</si>
  <si>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</si>
  <si>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</si>
  <si>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</si>
  <si>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</si>
  <si>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</si>
  <si>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</si>
  <si>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</si>
  <si>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</si>
  <si>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</si>
  <si>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</si>
  <si>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</si>
  <si>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</si>
  <si>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</si>
  <si>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</si>
  <si>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</si>
  <si>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</si>
  <si>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</si>
  <si>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</si>
  <si>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</si>
  <si>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</si>
  <si>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</si>
  <si>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</si>
  <si>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</si>
  <si>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</si>
  <si>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</si>
  <si>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</si>
  <si>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</si>
  <si>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</si>
  <si>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</si>
  <si>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</si>
  <si>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</si>
  <si>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</si>
  <si>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</si>
  <si>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</si>
  <si>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</si>
  <si>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</si>
  <si>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</si>
  <si>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</si>
  <si>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</si>
  <si>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</si>
  <si>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</si>
  <si>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</si>
  <si>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</si>
  <si>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</si>
  <si>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</si>
  <si>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</si>
  <si>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</si>
  <si>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</si>
  <si>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</si>
  <si>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</si>
  <si>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</si>
  <si>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</si>
  <si>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</si>
  <si>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</si>
  <si>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</si>
  <si>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</si>
  <si>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</si>
  <si>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</si>
  <si>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</si>
  <si>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</si>
  <si>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</si>
  <si>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</si>
  <si>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</si>
  <si>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</si>
  <si>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</si>
  <si>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</si>
  <si>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</si>
  <si>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</si>
  <si>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</si>
  <si>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</si>
  <si>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</si>
  <si>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</si>
  <si>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</si>
  <si>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</si>
  <si>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</si>
  <si>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</si>
  <si>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</si>
  <si>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</si>
  <si>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</si>
  <si>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</si>
  <si>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</si>
  <si>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</si>
  <si>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</si>
  <si>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</si>
  <si>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</si>
  <si>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</si>
  <si>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</si>
  <si>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</si>
  <si>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</si>
  <si>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</si>
  <si>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</si>
  <si>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</si>
  <si>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</si>
  <si>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</si>
  <si>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</si>
  <si>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</si>
  <si>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</si>
  <si>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</si>
  <si>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</si>
  <si>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</si>
  <si>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</si>
  <si>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</si>
  <si>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</si>
  <si>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</si>
  <si>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</si>
  <si>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</si>
  <si>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</si>
  <si>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</si>
  <si>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</si>
  <si>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</si>
  <si>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</si>
  <si>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</si>
  <si>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</si>
  <si>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</si>
  <si>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</si>
  <si>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</si>
  <si>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</si>
  <si>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</si>
  <si>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</si>
  <si>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</si>
  <si>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</si>
  <si>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</si>
  <si>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</si>
  <si>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</si>
  <si>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</si>
  <si>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</si>
  <si>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</si>
  <si>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</si>
  <si>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</si>
  <si>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</si>
  <si>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</si>
  <si>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</si>
  <si>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</si>
  <si>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</si>
  <si>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</si>
  <si>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</si>
  <si>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</si>
  <si>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</si>
  <si>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</si>
  <si>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</si>
  <si>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</si>
  <si>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</si>
  <si>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</si>
  <si>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</si>
  <si>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</si>
  <si>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</si>
  <si>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</si>
  <si>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</si>
  <si>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</si>
  <si>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</si>
  <si>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</si>
  <si>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</si>
  <si>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</si>
  <si>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</si>
  <si>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</si>
  <si>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</si>
  <si>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</si>
  <si>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</si>
  <si>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</si>
  <si>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</si>
  <si>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</si>
  <si>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</si>
  <si>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</si>
  <si>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</si>
  <si>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</si>
  <si>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</si>
  <si>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</si>
  <si>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</si>
  <si>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</si>
  <si>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</si>
  <si>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</si>
  <si>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</si>
  <si>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</si>
  <si>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</si>
  <si>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</si>
  <si>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</si>
  <si>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</si>
  <si>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</si>
  <si>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</si>
  <si>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</si>
  <si>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</si>
  <si>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</si>
  <si>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</si>
  <si>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</si>
  <si>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</si>
  <si>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</si>
  <si>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</si>
  <si>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</si>
  <si>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</si>
  <si>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</si>
  <si>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</si>
  <si>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</si>
  <si>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</si>
  <si>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</si>
  <si>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</si>
  <si>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</si>
  <si>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</si>
  <si>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</si>
  <si>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</si>
  <si>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</si>
  <si>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</si>
  <si>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</si>
  <si>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</si>
  <si>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</si>
  <si>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</si>
  <si>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</si>
  <si>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</si>
  <si>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</si>
  <si>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</si>
  <si>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</si>
  <si>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</si>
  <si>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</si>
  <si>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</si>
  <si>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</si>
  <si>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</si>
  <si>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</si>
  <si>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</si>
  <si>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</si>
  <si>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</si>
  <si>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</si>
  <si>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</si>
  <si>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</si>
  <si>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</si>
  <si>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</si>
  <si>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</si>
  <si>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</si>
  <si>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</si>
  <si>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</si>
  <si>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</si>
  <si>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</si>
  <si>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</si>
  <si>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</si>
  <si>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</si>
  <si>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</si>
  <si>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</si>
  <si>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</si>
  <si>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</si>
  <si>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</si>
  <si>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</si>
  <si>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</si>
  <si>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</si>
  <si>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</si>
  <si>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</si>
  <si>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</si>
  <si>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</si>
  <si>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</si>
  <si>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</si>
  <si>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</si>
  <si>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</si>
  <si>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</si>
  <si>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</si>
  <si>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</si>
  <si>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</si>
  <si>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</si>
  <si>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</si>
  <si>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</si>
  <si>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</si>
  <si>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</si>
  <si>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</si>
  <si>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</si>
  <si>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</si>
  <si>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</si>
  <si>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</si>
  <si>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</si>
  <si>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</si>
  <si>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</si>
  <si>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</si>
  <si>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</si>
  <si>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</si>
  <si>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</si>
  <si>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</si>
  <si>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</si>
  <si>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</si>
  <si>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</si>
  <si>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</si>
  <si>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</si>
  <si>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</si>
  <si>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</si>
  <si>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</si>
  <si>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</si>
  <si>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</si>
  <si>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</si>
  <si>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</si>
  <si>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</si>
  <si>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</si>
  <si>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</si>
  <si>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</si>
  <si>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</si>
  <si>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</si>
  <si>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</si>
  <si>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</si>
  <si>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</si>
  <si>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</si>
  <si>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</si>
  <si>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</si>
  <si>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</si>
  <si>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</si>
  <si>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</si>
  <si>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</si>
  <si>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</si>
  <si>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</si>
  <si>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</si>
  <si>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</si>
  <si>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</si>
  <si>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</si>
  <si>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</si>
  <si>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</si>
  <si>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</si>
  <si>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</si>
  <si>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</si>
  <si>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</si>
  <si>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</si>
  <si>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</si>
  <si>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</si>
  <si>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</si>
  <si>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</si>
  <si>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</si>
  <si>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</si>
  <si>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</si>
  <si>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</si>
  <si>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</si>
  <si>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</si>
  <si>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</si>
  <si>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</si>
  <si>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</si>
  <si>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</si>
  <si>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</si>
  <si>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</si>
  <si>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</si>
  <si>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</si>
  <si>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</si>
  <si>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</si>
  <si>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</si>
  <si>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</si>
  <si>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</si>
  <si>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</si>
  <si>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</si>
  <si>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</si>
  <si>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</si>
  <si>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</si>
  <si>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</si>
  <si>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</si>
  <si>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</si>
  <si>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</si>
  <si>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</si>
  <si>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</si>
  <si>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</si>
  <si>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</si>
  <si>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</si>
  <si>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</si>
  <si>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</si>
  <si>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</si>
  <si>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</si>
  <si>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</si>
  <si>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</si>
  <si>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</si>
  <si>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</si>
  <si>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</si>
  <si>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</si>
  <si>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</si>
  <si>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</si>
  <si>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</si>
  <si>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</si>
  <si>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</si>
  <si>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</si>
  <si>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</si>
  <si>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</si>
  <si>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</si>
  <si>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</si>
  <si>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</si>
  <si>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</si>
  <si>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</si>
  <si>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</si>
  <si>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</si>
  <si>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</si>
  <si>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</si>
  <si>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</si>
  <si>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</si>
  <si>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</si>
  <si>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</si>
  <si>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</si>
  <si>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</si>
  <si>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</si>
  <si>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</si>
  <si>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</si>
  <si>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</si>
  <si>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</si>
  <si>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</si>
  <si>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</si>
  <si>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</si>
  <si>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</si>
  <si>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</si>
  <si>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</si>
  <si>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</si>
  <si>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</si>
  <si>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</si>
  <si>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</si>
  <si>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</si>
  <si>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</si>
  <si>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</si>
  <si>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</si>
  <si>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</si>
  <si>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</si>
  <si>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</si>
  <si>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</si>
  <si>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</si>
  <si>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</si>
  <si>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</si>
  <si>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</si>
  <si>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</si>
  <si>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</si>
  <si>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</si>
  <si>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</si>
  <si>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</si>
  <si>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</si>
  <si>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</si>
  <si>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</si>
  <si>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</si>
  <si>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</si>
  <si>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</si>
  <si>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</si>
  <si>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</si>
  <si>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</si>
  <si>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</si>
  <si>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</si>
  <si>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</si>
  <si>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</si>
  <si>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</si>
  <si>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</si>
  <si>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</si>
  <si>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</si>
  <si>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</si>
  <si>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</si>
  <si>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</si>
  <si>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</si>
  <si>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</si>
  <si>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</si>
  <si>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</si>
  <si>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</si>
  <si>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</si>
  <si>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</si>
  <si>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</si>
  <si>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</si>
  <si>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</si>
  <si>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</si>
  <si>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</si>
  <si>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</si>
  <si>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</si>
  <si>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</si>
  <si>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</si>
  <si>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</si>
  <si>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</si>
  <si>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</si>
  <si>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</si>
  <si>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</si>
  <si>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</si>
  <si>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</si>
  <si>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</si>
  <si>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</si>
  <si>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</si>
  <si>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</si>
  <si>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</si>
  <si>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</si>
  <si>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</si>
  <si>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</si>
  <si>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</si>
  <si>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</si>
  <si>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</si>
  <si>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</si>
  <si>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</si>
  <si>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</si>
  <si>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</si>
  <si>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</si>
  <si>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</si>
  <si>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</si>
  <si>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</si>
  <si>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</si>
  <si>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</si>
  <si>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</si>
  <si>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</si>
  <si>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</si>
  <si>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</si>
  <si>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</si>
  <si>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</si>
  <si>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</si>
  <si>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</si>
  <si>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</si>
  <si>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</si>
  <si>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</si>
  <si>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</si>
  <si>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</si>
  <si>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</si>
  <si>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</si>
  <si>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</si>
  <si>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</si>
  <si>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</si>
  <si>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</si>
  <si>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</si>
  <si>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</si>
  <si>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</si>
  <si>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</si>
  <si>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</si>
  <si>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</si>
  <si>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</si>
  <si>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</si>
  <si>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</si>
  <si>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</si>
  <si>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</si>
  <si>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</si>
  <si>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</si>
  <si>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</si>
  <si>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</si>
  <si>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</si>
  <si>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</si>
  <si>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</si>
  <si>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</si>
  <si>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</si>
  <si>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</si>
  <si>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</si>
  <si>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</si>
  <si>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</si>
  <si>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</si>
  <si>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</si>
  <si>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</si>
  <si>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</si>
  <si>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</si>
  <si>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</si>
  <si>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</si>
  <si>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</si>
  <si>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</si>
  <si>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</si>
  <si>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</si>
  <si>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</si>
  <si>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</si>
  <si>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</si>
  <si>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</si>
  <si>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</si>
  <si>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</si>
  <si>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</si>
  <si>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</si>
  <si>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</si>
  <si>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</si>
  <si>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</si>
  <si>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</si>
  <si>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</si>
  <si>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</si>
  <si>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</si>
  <si>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</si>
  <si>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</si>
  <si>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</si>
  <si>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</si>
  <si>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</si>
  <si>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</si>
  <si>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</si>
  <si>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</si>
  <si>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</si>
  <si>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</si>
  <si>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</si>
  <si>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</si>
  <si>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</si>
  <si>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</si>
  <si>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</si>
  <si>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</si>
  <si>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</si>
  <si>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</si>
  <si>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</si>
  <si>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</si>
  <si>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</si>
  <si>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</si>
  <si>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</si>
  <si>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</si>
  <si>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</si>
  <si>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</si>
  <si>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</si>
  <si>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</si>
  <si>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</si>
  <si>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</si>
  <si>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</si>
  <si>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</si>
  <si>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</si>
  <si>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</si>
  <si>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</si>
  <si>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</si>
  <si>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</si>
  <si>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</si>
  <si>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</si>
  <si>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</si>
  <si>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</si>
  <si>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</si>
  <si>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</si>
  <si>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</si>
  <si>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</si>
  <si>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</si>
  <si>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</si>
  <si>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</si>
  <si>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</si>
  <si>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</si>
  <si>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</si>
  <si>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</si>
  <si>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</si>
  <si>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</si>
  <si>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</si>
  <si>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</si>
  <si>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</si>
  <si>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</si>
  <si>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</si>
  <si>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</si>
  <si>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</si>
  <si>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</si>
  <si>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</si>
  <si>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</si>
  <si>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</si>
  <si>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</si>
  <si>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</si>
  <si>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</si>
  <si>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</si>
  <si>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</si>
  <si>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</si>
  <si>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</si>
  <si>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</si>
  <si>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</si>
  <si>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</si>
  <si>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</si>
  <si>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</si>
  <si>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</si>
  <si>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</si>
  <si>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</si>
  <si>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</si>
  <si>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</si>
  <si>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</si>
  <si>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</si>
  <si>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</si>
  <si>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</si>
  <si>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</si>
  <si>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</si>
  <si>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</si>
  <si>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</si>
  <si>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</si>
  <si>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</si>
  <si>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</si>
  <si>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</si>
  <si>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</si>
  <si>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</si>
  <si>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</si>
  <si>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</si>
  <si>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</si>
  <si>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</si>
  <si>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</si>
  <si>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</si>
  <si>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</si>
  <si>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</si>
  <si>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</si>
  <si>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</si>
  <si>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</si>
  <si>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</si>
  <si>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</si>
  <si>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</si>
  <si>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</si>
  <si>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</si>
  <si>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</si>
  <si>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</si>
  <si>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</si>
  <si>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</si>
  <si>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</si>
  <si>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</si>
  <si>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</si>
  <si>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</si>
  <si>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</si>
  <si>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</si>
  <si>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</si>
  <si>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</si>
  <si>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</si>
  <si>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</si>
  <si>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</si>
  <si>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</si>
  <si>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</si>
  <si>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</si>
  <si>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</si>
  <si>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</si>
  <si>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</si>
  <si>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</si>
  <si>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</si>
  <si>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</si>
  <si>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</si>
  <si>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</si>
  <si>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</si>
  <si>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</si>
  <si>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</si>
  <si>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</si>
  <si>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</si>
  <si>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</si>
  <si>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</si>
  <si>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</si>
  <si>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</si>
  <si>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</si>
  <si>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</si>
  <si>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</si>
  <si>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</si>
  <si>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</si>
  <si>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</si>
  <si>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</si>
  <si>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</si>
  <si>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</si>
  <si>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</si>
  <si>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</si>
  <si>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</si>
  <si>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</si>
  <si>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</si>
  <si>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</si>
  <si>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</si>
  <si>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</si>
  <si>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</si>
  <si>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</si>
  <si>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</si>
  <si>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</si>
  <si>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</si>
  <si>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</si>
  <si>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</si>
  <si>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</si>
  <si>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</si>
  <si>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</si>
  <si>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</si>
  <si>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</si>
  <si>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</si>
  <si>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</si>
  <si>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</si>
  <si>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</si>
  <si>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</si>
  <si>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</si>
  <si>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</si>
  <si>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</si>
  <si>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</si>
  <si>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</si>
  <si>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</si>
  <si>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</si>
  <si>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</si>
  <si>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</si>
  <si>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</si>
  <si>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</si>
  <si>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</si>
  <si>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</si>
  <si>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</si>
  <si>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</si>
  <si>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</si>
  <si>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</si>
  <si>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</si>
  <si>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</si>
  <si>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</si>
  <si>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</si>
  <si>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</si>
  <si>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</si>
  <si>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</si>
  <si>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</si>
  <si>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</si>
  <si>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</si>
  <si>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</si>
  <si>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</si>
  <si>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</si>
  <si>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</si>
  <si>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</si>
  <si>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</si>
  <si>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</si>
  <si>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</si>
  <si>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</si>
  <si>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</si>
  <si>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</si>
  <si>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</si>
  <si>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</si>
  <si>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</si>
  <si>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</si>
  <si>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</si>
  <si>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</si>
  <si>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</si>
  <si>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</si>
  <si>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</si>
  <si>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</si>
  <si>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</si>
  <si>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</si>
  <si>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</si>
  <si>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</si>
  <si>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</si>
  <si>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</si>
  <si>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</si>
  <si>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</si>
  <si>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</si>
  <si>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</si>
  <si>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</si>
  <si>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</si>
  <si>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</si>
  <si>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</si>
  <si>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</si>
  <si>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</si>
  <si>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</si>
  <si>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</si>
  <si>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</si>
  <si>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</si>
  <si>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</si>
  <si>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</si>
  <si>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</si>
  <si>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</si>
  <si>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</si>
  <si>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</si>
  <si>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</si>
  <si>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</si>
  <si>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</si>
  <si>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</si>
  <si>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</si>
  <si>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</si>
  <si>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</si>
  <si>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</si>
  <si>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</si>
  <si>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</si>
  <si>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</si>
  <si>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</si>
  <si>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</si>
  <si>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</si>
  <si>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</si>
  <si>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</si>
  <si>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</si>
  <si>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</si>
  <si>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</si>
  <si>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</si>
  <si>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</si>
  <si>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</si>
  <si>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</si>
  <si>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</si>
  <si>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</si>
  <si>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</si>
  <si>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</si>
  <si>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</si>
  <si>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</si>
  <si>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</si>
  <si>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</si>
  <si>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</si>
  <si>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</si>
  <si>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</si>
  <si>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</si>
  <si>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</si>
  <si>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</si>
  <si>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</si>
  <si>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</si>
  <si>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</si>
  <si>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</si>
  <si>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</si>
  <si>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</si>
  <si>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</si>
  <si>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</si>
  <si>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</si>
  <si>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</si>
  <si>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</si>
  <si>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</si>
  <si>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</si>
  <si>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</si>
  <si>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</si>
  <si>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</si>
  <si>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</si>
  <si>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</si>
  <si>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</si>
  <si>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</si>
  <si>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</si>
  <si>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</si>
  <si>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</si>
  <si>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</si>
  <si>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</si>
  <si>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</si>
  <si>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</si>
  <si>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</si>
  <si>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</si>
  <si>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</si>
  <si>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</si>
  <si>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</si>
  <si>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</si>
  <si>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</si>
  <si>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</si>
  <si>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</si>
  <si>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</si>
  <si>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</si>
  <si>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</si>
  <si>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</si>
  <si>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</si>
  <si>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</si>
  <si>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</si>
  <si>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</si>
  <si>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</si>
  <si>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</si>
  <si>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</si>
  <si>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</si>
  <si>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</si>
  <si>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</si>
  <si>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</si>
  <si>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</si>
  <si>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</si>
  <si>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</si>
  <si>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</si>
  <si>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</si>
  <si>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</si>
  <si>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</si>
  <si>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</si>
  <si>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</si>
  <si>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</si>
  <si>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</si>
  <si>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</si>
  <si>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</si>
  <si>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</si>
  <si>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</si>
  <si>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</si>
  <si>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</si>
  <si>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</si>
  <si>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</si>
  <si>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</si>
  <si>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</si>
  <si>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</si>
  <si>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</si>
  <si>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</si>
  <si>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</si>
  <si>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</si>
  <si>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</si>
  <si>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</si>
  <si>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</si>
  <si>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</si>
  <si>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</si>
  <si>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</si>
  <si>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</si>
  <si>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</si>
  <si>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</si>
  <si>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</si>
  <si>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</si>
  <si>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</si>
  <si>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</si>
  <si>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</si>
  <si>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</si>
  <si>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</si>
  <si>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</si>
  <si>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</si>
  <si>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</si>
  <si>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</si>
  <si>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</si>
  <si>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</si>
  <si>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</si>
  <si>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</si>
  <si>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</si>
  <si>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</si>
  <si>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</si>
  <si>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</si>
  <si>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</si>
  <si>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</si>
  <si>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</si>
  <si>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</si>
  <si>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</si>
  <si>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</si>
  <si>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</si>
  <si>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</si>
  <si>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</si>
  <si>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</si>
  <si>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</si>
  <si>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</si>
  <si>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</si>
  <si>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</si>
  <si>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</si>
  <si>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</si>
  <si>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</si>
  <si>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</si>
  <si>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</si>
  <si>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</si>
  <si>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</si>
  <si>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</si>
  <si>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</si>
  <si>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</si>
  <si>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</si>
  <si>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</si>
  <si>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</si>
  <si>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</si>
  <si>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</si>
  <si>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</si>
  <si>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</si>
  <si>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</si>
  <si>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</si>
  <si>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</si>
  <si>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</si>
  <si>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</si>
  <si>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</si>
  <si>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</si>
  <si>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</si>
  <si>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</si>
  <si>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</si>
  <si>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</si>
  <si>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</si>
  <si>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</si>
  <si>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</si>
  <si>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</si>
  <si>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</si>
  <si>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</si>
  <si>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</si>
  <si>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</si>
  <si>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</si>
  <si>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</si>
  <si>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</si>
  <si>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</si>
  <si>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</si>
  <si>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</si>
  <si>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</si>
  <si>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</si>
  <si>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</si>
  <si>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</si>
  <si>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</si>
  <si>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</si>
  <si>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Sum of Employee Count</t>
  </si>
  <si>
    <t>Count of Attrition</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</si>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</sst>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2" tint="-0.34998626667073579"/>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0" applyNumberFormat="1"/>
    <xf numFmtId="0" fontId="3" fillId="2" borderId="0" xfId="0" applyFont="1" applyFill="1"/>
    <xf numFmtId="0" fontId="0" fillId="0" borderId="7" xfId="0" applyBorder="1"/>
    <xf numFmtId="164" fontId="0" fillId="0" borderId="8" xfId="0" applyNumberFormat="1" applyBorder="1"/>
    <xf numFmtId="164"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3" xfId="0" applyBorder="1" applyAlignment="1">
      <alignment horizontal="left"/>
    </xf>
    <xf numFmtId="0" fontId="0" fillId="0" borderId="0" xfId="0" applyAlignment="1">
      <alignment horizontal="left"/>
    </xf>
    <xf numFmtId="9" fontId="0" fillId="0" borderId="0" xfId="1" applyFont="1"/>
    <xf numFmtId="10" fontId="0" fillId="0" borderId="7" xfId="0" applyNumberFormat="1" applyBorder="1"/>
    <xf numFmtId="10" fontId="0" fillId="0" borderId="10" xfId="0" applyNumberFormat="1" applyBorder="1"/>
    <xf numFmtId="10" fontId="0" fillId="0" borderId="8" xfId="0" applyNumberFormat="1" applyBorder="1"/>
    <xf numFmtId="0" fontId="0" fillId="0" borderId="7" xfId="0" applyNumberFormat="1" applyBorder="1"/>
    <xf numFmtId="0" fontId="0" fillId="0" borderId="10" xfId="0" applyNumberFormat="1" applyBorder="1"/>
    <xf numFmtId="0" fontId="0" fillId="0" borderId="8" xfId="0" applyNumberFormat="1" applyBorder="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5">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 pivot="0" table="0" count="4" xr9:uid="{09BBA1B3-5660-4467-976F-CA1AF1D18D3C}">
      <tableStyleElement type="wholeTable" dxfId="1"/>
    </tableStyle>
  </tableStyles>
  <colors>
    <mruColors>
      <color rgb="FFC10B59"/>
      <color rgb="FFE23C64"/>
      <color rgb="FF000000"/>
      <color rgb="FFEC809A"/>
      <color rgb="FF602928"/>
    </mruColors>
  </colors>
  <extLst>
    <ext xmlns:x14="http://schemas.microsoft.com/office/spreadsheetml/2009/9/main" uri="{46F421CA-312F-682f-3DD2-61675219B42D}">
      <x14:dxfs count="3">
        <dxf>
          <fill>
            <gradientFill>
              <stop position="0">
                <color theme="1"/>
              </stop>
              <stop position="1">
                <color theme="0" tint="-0.34900967436750391"/>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066090293472416"/>
          <c:y val="0.10434758442943293"/>
          <c:w val="0.48262925071287588"/>
          <c:h val="0.74492753623188401"/>
        </c:manualLayout>
      </c:layout>
      <c:doughnutChart>
        <c:varyColors val="1"/>
        <c:ser>
          <c:idx val="1"/>
          <c:order val="0"/>
          <c:tx>
            <c:strRef>
              <c:f>Rating!$A$7</c:f>
              <c:strCache>
                <c:ptCount val="1"/>
                <c:pt idx="0">
                  <c:v>Balance Rating</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399D-44D5-A30C-4556A4355DA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399D-44D5-A30C-4556A4355DA1}"/>
              </c:ext>
            </c:extLst>
          </c:dPt>
          <c:val>
            <c:numRef>
              <c:f>Rating!$B$7:$C$7</c:f>
              <c:numCache>
                <c:formatCode>General</c:formatCode>
                <c:ptCount val="2"/>
                <c:pt idx="0" formatCode="0.0">
                  <c:v>9.0909090909090828E-2</c:v>
                </c:pt>
                <c:pt idx="1">
                  <c:v>2.2727272727272707E-2</c:v>
                </c:pt>
              </c:numCache>
            </c:numRef>
          </c:val>
          <c:extLst>
            <c:ext xmlns:c16="http://schemas.microsoft.com/office/drawing/2014/chart" uri="{C3380CC4-5D6E-409C-BE32-E72D297353CC}">
              <c16:uniqueId val="{00000001-96BA-4607-B2E7-2929C05777DC}"/>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3.9090909090909092</c:v>
                </c:pt>
              </c:numCache>
            </c:numRef>
          </c:val>
          <c:extLst>
            <c:ext xmlns:c16="http://schemas.microsoft.com/office/drawing/2014/chart" uri="{C3380CC4-5D6E-409C-BE32-E72D297353CC}">
              <c16:uniqueId val="{00000000-B4AD-46D9-AA29-7CBECC0237C0}"/>
            </c:ext>
          </c:extLst>
        </c:ser>
        <c:ser>
          <c:idx val="1"/>
          <c:order val="1"/>
          <c:spPr>
            <a:solidFill>
              <a:schemeClr val="accent2"/>
            </a:solidFill>
            <a:ln>
              <a:noFill/>
            </a:ln>
            <a:effectLst/>
          </c:spPr>
          <c:invertIfNegative val="0"/>
          <c:val>
            <c:numRef>
              <c:f>Rating!$B$7</c:f>
              <c:numCache>
                <c:formatCode>0.0</c:formatCode>
                <c:ptCount val="1"/>
                <c:pt idx="0">
                  <c:v>9.0909090909090828E-2</c:v>
                </c:pt>
              </c:numCache>
            </c:numRef>
          </c:val>
          <c:extLst>
            <c:ext xmlns:c16="http://schemas.microsoft.com/office/drawing/2014/chart" uri="{C3380CC4-5D6E-409C-BE32-E72D297353CC}">
              <c16:uniqueId val="{00000001-B4AD-46D9-AA29-7CBECC0237C0}"/>
            </c:ext>
          </c:extLst>
        </c:ser>
        <c:dLbls>
          <c:showLegendKey val="0"/>
          <c:showVal val="0"/>
          <c:showCatName val="0"/>
          <c:showSerName val="0"/>
          <c:showPercent val="0"/>
          <c:showBubbleSize val="0"/>
        </c:dLbls>
        <c:gapWidth val="0"/>
        <c:overlap val="100"/>
        <c:axId val="707930904"/>
        <c:axId val="707928384"/>
      </c:barChart>
      <c:catAx>
        <c:axId val="707930904"/>
        <c:scaling>
          <c:orientation val="minMax"/>
        </c:scaling>
        <c:delete val="1"/>
        <c:axPos val="l"/>
        <c:majorTickMark val="out"/>
        <c:minorTickMark val="none"/>
        <c:tickLblPos val="nextTo"/>
        <c:crossAx val="707928384"/>
        <c:crosses val="autoZero"/>
        <c:auto val="1"/>
        <c:lblAlgn val="ctr"/>
        <c:lblOffset val="100"/>
        <c:noMultiLvlLbl val="0"/>
      </c:catAx>
      <c:valAx>
        <c:axId val="707928384"/>
        <c:scaling>
          <c:orientation val="minMax"/>
          <c:max val="4"/>
          <c:min val="0"/>
        </c:scaling>
        <c:delete val="1"/>
        <c:axPos val="b"/>
        <c:numFmt formatCode="0.0" sourceLinked="1"/>
        <c:majorTickMark val="out"/>
        <c:minorTickMark val="none"/>
        <c:tickLblPos val="nextTo"/>
        <c:crossAx val="707930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A0-4FC1-8C13-7E345067FB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A0-4FC1-8C13-7E345067FB55}"/>
              </c:ext>
            </c:extLst>
          </c:dPt>
          <c:val>
            <c:numRef>
              <c:f>Sheet1!$C$9:$C$10</c:f>
              <c:numCache>
                <c:formatCode>0%</c:formatCode>
                <c:ptCount val="2"/>
                <c:pt idx="0">
                  <c:v>0.39393939393939392</c:v>
                </c:pt>
                <c:pt idx="1">
                  <c:v>0.60606060606060608</c:v>
                </c:pt>
              </c:numCache>
            </c:numRef>
          </c:val>
          <c:extLst>
            <c:ext xmlns:c16="http://schemas.microsoft.com/office/drawing/2014/chart" uri="{C3380CC4-5D6E-409C-BE32-E72D297353CC}">
              <c16:uniqueId val="{00000000-AA90-4792-8090-4E116DFF2D8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Atrration!Education by Atrration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Atrration'!$B$3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Atrration'!$A$4:$A$9</c:f>
              <c:strCache>
                <c:ptCount val="5"/>
                <c:pt idx="0">
                  <c:v>Doctoral Degree</c:v>
                </c:pt>
                <c:pt idx="1">
                  <c:v>Associates Degree</c:v>
                </c:pt>
                <c:pt idx="2">
                  <c:v>Master's Degree</c:v>
                </c:pt>
                <c:pt idx="3">
                  <c:v>High School</c:v>
                </c:pt>
                <c:pt idx="4">
                  <c:v>Bachelor's Degree</c:v>
                </c:pt>
              </c:strCache>
            </c:strRef>
          </c:cat>
          <c:val>
            <c:numRef>
              <c:f>'Education by Atrration'!$B$4:$B$9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59CA-4038-B66C-7BEAA204EE80}"/>
            </c:ext>
          </c:extLst>
        </c:ser>
        <c:dLbls>
          <c:dLblPos val="outEnd"/>
          <c:showLegendKey val="0"/>
          <c:showVal val="1"/>
          <c:showCatName val="0"/>
          <c:showSerName val="0"/>
          <c:showPercent val="0"/>
          <c:showBubbleSize val="0"/>
        </c:dLbls>
        <c:gapWidth val="182"/>
        <c:axId val="685618784"/>
        <c:axId val="685619144"/>
      </c:barChart>
      <c:catAx>
        <c:axId val="685618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19144"/>
        <c:crosses val="autoZero"/>
        <c:auto val="1"/>
        <c:lblAlgn val="ctr"/>
        <c:lblOffset val="100"/>
        <c:noMultiLvlLbl val="0"/>
      </c:catAx>
      <c:valAx>
        <c:axId val="68561914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61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A6B-46D6-8E6A-6FADD60A58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6B-46D6-8E6A-6FADD60A58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6B-46D6-8E6A-6FADD60A58D7}"/>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0-2AEF-4ED5-BC79-28129EE43E8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Under 25</c:v>
                </c:pt>
                <c:pt idx="2">
                  <c:v>35 - 44</c:v>
                </c:pt>
                <c:pt idx="3">
                  <c:v>Over 55</c:v>
                </c:pt>
                <c:pt idx="4">
                  <c:v>45 - 54</c:v>
                </c:pt>
              </c:strCache>
            </c:strRef>
          </c:cat>
          <c:val>
            <c:numRef>
              <c:f>'Attrition By Age'!$B$4:$B$9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7BF9-44B2-A6C8-1EDDCE953639}"/>
            </c:ext>
          </c:extLst>
        </c:ser>
        <c:dLbls>
          <c:showLegendKey val="0"/>
          <c:showVal val="0"/>
          <c:showCatName val="0"/>
          <c:showSerName val="0"/>
          <c:showPercent val="0"/>
          <c:showBubbleSize val="0"/>
        </c:dLbls>
        <c:gapWidth val="219"/>
        <c:overlap val="-27"/>
        <c:axId val="604992144"/>
        <c:axId val="604992504"/>
      </c:barChart>
      <c:catAx>
        <c:axId val="60499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992504"/>
        <c:crosses val="autoZero"/>
        <c:auto val="1"/>
        <c:lblAlgn val="ctr"/>
        <c:lblOffset val="100"/>
        <c:noMultiLvlLbl val="0"/>
      </c:catAx>
      <c:valAx>
        <c:axId val="604992504"/>
        <c:scaling>
          <c:orientation val="minMax"/>
        </c:scaling>
        <c:delete val="1"/>
        <c:axPos val="l"/>
        <c:numFmt formatCode="General" sourceLinked="1"/>
        <c:majorTickMark val="none"/>
        <c:minorTickMark val="none"/>
        <c:tickLblPos val="nextTo"/>
        <c:crossAx val="60499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066090293472416"/>
          <c:y val="0.10434758442943293"/>
          <c:w val="0.48262925071287588"/>
          <c:h val="0.74492753623188401"/>
        </c:manualLayout>
      </c:layout>
      <c:doughnutChart>
        <c:varyColors val="1"/>
        <c:ser>
          <c:idx val="1"/>
          <c:order val="0"/>
          <c:tx>
            <c:strRef>
              <c:f>Rating!$A$7</c:f>
              <c:strCache>
                <c:ptCount val="1"/>
                <c:pt idx="0">
                  <c:v>Balance Rating</c:v>
                </c:pt>
              </c:strCache>
            </c:strRef>
          </c:tx>
          <c:spPr>
            <a:ln>
              <a:noFill/>
            </a:ln>
          </c:spPr>
          <c:dPt>
            <c:idx val="0"/>
            <c:bubble3D val="0"/>
            <c:spPr>
              <a:gradFill rotWithShape="1">
                <a:gsLst>
                  <a:gs pos="41292">
                    <a:srgbClr val="5F9DD4"/>
                  </a:gs>
                  <a:gs pos="20000">
                    <a:srgbClr val="0070C0"/>
                  </a:gs>
                  <a:gs pos="59000">
                    <a:srgbClr val="0070C0"/>
                  </a:gs>
                  <a:gs pos="89000">
                    <a:srgbClr val="0070C0"/>
                  </a:gs>
                  <a:gs pos="100000">
                    <a:schemeClr val="accent1">
                      <a:lumMod val="30000"/>
                      <a:lumOff val="70000"/>
                    </a:schemeClr>
                  </a:gs>
                </a:gsLst>
                <a:lin ang="5400000" scaled="1"/>
              </a:gradFill>
              <a:ln>
                <a:noFill/>
              </a:ln>
              <a:effectLst/>
            </c:spPr>
            <c:extLst>
              <c:ext xmlns:c16="http://schemas.microsoft.com/office/drawing/2014/chart" uri="{C3380CC4-5D6E-409C-BE32-E72D297353CC}">
                <c16:uniqueId val="{00000001-5915-47DC-A413-EDAB1D8BCB24}"/>
              </c:ext>
            </c:extLst>
          </c:dPt>
          <c:dPt>
            <c:idx val="1"/>
            <c:bubble3D val="0"/>
            <c:spPr>
              <a:noFill/>
              <a:ln>
                <a:noFill/>
              </a:ln>
              <a:effectLst/>
            </c:spPr>
            <c:extLst>
              <c:ext xmlns:c16="http://schemas.microsoft.com/office/drawing/2014/chart" uri="{C3380CC4-5D6E-409C-BE32-E72D297353CC}">
                <c16:uniqueId val="{00000003-5915-47DC-A413-EDAB1D8BCB24}"/>
              </c:ext>
            </c:extLst>
          </c:dPt>
          <c:val>
            <c:numRef>
              <c:f>Rating!$B$7:$C$7</c:f>
              <c:numCache>
                <c:formatCode>General</c:formatCode>
                <c:ptCount val="2"/>
                <c:pt idx="0" formatCode="0.0">
                  <c:v>9.0909090909090828E-2</c:v>
                </c:pt>
                <c:pt idx="1">
                  <c:v>2.2727272727272707E-2</c:v>
                </c:pt>
              </c:numCache>
            </c:numRef>
          </c:val>
          <c:extLst>
            <c:ext xmlns:c16="http://schemas.microsoft.com/office/drawing/2014/chart" uri="{C3380CC4-5D6E-409C-BE32-E72D297353CC}">
              <c16:uniqueId val="{00000004-5915-47DC-A413-EDAB1D8BCB24}"/>
            </c:ext>
          </c:extLst>
        </c:ser>
        <c:dLbls>
          <c:showLegendKey val="0"/>
          <c:showVal val="0"/>
          <c:showCatName val="0"/>
          <c:showSerName val="0"/>
          <c:showPercent val="0"/>
          <c:showBubbleSize val="0"/>
          <c:showLeaderLines val="1"/>
        </c:dLbls>
        <c:firstSliceAng val="0"/>
        <c:holeSize val="7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75000"/>
              </a:schemeClr>
            </a:solidFill>
            <a:ln>
              <a:noFill/>
            </a:ln>
            <a:effectLst/>
          </c:spPr>
          <c:invertIfNegative val="0"/>
          <c:val>
            <c:numRef>
              <c:f>Rating!$B$6</c:f>
              <c:numCache>
                <c:formatCode>0.0</c:formatCode>
                <c:ptCount val="1"/>
                <c:pt idx="0">
                  <c:v>3.9090909090909092</c:v>
                </c:pt>
              </c:numCache>
            </c:numRef>
          </c:val>
          <c:extLst>
            <c:ext xmlns:c16="http://schemas.microsoft.com/office/drawing/2014/chart" uri="{C3380CC4-5D6E-409C-BE32-E72D297353CC}">
              <c16:uniqueId val="{00000000-79E8-4A13-839C-9FDB6C47235A}"/>
            </c:ext>
          </c:extLst>
        </c:ser>
        <c:ser>
          <c:idx val="1"/>
          <c:order val="1"/>
          <c:spPr>
            <a:solidFill>
              <a:schemeClr val="bg2"/>
            </a:solidFill>
            <a:ln>
              <a:noFill/>
            </a:ln>
            <a:effectLst/>
          </c:spPr>
          <c:invertIfNegative val="0"/>
          <c:val>
            <c:numRef>
              <c:f>Rating!$B$7</c:f>
              <c:numCache>
                <c:formatCode>0.0</c:formatCode>
                <c:ptCount val="1"/>
                <c:pt idx="0">
                  <c:v>9.0909090909090828E-2</c:v>
                </c:pt>
              </c:numCache>
            </c:numRef>
          </c:val>
          <c:extLst>
            <c:ext xmlns:c16="http://schemas.microsoft.com/office/drawing/2014/chart" uri="{C3380CC4-5D6E-409C-BE32-E72D297353CC}">
              <c16:uniqueId val="{00000001-79E8-4A13-839C-9FDB6C47235A}"/>
            </c:ext>
          </c:extLst>
        </c:ser>
        <c:dLbls>
          <c:showLegendKey val="0"/>
          <c:showVal val="0"/>
          <c:showCatName val="0"/>
          <c:showSerName val="0"/>
          <c:showPercent val="0"/>
          <c:showBubbleSize val="0"/>
        </c:dLbls>
        <c:gapWidth val="0"/>
        <c:overlap val="100"/>
        <c:axId val="707930904"/>
        <c:axId val="707928384"/>
      </c:barChart>
      <c:catAx>
        <c:axId val="707930904"/>
        <c:scaling>
          <c:orientation val="minMax"/>
        </c:scaling>
        <c:delete val="1"/>
        <c:axPos val="l"/>
        <c:majorTickMark val="out"/>
        <c:minorTickMark val="none"/>
        <c:tickLblPos val="nextTo"/>
        <c:crossAx val="707928384"/>
        <c:crosses val="autoZero"/>
        <c:auto val="1"/>
        <c:lblAlgn val="ctr"/>
        <c:lblOffset val="100"/>
        <c:noMultiLvlLbl val="0"/>
      </c:catAx>
      <c:valAx>
        <c:axId val="707928384"/>
        <c:scaling>
          <c:orientation val="minMax"/>
          <c:max val="4"/>
          <c:min val="0"/>
        </c:scaling>
        <c:delete val="1"/>
        <c:axPos val="b"/>
        <c:numFmt formatCode="0.0" sourceLinked="1"/>
        <c:majorTickMark val="out"/>
        <c:minorTickMark val="none"/>
        <c:tickLblPos val="nextTo"/>
        <c:crossAx val="707930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85000"/>
                </a:schemeClr>
              </a:solidFill>
            </a:ln>
          </c:spPr>
          <c:dPt>
            <c:idx val="0"/>
            <c:bubble3D val="0"/>
            <c:spPr>
              <a:solidFill>
                <a:srgbClr val="C10B59"/>
              </a:solidFill>
              <a:ln w="19050">
                <a:solidFill>
                  <a:schemeClr val="bg1">
                    <a:lumMod val="85000"/>
                  </a:schemeClr>
                </a:solidFill>
              </a:ln>
              <a:effectLst/>
            </c:spPr>
            <c:extLst>
              <c:ext xmlns:c16="http://schemas.microsoft.com/office/drawing/2014/chart" uri="{C3380CC4-5D6E-409C-BE32-E72D297353CC}">
                <c16:uniqueId val="{00000001-06A8-4E02-B887-1CE9387E40B3}"/>
              </c:ext>
            </c:extLst>
          </c:dPt>
          <c:dPt>
            <c:idx val="1"/>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3-06A8-4E02-B887-1CE9387E40B3}"/>
              </c:ext>
            </c:extLst>
          </c:dPt>
          <c:val>
            <c:numRef>
              <c:f>Sheet1!$C$9:$C$10</c:f>
              <c:numCache>
                <c:formatCode>0%</c:formatCode>
                <c:ptCount val="2"/>
                <c:pt idx="0">
                  <c:v>0.39393939393939392</c:v>
                </c:pt>
                <c:pt idx="1">
                  <c:v>0.60606060606060608</c:v>
                </c:pt>
              </c:numCache>
            </c:numRef>
          </c:val>
          <c:extLst>
            <c:ext xmlns:c16="http://schemas.microsoft.com/office/drawing/2014/chart" uri="{C3380CC4-5D6E-409C-BE32-E72D297353CC}">
              <c16:uniqueId val="{00000004-06A8-4E02-B887-1CE9387E40B3}"/>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378838909456"/>
          <c:y val="0.11465277777777778"/>
          <c:w val="0.69541520889719233"/>
          <c:h val="0.8059722222222222"/>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84D7-468C-8D5B-D700C499A647}"/>
              </c:ext>
            </c:extLst>
          </c:dPt>
          <c:dPt>
            <c:idx val="1"/>
            <c:bubble3D val="0"/>
            <c:spPr>
              <a:gradFill>
                <a:gsLst>
                  <a:gs pos="11009">
                    <a:srgbClr val="0070C0"/>
                  </a:gs>
                  <a:gs pos="78500">
                    <a:schemeClr val="accent5">
                      <a:lumMod val="75000"/>
                    </a:schemeClr>
                  </a:gs>
                  <a:gs pos="74000">
                    <a:schemeClr val="accent1">
                      <a:lumMod val="45000"/>
                      <a:lumOff val="55000"/>
                    </a:schemeClr>
                  </a:gs>
                  <a:gs pos="83000">
                    <a:schemeClr val="accent1">
                      <a:lumMod val="45000"/>
                      <a:lumOff val="55000"/>
                    </a:schemeClr>
                  </a:gs>
                  <a:gs pos="100000">
                    <a:srgbClr val="00B0F0"/>
                  </a:gs>
                </a:gsLst>
                <a:lin ang="5400000" scaled="1"/>
              </a:gradFill>
              <a:ln w="19050">
                <a:noFill/>
              </a:ln>
              <a:effectLst/>
            </c:spPr>
            <c:extLst>
              <c:ext xmlns:c16="http://schemas.microsoft.com/office/drawing/2014/chart" uri="{C3380CC4-5D6E-409C-BE32-E72D297353CC}">
                <c16:uniqueId val="{00000003-84D7-468C-8D5B-D700C499A647}"/>
              </c:ext>
            </c:extLst>
          </c:dPt>
          <c:val>
            <c:numRef>
              <c:f>Sheet1!$C$9:$C$10</c:f>
              <c:numCache>
                <c:formatCode>0%</c:formatCode>
                <c:ptCount val="2"/>
                <c:pt idx="0">
                  <c:v>0.39393939393939392</c:v>
                </c:pt>
                <c:pt idx="1">
                  <c:v>0.60606060606060608</c:v>
                </c:pt>
              </c:numCache>
            </c:numRef>
          </c:val>
          <c:extLst>
            <c:ext xmlns:c16="http://schemas.microsoft.com/office/drawing/2014/chart" uri="{C3380CC4-5D6E-409C-BE32-E72D297353CC}">
              <c16:uniqueId val="{00000004-84D7-468C-8D5B-D700C499A6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Atrration!Education by Atrration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74000">
                <a:schemeClr val="accent6">
                  <a:lumMod val="75000"/>
                </a:schemeClr>
              </a:gs>
              <a:gs pos="83000">
                <a:schemeClr val="accent6">
                  <a:lumMod val="75000"/>
                </a:schemeClr>
              </a:gs>
              <a:gs pos="100000">
                <a:schemeClr val="accent6">
                  <a:lumMod val="75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Atrration'!$B$3</c:f>
              <c:strCache>
                <c:ptCount val="1"/>
                <c:pt idx="0">
                  <c:v>Total</c:v>
                </c:pt>
              </c:strCache>
            </c:strRef>
          </c:tx>
          <c:spPr>
            <a:gradFill>
              <a:gsLst>
                <a:gs pos="0">
                  <a:schemeClr val="accent6">
                    <a:lumMod val="50000"/>
                  </a:schemeClr>
                </a:gs>
                <a:gs pos="74000">
                  <a:schemeClr val="accent6">
                    <a:lumMod val="75000"/>
                  </a:schemeClr>
                </a:gs>
                <a:gs pos="83000">
                  <a:schemeClr val="accent6">
                    <a:lumMod val="75000"/>
                  </a:schemeClr>
                </a:gs>
                <a:gs pos="100000">
                  <a:schemeClr val="accent6">
                    <a:lumMod val="75000"/>
                  </a:schemeClr>
                </a:gs>
              </a:gsLst>
              <a:lin ang="5400000" scaled="1"/>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Atrration'!$A$4:$A$9</c:f>
              <c:strCache>
                <c:ptCount val="5"/>
                <c:pt idx="0">
                  <c:v>Doctoral Degree</c:v>
                </c:pt>
                <c:pt idx="1">
                  <c:v>Associates Degree</c:v>
                </c:pt>
                <c:pt idx="2">
                  <c:v>Master's Degree</c:v>
                </c:pt>
                <c:pt idx="3">
                  <c:v>High School</c:v>
                </c:pt>
                <c:pt idx="4">
                  <c:v>Bachelor's Degree</c:v>
                </c:pt>
              </c:strCache>
            </c:strRef>
          </c:cat>
          <c:val>
            <c:numRef>
              <c:f>'Education by Atrration'!$B$4:$B$9</c:f>
              <c:numCache>
                <c:formatCode>General</c:formatCode>
                <c:ptCount val="5"/>
                <c:pt idx="0">
                  <c:v>2</c:v>
                </c:pt>
                <c:pt idx="1">
                  <c:v>4</c:v>
                </c:pt>
                <c:pt idx="2">
                  <c:v>4</c:v>
                </c:pt>
                <c:pt idx="3">
                  <c:v>6</c:v>
                </c:pt>
                <c:pt idx="4">
                  <c:v>16</c:v>
                </c:pt>
              </c:numCache>
            </c:numRef>
          </c:val>
          <c:extLst>
            <c:ext xmlns:c16="http://schemas.microsoft.com/office/drawing/2014/chart" uri="{C3380CC4-5D6E-409C-BE32-E72D297353CC}">
              <c16:uniqueId val="{00000000-4581-429E-961D-F55F682120DC}"/>
            </c:ext>
          </c:extLst>
        </c:ser>
        <c:dLbls>
          <c:dLblPos val="outEnd"/>
          <c:showLegendKey val="0"/>
          <c:showVal val="1"/>
          <c:showCatName val="0"/>
          <c:showSerName val="0"/>
          <c:showPercent val="0"/>
          <c:showBubbleSize val="0"/>
        </c:dLbls>
        <c:gapWidth val="75"/>
        <c:axId val="685618784"/>
        <c:axId val="685619144"/>
      </c:barChart>
      <c:catAx>
        <c:axId val="685618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685619144"/>
        <c:crosses val="autoZero"/>
        <c:auto val="1"/>
        <c:lblAlgn val="ctr"/>
        <c:lblOffset val="100"/>
        <c:noMultiLvlLbl val="0"/>
      </c:catAx>
      <c:valAx>
        <c:axId val="685619144"/>
        <c:scaling>
          <c:orientation val="minMax"/>
        </c:scaling>
        <c:delete val="1"/>
        <c:axPos val="b"/>
        <c:numFmt formatCode="General" sourceLinked="1"/>
        <c:majorTickMark val="out"/>
        <c:minorTickMark val="none"/>
        <c:tickLblPos val="nextTo"/>
        <c:crossAx val="68561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lumMod val="50000"/>
            </a:schemeClr>
          </a:solidFill>
          <a:ln w="19050">
            <a:gradFill>
              <a:gsLst>
                <a:gs pos="0">
                  <a:schemeClr val="accent1">
                    <a:lumMod val="40000"/>
                    <a:lumOff val="60000"/>
                  </a:schemeClr>
                </a:gs>
                <a:gs pos="100000">
                  <a:schemeClr val="accent1">
                    <a:lumMod val="45000"/>
                    <a:lumOff val="55000"/>
                  </a:schemeClr>
                </a:gs>
                <a:gs pos="100000">
                  <a:schemeClr val="accent3">
                    <a:lumMod val="20000"/>
                    <a:lumOff val="80000"/>
                  </a:schemeClr>
                </a:gs>
                <a:gs pos="100000">
                  <a:schemeClr val="accent1">
                    <a:lumMod val="30000"/>
                    <a:lumOff val="70000"/>
                  </a:schemeClr>
                </a:gs>
              </a:gsLst>
              <a:lin ang="5400000" scaled="1"/>
            </a:gradFill>
          </a:ln>
          <a:effectLst/>
        </c:spPr>
        <c:dLbl>
          <c:idx val="0"/>
          <c:layout>
            <c:manualLayout>
              <c:x val="-2.4628444881889765E-2"/>
              <c:y val="7.9212598425196845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0">
                <a:srgbClr val="83A8D5"/>
              </a:gs>
              <a:gs pos="98000">
                <a:schemeClr val="accent5">
                  <a:lumMod val="75000"/>
                </a:schemeClr>
              </a:gs>
              <a:gs pos="100000">
                <a:schemeClr val="accent1">
                  <a:lumMod val="45000"/>
                  <a:lumOff val="55000"/>
                </a:schemeClr>
              </a:gs>
              <a:gs pos="100000">
                <a:schemeClr val="accent1"/>
              </a:gs>
            </a:gsLst>
            <a:lin ang="5400000" scaled="1"/>
          </a:gradFill>
          <a:ln w="19050">
            <a:solidFill>
              <a:schemeClr val="lt1"/>
            </a:solidFill>
          </a:ln>
          <a:effectLst/>
        </c:spPr>
        <c:dLbl>
          <c:idx val="0"/>
          <c:layout>
            <c:manualLayout>
              <c:x val="-0.18716269878029951"/>
              <c:y val="-8.8123990830260138E-2"/>
            </c:manualLayout>
          </c:layout>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4">
                  <a:lumMod val="75000"/>
                </a:schemeClr>
              </a:gs>
              <a:gs pos="100000">
                <a:schemeClr val="accent2">
                  <a:lumMod val="50000"/>
                </a:schemeClr>
              </a:gs>
              <a:gs pos="100000">
                <a:schemeClr val="accent4">
                  <a:lumMod val="75000"/>
                </a:schemeClr>
              </a:gs>
              <a:gs pos="100000">
                <a:schemeClr val="accent4">
                  <a:lumMod val="75000"/>
                </a:schemeClr>
              </a:gs>
              <a:gs pos="0">
                <a:schemeClr val="accent2">
                  <a:lumMod val="50000"/>
                </a:schemeClr>
              </a:gs>
              <a:gs pos="100000">
                <a:srgbClr val="95791B"/>
              </a:gs>
              <a:gs pos="100000">
                <a:schemeClr val="accent4">
                  <a:lumMod val="50000"/>
                </a:schemeClr>
              </a:gs>
              <a:gs pos="100000">
                <a:schemeClr val="accent3">
                  <a:lumMod val="75000"/>
                </a:schemeClr>
              </a:gs>
              <a:gs pos="100000">
                <a:schemeClr val="accent4">
                  <a:lumMod val="50000"/>
                </a:schemeClr>
              </a:gs>
              <a:gs pos="94000">
                <a:schemeClr val="accent4">
                  <a:lumMod val="50000"/>
                </a:schemeClr>
              </a:gs>
            </a:gsLst>
            <a:lin ang="108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bg1">
                  <a:lumMod val="50000"/>
                </a:schemeClr>
              </a:solidFill>
              <a:ln w="19050">
                <a:gradFill>
                  <a:gsLst>
                    <a:gs pos="0">
                      <a:schemeClr val="accent1">
                        <a:lumMod val="40000"/>
                        <a:lumOff val="60000"/>
                      </a:schemeClr>
                    </a:gs>
                    <a:gs pos="100000">
                      <a:schemeClr val="accent1">
                        <a:lumMod val="45000"/>
                        <a:lumOff val="55000"/>
                      </a:schemeClr>
                    </a:gs>
                    <a:gs pos="100000">
                      <a:schemeClr val="accent3">
                        <a:lumMod val="20000"/>
                        <a:lumOff val="80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F89C-4B0E-8085-E315CF79D766}"/>
              </c:ext>
            </c:extLst>
          </c:dPt>
          <c:dPt>
            <c:idx val="1"/>
            <c:bubble3D val="0"/>
            <c:spPr>
              <a:gradFill>
                <a:gsLst>
                  <a:gs pos="0">
                    <a:srgbClr val="83A8D5"/>
                  </a:gs>
                  <a:gs pos="98000">
                    <a:schemeClr val="accent5">
                      <a:lumMod val="75000"/>
                    </a:schemeClr>
                  </a:gs>
                  <a:gs pos="100000">
                    <a:schemeClr val="accent1">
                      <a:lumMod val="45000"/>
                      <a:lumOff val="55000"/>
                    </a:schemeClr>
                  </a:gs>
                  <a:gs pos="100000">
                    <a:schemeClr val="accent1"/>
                  </a:gs>
                </a:gsLst>
                <a:lin ang="5400000" scaled="1"/>
              </a:gradFill>
              <a:ln w="19050">
                <a:solidFill>
                  <a:schemeClr val="lt1"/>
                </a:solidFill>
              </a:ln>
              <a:effectLst/>
            </c:spPr>
            <c:extLst>
              <c:ext xmlns:c16="http://schemas.microsoft.com/office/drawing/2014/chart" uri="{C3380CC4-5D6E-409C-BE32-E72D297353CC}">
                <c16:uniqueId val="{00000003-F89C-4B0E-8085-E315CF79D766}"/>
              </c:ext>
            </c:extLst>
          </c:dPt>
          <c:dPt>
            <c:idx val="2"/>
            <c:bubble3D val="0"/>
            <c:spPr>
              <a:gradFill>
                <a:gsLst>
                  <a:gs pos="100000">
                    <a:schemeClr val="accent4">
                      <a:lumMod val="75000"/>
                    </a:schemeClr>
                  </a:gs>
                  <a:gs pos="100000">
                    <a:schemeClr val="accent2">
                      <a:lumMod val="50000"/>
                    </a:schemeClr>
                  </a:gs>
                  <a:gs pos="100000">
                    <a:schemeClr val="accent4">
                      <a:lumMod val="75000"/>
                    </a:schemeClr>
                  </a:gs>
                  <a:gs pos="100000">
                    <a:schemeClr val="accent4">
                      <a:lumMod val="75000"/>
                    </a:schemeClr>
                  </a:gs>
                  <a:gs pos="0">
                    <a:schemeClr val="accent2">
                      <a:lumMod val="50000"/>
                    </a:schemeClr>
                  </a:gs>
                  <a:gs pos="100000">
                    <a:srgbClr val="95791B"/>
                  </a:gs>
                  <a:gs pos="100000">
                    <a:schemeClr val="accent4">
                      <a:lumMod val="50000"/>
                    </a:schemeClr>
                  </a:gs>
                  <a:gs pos="100000">
                    <a:schemeClr val="accent3">
                      <a:lumMod val="75000"/>
                    </a:schemeClr>
                  </a:gs>
                  <a:gs pos="100000">
                    <a:schemeClr val="accent4">
                      <a:lumMod val="50000"/>
                    </a:schemeClr>
                  </a:gs>
                  <a:gs pos="94000">
                    <a:schemeClr val="accent4">
                      <a:lumMod val="50000"/>
                    </a:schemeClr>
                  </a:gs>
                </a:gsLst>
                <a:lin ang="10800000" scaled="0"/>
              </a:gradFill>
              <a:ln w="19050">
                <a:solidFill>
                  <a:schemeClr val="lt1"/>
                </a:solidFill>
              </a:ln>
              <a:effectLst/>
            </c:spPr>
            <c:extLst>
              <c:ext xmlns:c16="http://schemas.microsoft.com/office/drawing/2014/chart" uri="{C3380CC4-5D6E-409C-BE32-E72D297353CC}">
                <c16:uniqueId val="{00000005-F89C-4B0E-8085-E315CF79D766}"/>
              </c:ext>
            </c:extLst>
          </c:dPt>
          <c:dLbls>
            <c:dLbl>
              <c:idx val="0"/>
              <c:layout>
                <c:manualLayout>
                  <c:x val="-2.4628444881889765E-2"/>
                  <c:y val="7.921259842519684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89C-4B0E-8085-E315CF79D766}"/>
                </c:ext>
              </c:extLst>
            </c:dLbl>
            <c:dLbl>
              <c:idx val="1"/>
              <c:layout>
                <c:manualLayout>
                  <c:x val="-0.18716269878029951"/>
                  <c:y val="-8.812399083026013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89C-4B0E-8085-E315CF79D766}"/>
                </c:ext>
              </c:extLst>
            </c:dLbl>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2"/>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6.25E-2</c:v>
                </c:pt>
                <c:pt idx="1">
                  <c:v>0.625</c:v>
                </c:pt>
                <c:pt idx="2">
                  <c:v>0.3125</c:v>
                </c:pt>
              </c:numCache>
            </c:numRef>
          </c:val>
          <c:extLst>
            <c:ext xmlns:c16="http://schemas.microsoft.com/office/drawing/2014/chart" uri="{C3380CC4-5D6E-409C-BE32-E72D297353CC}">
              <c16:uniqueId val="{00000006-F89C-4B0E-8085-E315CF79D76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pivotFmt>
      <c:pivotFmt>
        <c:idx val="4"/>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pivotFmt>
      <c:pivotFmt>
        <c:idx val="5"/>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pivotFmt>
      <c:pivotFmt>
        <c:idx val="6"/>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pivotFmt>
      <c:pivotFmt>
        <c:idx val="7"/>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2">
                    <a:lumMod val="50000"/>
                  </a:schemeClr>
                </a:gs>
                <a:gs pos="100000">
                  <a:schemeClr val="accent2">
                    <a:lumMod val="75000"/>
                  </a:schemeClr>
                </a:gs>
                <a:gs pos="100000">
                  <a:schemeClr val="accent1">
                    <a:lumMod val="45000"/>
                    <a:lumOff val="55000"/>
                  </a:schemeClr>
                </a:gs>
                <a:gs pos="100000">
                  <a:schemeClr val="accent1">
                    <a:lumMod val="30000"/>
                    <a:lumOff val="7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Under 25</c:v>
                </c:pt>
                <c:pt idx="2">
                  <c:v>35 - 44</c:v>
                </c:pt>
                <c:pt idx="3">
                  <c:v>Over 55</c:v>
                </c:pt>
                <c:pt idx="4">
                  <c:v>45 - 54</c:v>
                </c:pt>
              </c:strCache>
            </c:strRef>
          </c:cat>
          <c:val>
            <c:numRef>
              <c:f>'Attrition By Age'!$B$4:$B$9</c:f>
              <c:numCache>
                <c:formatCode>General</c:formatCode>
                <c:ptCount val="5"/>
                <c:pt idx="0">
                  <c:v>18</c:v>
                </c:pt>
                <c:pt idx="1">
                  <c:v>6</c:v>
                </c:pt>
                <c:pt idx="2">
                  <c:v>4</c:v>
                </c:pt>
                <c:pt idx="3">
                  <c:v>2</c:v>
                </c:pt>
                <c:pt idx="4">
                  <c:v>2</c:v>
                </c:pt>
              </c:numCache>
            </c:numRef>
          </c:val>
          <c:extLst>
            <c:ext xmlns:c16="http://schemas.microsoft.com/office/drawing/2014/chart" uri="{C3380CC4-5D6E-409C-BE32-E72D297353CC}">
              <c16:uniqueId val="{00000000-1F07-47F8-80E1-368837AD4441}"/>
            </c:ext>
          </c:extLst>
        </c:ser>
        <c:dLbls>
          <c:dLblPos val="outEnd"/>
          <c:showLegendKey val="0"/>
          <c:showVal val="1"/>
          <c:showCatName val="0"/>
          <c:showSerName val="0"/>
          <c:showPercent val="0"/>
          <c:showBubbleSize val="0"/>
        </c:dLbls>
        <c:gapWidth val="147"/>
        <c:overlap val="-27"/>
        <c:axId val="604992144"/>
        <c:axId val="604992504"/>
      </c:barChart>
      <c:catAx>
        <c:axId val="604992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604992504"/>
        <c:crosses val="autoZero"/>
        <c:auto val="1"/>
        <c:lblAlgn val="ctr"/>
        <c:lblOffset val="100"/>
        <c:noMultiLvlLbl val="0"/>
      </c:catAx>
      <c:valAx>
        <c:axId val="604992504"/>
        <c:scaling>
          <c:orientation val="minMax"/>
        </c:scaling>
        <c:delete val="1"/>
        <c:axPos val="l"/>
        <c:numFmt formatCode="General" sourceLinked="1"/>
        <c:majorTickMark val="none"/>
        <c:minorTickMark val="none"/>
        <c:tickLblPos val="nextTo"/>
        <c:crossAx val="60499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size">
        <cx:f>_xlchart.v1.0</cx:f>
      </cx:numDim>
    </cx:data>
  </cx:chartData>
  <cx:chart>
    <cx:plotArea>
      <cx:plotAreaRegion>
        <cx:series layoutId="treemap" uniqueId="{7A586FBC-BE6E-4A21-8480-175E2E39759E}">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_xlchart.v2.1</cx:f>
      </cx:strDim>
      <cx:numDim type="val">
        <cx:f>_xlchart.v2.3</cx:f>
      </cx:numDim>
    </cx:data>
  </cx:chartData>
  <cx:chart>
    <cx:plotArea>
      <cx:plotAreaRegion>
        <cx:series layoutId="funnel" uniqueId="{9251A8FF-9306-46BD-8508-3F02AE3C7430}">
          <cx:tx>
            <cx:txData>
              <cx:f>_xlchart.v2.2</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size">
        <cx:f>_xlchart.v1.4</cx:f>
      </cx:numDim>
    </cx:data>
  </cx:chartData>
  <cx:chart>
    <cx:plotArea>
      <cx:plotAreaRegion>
        <cx:series layoutId="treemap" uniqueId="{7A586FBC-BE6E-4A21-8480-175E2E39759E}">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9251A8FF-9306-46BD-8508-3F02AE3C7430}">
          <cx:tx>
            <cx:txData>
              <cx:f>_xlchart.v2.6</cx:f>
              <cx:v>Attrition</cx:v>
            </cx:txData>
          </cx:tx>
          <cx:spPr>
            <a:gradFill>
              <a:gsLst>
                <a:gs pos="0">
                  <a:schemeClr val="accent6">
                    <a:lumMod val="50000"/>
                  </a:schemeClr>
                </a:gs>
                <a:gs pos="100000">
                  <a:schemeClr val="accent2">
                    <a:lumMod val="75000"/>
                  </a:schemeClr>
                </a:gs>
                <a:gs pos="100000">
                  <a:schemeClr val="accent1">
                    <a:lumMod val="45000"/>
                    <a:lumOff val="55000"/>
                  </a:schemeClr>
                </a:gs>
                <a:gs pos="86236">
                  <a:schemeClr val="accent6">
                    <a:lumMod val="75000"/>
                  </a:schemeClr>
                </a:gs>
                <a:gs pos="97000">
                  <a:schemeClr val="accent6">
                    <a:lumMod val="75000"/>
                  </a:schemeClr>
                </a:gs>
                <a:gs pos="0">
                  <a:schemeClr val="accent6">
                    <a:lumMod val="50000"/>
                  </a:schemeClr>
                </a:gs>
                <a:gs pos="100000">
                  <a:schemeClr val="accent6">
                    <a:lumMod val="50000"/>
                  </a:schemeClr>
                </a:gs>
              </a:gsLst>
              <a:lin ang="5400000" scaled="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x:spPr>
          <cx:dataLabels>
            <cx:txPr>
              <a:bodyPr spcFirstLastPara="1" vertOverflow="ellipsis" horzOverflow="overflow" wrap="square" lIns="0" tIns="0" rIns="0" bIns="0" anchor="ctr" anchorCtr="1"/>
              <a:lstStyle/>
              <a:p>
                <a:pPr algn="ctr" rtl="0">
                  <a:defRPr b="1">
                    <a:solidFill>
                      <a:schemeClr val="bg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900" b="1" i="0" u="none" strike="noStrike" baseline="0">
                  <a:solidFill>
                    <a:schemeClr val="bg1"/>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chemeClr val="tx1"/>
              </a:solidFill>
              <a:latin typeface="Times New Roman" panose="02020603050405020304" pitchFamily="18" charset="0"/>
              <a:cs typeface="Times New Roman" panose="02020603050405020304" pitchFamily="18"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485775</xdr:colOff>
      <xdr:row>0</xdr:row>
      <xdr:rowOff>85725</xdr:rowOff>
    </xdr:from>
    <xdr:to>
      <xdr:col>8</xdr:col>
      <xdr:colOff>257175</xdr:colOff>
      <xdr:row>5</xdr:row>
      <xdr:rowOff>66675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DE6439B-A532-2B0E-9405-6264D7B2466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48500" y="85725"/>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180974</xdr:colOff>
      <xdr:row>3</xdr:row>
      <xdr:rowOff>104774</xdr:rowOff>
    </xdr:from>
    <xdr:to>
      <xdr:col>5</xdr:col>
      <xdr:colOff>500061</xdr:colOff>
      <xdr:row>8</xdr:row>
      <xdr:rowOff>76200</xdr:rowOff>
    </xdr:to>
    <xdr:graphicFrame macro="">
      <xdr:nvGraphicFramePr>
        <xdr:cNvPr id="2" name="Chart 1">
          <a:extLst>
            <a:ext uri="{FF2B5EF4-FFF2-40B4-BE49-F238E27FC236}">
              <a16:creationId xmlns:a16="http://schemas.microsoft.com/office/drawing/2014/main" id="{97B00E16-CBB7-A1E3-092F-B2BE3874CD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342900</xdr:colOff>
      <xdr:row>3</xdr:row>
      <xdr:rowOff>47625</xdr:rowOff>
    </xdr:from>
    <xdr:to>
      <xdr:col>9</xdr:col>
      <xdr:colOff>114300</xdr:colOff>
      <xdr:row>8</xdr:row>
      <xdr:rowOff>76200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BC65C11-5E79-2DD6-144D-EE8AB8A03A2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34025" y="647700"/>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1247775</xdr:colOff>
      <xdr:row>10</xdr:row>
      <xdr:rowOff>133350</xdr:rowOff>
    </xdr:from>
    <xdr:to>
      <xdr:col>6</xdr:col>
      <xdr:colOff>628650</xdr:colOff>
      <xdr:row>17</xdr:row>
      <xdr:rowOff>0</xdr:rowOff>
    </xdr:to>
    <xdr:graphicFrame macro="">
      <xdr:nvGraphicFramePr>
        <xdr:cNvPr id="6" name="Chart 5">
          <a:extLst>
            <a:ext uri="{FF2B5EF4-FFF2-40B4-BE49-F238E27FC236}">
              <a16:creationId xmlns:a16="http://schemas.microsoft.com/office/drawing/2014/main" id="{4A129569-39D5-A37A-E1EC-AF19D17FC7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257175</xdr:colOff>
      <xdr:row>4</xdr:row>
      <xdr:rowOff>123825</xdr:rowOff>
    </xdr:from>
    <xdr:to>
      <xdr:col>12</xdr:col>
      <xdr:colOff>28575</xdr:colOff>
      <xdr:row>17</xdr:row>
      <xdr:rowOff>190500</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A332B486-C658-DB3D-D7EA-F3CA7C2F969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505700" y="923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666750</xdr:colOff>
      <xdr:row>4</xdr:row>
      <xdr:rowOff>142875</xdr:rowOff>
    </xdr:from>
    <xdr:to>
      <xdr:col>6</xdr:col>
      <xdr:colOff>438150</xdr:colOff>
      <xdr:row>18</xdr:row>
      <xdr:rowOff>9525</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E247089D-3AA2-5167-79C2-FA541CC038C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19525" y="942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xdr:row>
      <xdr:rowOff>123825</xdr:rowOff>
    </xdr:from>
    <xdr:to>
      <xdr:col>9</xdr:col>
      <xdr:colOff>552450</xdr:colOff>
      <xdr:row>15</xdr:row>
      <xdr:rowOff>190500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32B8A426-F6CC-5D9C-81A3-315681B7DCC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991225" y="5238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804862</xdr:colOff>
      <xdr:row>14</xdr:row>
      <xdr:rowOff>28575</xdr:rowOff>
    </xdr:from>
    <xdr:to>
      <xdr:col>1</xdr:col>
      <xdr:colOff>1133475</xdr:colOff>
      <xdr:row>21</xdr:row>
      <xdr:rowOff>66674</xdr:rowOff>
    </xdr:to>
    <xdr:graphicFrame macro="">
      <xdr:nvGraphicFramePr>
        <xdr:cNvPr id="4" name="Chart 3">
          <a:extLst>
            <a:ext uri="{FF2B5EF4-FFF2-40B4-BE49-F238E27FC236}">
              <a16:creationId xmlns:a16="http://schemas.microsoft.com/office/drawing/2014/main" id="{B19F3151-8FB3-CA2E-4B53-6A7E78592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1081087</xdr:colOff>
      <xdr:row>3</xdr:row>
      <xdr:rowOff>142875</xdr:rowOff>
    </xdr:from>
    <xdr:to>
      <xdr:col>7</xdr:col>
      <xdr:colOff>566737</xdr:colOff>
      <xdr:row>17</xdr:row>
      <xdr:rowOff>85725</xdr:rowOff>
    </xdr:to>
    <xdr:graphicFrame macro="">
      <xdr:nvGraphicFramePr>
        <xdr:cNvPr id="2" name="Chart 1">
          <a:extLst>
            <a:ext uri="{FF2B5EF4-FFF2-40B4-BE49-F238E27FC236}">
              <a16:creationId xmlns:a16="http://schemas.microsoft.com/office/drawing/2014/main" id="{3AB8B80D-50F4-BD2F-8385-1CA518D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338137</xdr:colOff>
      <xdr:row>2</xdr:row>
      <xdr:rowOff>66674</xdr:rowOff>
    </xdr:from>
    <xdr:to>
      <xdr:col>10</xdr:col>
      <xdr:colOff>523875</xdr:colOff>
      <xdr:row>13</xdr:row>
      <xdr:rowOff>200024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65566FD-931C-A5D1-0EA8-D4E8458608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53237" y="466724"/>
              <a:ext cx="3614738" cy="23336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28575</xdr:colOff>
      <xdr:row>3</xdr:row>
      <xdr:rowOff>190500</xdr:rowOff>
    </xdr:from>
    <xdr:to>
      <xdr:col>4</xdr:col>
      <xdr:colOff>533400</xdr:colOff>
      <xdr:row>17</xdr:row>
      <xdr:rowOff>133350</xdr:rowOff>
    </xdr:to>
    <xdr:graphicFrame macro="">
      <xdr:nvGraphicFramePr>
        <xdr:cNvPr id="2" name="Chart 1">
          <a:extLst>
            <a:ext uri="{FF2B5EF4-FFF2-40B4-BE49-F238E27FC236}">
              <a16:creationId xmlns:a16="http://schemas.microsoft.com/office/drawing/2014/main" id="{D98F3AA7-DBA1-BE4A-016D-FE3B11025F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261937</xdr:colOff>
      <xdr:row>3</xdr:row>
      <xdr:rowOff>142875</xdr:rowOff>
    </xdr:from>
    <xdr:to>
      <xdr:col>10</xdr:col>
      <xdr:colOff>33337</xdr:colOff>
      <xdr:row>17</xdr:row>
      <xdr:rowOff>85725</xdr:rowOff>
    </xdr:to>
    <xdr:graphicFrame macro="">
      <xdr:nvGraphicFramePr>
        <xdr:cNvPr id="2" name="Chart 1">
          <a:extLst>
            <a:ext uri="{FF2B5EF4-FFF2-40B4-BE49-F238E27FC236}">
              <a16:creationId xmlns:a16="http://schemas.microsoft.com/office/drawing/2014/main" id="{E115604F-8627-2730-AEB4-159E8259DA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128587</xdr:colOff>
      <xdr:row>4</xdr:row>
      <xdr:rowOff>104775</xdr:rowOff>
    </xdr:from>
    <xdr:to>
      <xdr:col>13</xdr:col>
      <xdr:colOff>585787</xdr:colOff>
      <xdr:row>18</xdr:row>
      <xdr:rowOff>47625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3B50FE6-C60F-89A7-63CE-082DAB77EB8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72162" y="9048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447675</xdr:colOff>
      <xdr:row>3</xdr:row>
      <xdr:rowOff>104775</xdr:rowOff>
    </xdr:from>
    <xdr:to>
      <xdr:col>6</xdr:col>
      <xdr:colOff>657225</xdr:colOff>
      <xdr:row>16</xdr:row>
      <xdr:rowOff>171450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3B3B857-BF05-4EE0-9D1C-BCC85ADCDE4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86200" y="704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104775</xdr:colOff>
      <xdr:row>3</xdr:row>
      <xdr:rowOff>9525</xdr:rowOff>
    </xdr:from>
    <xdr:to>
      <xdr:col>9</xdr:col>
      <xdr:colOff>561975</xdr:colOff>
      <xdr:row>16</xdr:row>
      <xdr:rowOff>76200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5586AA73-159F-64BF-D627-E8E8D2B84B5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848350" y="6096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6</xdr:col>
      <xdr:colOff>572245</xdr:colOff>
      <xdr:row>0</xdr:row>
      <xdr:rowOff>99172</xdr:rowOff>
    </xdr:from>
    <xdr:ext cx="14608175" cy="8591550"/>
    <xdr:grpSp>
      <xdr:nvGrpSpPr>
        <xdr:cNvPr id="2" name="Shape 2">
          <a:extLst>
            <a:ext uri="{FF2B5EF4-FFF2-40B4-BE49-F238E27FC236}">
              <a16:creationId xmlns:a16="http://schemas.microsoft.com/office/drawing/2014/main" id="{0E490801-86E8-4C82-A9DD-3C6CA3013A5C}"/>
            </a:ext>
          </a:extLst>
        </xdr:cNvPr>
        <xdr:cNvGrpSpPr>
          <a:grpSpLocks/>
        </xdr:cNvGrpSpPr>
      </xdr:nvGrpSpPr>
      <xdr:grpSpPr>
        <a:xfrm>
          <a:off x="4687045" y="99172"/>
          <a:ext cx="14608175" cy="8591550"/>
          <a:chOff x="0" y="89063"/>
          <a:chExt cx="10692000" cy="7381875"/>
        </a:xfrm>
      </xdr:grpSpPr>
      <xdr:grpSp>
        <xdr:nvGrpSpPr>
          <xdr:cNvPr id="3" name="Shape 79">
            <a:extLst>
              <a:ext uri="{FF2B5EF4-FFF2-40B4-BE49-F238E27FC236}">
                <a16:creationId xmlns:a16="http://schemas.microsoft.com/office/drawing/2014/main" id="{D9265BC3-1C3B-2AB8-078B-047C30A2967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EFA290F5-815A-97DF-D060-317CF17FA15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A13FDFD2-2866-DCBF-A3E1-60DD3CAF75DC}"/>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8B70E69A-4B60-5B09-08C8-18DC5027EB70}"/>
                </a:ext>
              </a:extLst>
            </xdr:cNvPr>
            <xdr:cNvSpPr/>
          </xdr:nvSpPr>
          <xdr:spPr>
            <a:xfrm>
              <a:off x="1852449" y="270899"/>
              <a:ext cx="7691601" cy="834001"/>
            </a:xfrm>
            <a:prstGeom prst="roundRect">
              <a:avLst>
                <a:gd name="adj" fmla="val 10000"/>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5783195B-3FBD-FF72-9F15-966B112DA425}"/>
                </a:ext>
              </a:extLst>
            </xdr:cNvPr>
            <xdr:cNvSpPr/>
          </xdr:nvSpPr>
          <xdr:spPr>
            <a:xfrm>
              <a:off x="9658349" y="270899"/>
              <a:ext cx="5467351" cy="834001"/>
            </a:xfrm>
            <a:prstGeom prst="roundRect">
              <a:avLst>
                <a:gd name="adj" fmla="val 10000"/>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6D8CF6CB-B31A-8E4B-B391-CC614FA3A744}"/>
                </a:ext>
              </a:extLst>
            </xdr:cNvPr>
            <xdr:cNvSpPr/>
          </xdr:nvSpPr>
          <xdr:spPr>
            <a:xfrm>
              <a:off x="5819774" y="2304895"/>
              <a:ext cx="4819651"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7BDAAF06-03FC-5BD9-B7D9-50F6429E2792}"/>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15EE9048-CA4D-2F98-5B13-0E5FFCE3C6C5}"/>
                  </a:ext>
                </a:extLst>
              </xdr:cNvPr>
              <xdr:cNvSpPr/>
            </xdr:nvSpPr>
            <xdr:spPr>
              <a:xfrm>
                <a:off x="1846116"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2360FD1A-92AB-6707-9297-AF845329D38D}"/>
                  </a:ext>
                </a:extLst>
              </xdr:cNvPr>
              <xdr:cNvSpPr/>
            </xdr:nvSpPr>
            <xdr:spPr>
              <a:xfrm>
                <a:off x="4546454"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A0AB4CB3-C883-C62F-B9AC-74A57FB3FFED}"/>
                  </a:ext>
                </a:extLst>
              </xdr:cNvPr>
              <xdr:cNvSpPr/>
            </xdr:nvSpPr>
            <xdr:spPr>
              <a:xfrm>
                <a:off x="7246792"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0DDC8015-B413-CB40-C022-356D2F17255B}"/>
                  </a:ext>
                </a:extLst>
              </xdr:cNvPr>
              <xdr:cNvSpPr/>
            </xdr:nvSpPr>
            <xdr:spPr>
              <a:xfrm>
                <a:off x="9947130"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4A87E464-29A3-8ADA-D6C4-93034AAEF6BD}"/>
                  </a:ext>
                </a:extLst>
              </xdr:cNvPr>
              <xdr:cNvSpPr/>
            </xdr:nvSpPr>
            <xdr:spPr>
              <a:xfrm>
                <a:off x="12647467" y="1215714"/>
                <a:ext cx="2602058" cy="998848"/>
              </a:xfrm>
              <a:prstGeom prst="roundRect">
                <a:avLst>
                  <a:gd name="adj" fmla="val 6048"/>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90175DA0-A7A8-06EC-1AAB-73DD1B74AEC9}"/>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B980F2BC-CA8F-796C-9298-4CDD9B70CD5F}"/>
                  </a:ext>
                </a:extLst>
              </xdr:cNvPr>
              <xdr:cNvSpPr/>
            </xdr:nvSpPr>
            <xdr:spPr>
              <a:xfrm>
                <a:off x="1847145" y="2304895"/>
                <a:ext cx="3867930"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07BB4F92-02F4-2ADB-3902-3EE254375B98}"/>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F980ABAF-F1BF-7823-08F8-7D17258E1931}"/>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A5272BC9-FC87-B0FD-0FC4-30CCF9FAD7FF}"/>
                </a:ext>
              </a:extLst>
            </xdr:cNvPr>
            <xdr:cNvSpPr/>
          </xdr:nvSpPr>
          <xdr:spPr>
            <a:xfrm>
              <a:off x="10744199" y="2304895"/>
              <a:ext cx="4381501" cy="277287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F8D0755B-30B4-AAAB-E33A-D152D5AF3E4E}"/>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FDD7056D-45FF-D79C-C753-0E8990A5C1B9}"/>
                </a:ext>
              </a:extLst>
            </xdr:cNvPr>
            <xdr:cNvSpPr/>
          </xdr:nvSpPr>
          <xdr:spPr>
            <a:xfrm>
              <a:off x="1847145" y="2314575"/>
              <a:ext cx="3867930" cy="2754668"/>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3EE48991-C2B9-ACA8-4382-CA9E44D57D8A}"/>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C2DA421A-5B69-FA3F-FA5D-1D01CBB287B1}"/>
                </a:ext>
              </a:extLst>
            </xdr:cNvPr>
            <xdr:cNvSpPr/>
          </xdr:nvSpPr>
          <xdr:spPr>
            <a:xfrm>
              <a:off x="5809545" y="5162550"/>
              <a:ext cx="3564000" cy="2709509"/>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D5DE48FF-FBAD-87B8-3DBA-9B903A4E7587}"/>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0F617E04-E293-0C65-9049-B67BE24803D5}"/>
                </a:ext>
              </a:extLst>
            </xdr:cNvPr>
            <xdr:cNvSpPr/>
          </xdr:nvSpPr>
          <xdr:spPr>
            <a:xfrm>
              <a:off x="9467145" y="5162550"/>
              <a:ext cx="2844000" cy="2700000"/>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04F7D1DC-E58A-07B7-1825-C550B75ADFD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F92D9FAD-D96C-7376-68F3-5D02D729169D}"/>
                </a:ext>
              </a:extLst>
            </xdr:cNvPr>
            <xdr:cNvSpPr/>
          </xdr:nvSpPr>
          <xdr:spPr>
            <a:xfrm>
              <a:off x="12419895" y="5162550"/>
              <a:ext cx="2700000" cy="2700000"/>
            </a:xfrm>
            <a:prstGeom prst="roundRect">
              <a:avLst>
                <a:gd name="adj" fmla="val 3303"/>
              </a:avLst>
            </a:prstGeom>
            <a:solidFill>
              <a:schemeClr val="bg2"/>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55003CEE-13AD-A277-DB53-316709DDC275}"/>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7</xdr:col>
      <xdr:colOff>209550</xdr:colOff>
      <xdr:row>6</xdr:row>
      <xdr:rowOff>17368</xdr:rowOff>
    </xdr:from>
    <xdr:to>
      <xdr:col>10</xdr:col>
      <xdr:colOff>457200</xdr:colOff>
      <xdr:row>7</xdr:row>
      <xdr:rowOff>61071</xdr:rowOff>
    </xdr:to>
    <xdr:sp macro="" textlink="">
      <xdr:nvSpPr>
        <xdr:cNvPr id="29" name="TextBox 28">
          <a:extLst>
            <a:ext uri="{FF2B5EF4-FFF2-40B4-BE49-F238E27FC236}">
              <a16:creationId xmlns:a16="http://schemas.microsoft.com/office/drawing/2014/main" id="{2F60DA46-D4E6-3D38-F96E-B8ED4D420B45}"/>
            </a:ext>
          </a:extLst>
        </xdr:cNvPr>
        <xdr:cNvSpPr txBox="1"/>
      </xdr:nvSpPr>
      <xdr:spPr>
        <a:xfrm>
          <a:off x="5014072" y="1193986"/>
          <a:ext cx="2306731" cy="2398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602928"/>
              </a:solidFill>
              <a:latin typeface="Times New Roman" panose="02020603050405020304" pitchFamily="18" charset="0"/>
              <a:cs typeface="Times New Roman" panose="02020603050405020304" pitchFamily="18" charset="0"/>
            </a:rPr>
            <a:t>Total</a:t>
          </a:r>
          <a:r>
            <a:rPr lang="en-US" sz="1600" b="1" baseline="0">
              <a:solidFill>
                <a:srgbClr val="602928"/>
              </a:solidFill>
              <a:latin typeface="Times New Roman" panose="02020603050405020304" pitchFamily="18" charset="0"/>
              <a:cs typeface="Times New Roman" panose="02020603050405020304" pitchFamily="18" charset="0"/>
            </a:rPr>
            <a:t> Employee</a:t>
          </a:r>
          <a:endParaRPr lang="en-US"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171450</xdr:colOff>
      <xdr:row>7</xdr:row>
      <xdr:rowOff>95250</xdr:rowOff>
    </xdr:from>
    <xdr:to>
      <xdr:col>10</xdr:col>
      <xdr:colOff>552450</xdr:colOff>
      <xdr:row>10</xdr:row>
      <xdr:rowOff>171450</xdr:rowOff>
    </xdr:to>
    <xdr:sp macro="" textlink="KPI!A7">
      <xdr:nvSpPr>
        <xdr:cNvPr id="30" name="TextBox 29">
          <a:extLst>
            <a:ext uri="{FF2B5EF4-FFF2-40B4-BE49-F238E27FC236}">
              <a16:creationId xmlns:a16="http://schemas.microsoft.com/office/drawing/2014/main" id="{B970B230-F00B-098C-79F9-065943C8ED72}"/>
            </a:ext>
          </a:extLst>
        </xdr:cNvPr>
        <xdr:cNvSpPr txBox="1"/>
      </xdr:nvSpPr>
      <xdr:spPr>
        <a:xfrm>
          <a:off x="4972050" y="1562100"/>
          <a:ext cx="243840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03744BD-34C6-41CD-8E1A-60082879ADD4}" type="TxLink">
            <a:rPr lang="en-US" sz="3200" b="1" i="0" u="none" strike="noStrike">
              <a:solidFill>
                <a:srgbClr val="002060"/>
              </a:solidFill>
              <a:latin typeface="Times New Roman" panose="02020603050405020304" pitchFamily="18" charset="0"/>
              <a:cs typeface="Times New Roman" panose="02020603050405020304" pitchFamily="18" charset="0"/>
            </a:rPr>
            <a:pPr algn="ctr"/>
            <a:t>132</a:t>
          </a:fld>
          <a:endParaRPr lang="en-US" sz="32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609600</xdr:colOff>
      <xdr:row>6</xdr:row>
      <xdr:rowOff>7282</xdr:rowOff>
    </xdr:from>
    <xdr:to>
      <xdr:col>14</xdr:col>
      <xdr:colOff>171450</xdr:colOff>
      <xdr:row>8</xdr:row>
      <xdr:rowOff>64432</xdr:rowOff>
    </xdr:to>
    <xdr:sp macro="" textlink="">
      <xdr:nvSpPr>
        <xdr:cNvPr id="31" name="TextBox 30">
          <a:extLst>
            <a:ext uri="{FF2B5EF4-FFF2-40B4-BE49-F238E27FC236}">
              <a16:creationId xmlns:a16="http://schemas.microsoft.com/office/drawing/2014/main" id="{EA0B8329-3075-435D-8450-8708FB9F33DB}"/>
            </a:ext>
          </a:extLst>
        </xdr:cNvPr>
        <xdr:cNvSpPr txBox="1"/>
      </xdr:nvSpPr>
      <xdr:spPr>
        <a:xfrm>
          <a:off x="7473203" y="1183900"/>
          <a:ext cx="2307291" cy="44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rgbClr val="602928"/>
              </a:solidFill>
              <a:latin typeface="Times New Roman" panose="02020603050405020304" pitchFamily="18" charset="0"/>
              <a:cs typeface="Times New Roman" panose="02020603050405020304" pitchFamily="18" charset="0"/>
            </a:rPr>
            <a:t>Attriton</a:t>
          </a:r>
        </a:p>
        <a:p>
          <a:pPr algn="ct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12</xdr:col>
      <xdr:colOff>157373</xdr:colOff>
      <xdr:row>7</xdr:row>
      <xdr:rowOff>114300</xdr:rowOff>
    </xdr:from>
    <xdr:to>
      <xdr:col>14</xdr:col>
      <xdr:colOff>299827</xdr:colOff>
      <xdr:row>10</xdr:row>
      <xdr:rowOff>95250</xdr:rowOff>
    </xdr:to>
    <xdr:sp macro="" textlink="KPI!B7">
      <xdr:nvSpPr>
        <xdr:cNvPr id="32" name="TextBox 31">
          <a:extLst>
            <a:ext uri="{FF2B5EF4-FFF2-40B4-BE49-F238E27FC236}">
              <a16:creationId xmlns:a16="http://schemas.microsoft.com/office/drawing/2014/main" id="{853713F1-3876-4BFF-B338-2E64B0247E32}"/>
            </a:ext>
          </a:extLst>
        </xdr:cNvPr>
        <xdr:cNvSpPr txBox="1"/>
      </xdr:nvSpPr>
      <xdr:spPr>
        <a:xfrm>
          <a:off x="8386973" y="1581150"/>
          <a:ext cx="151405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4C13E6-69A9-40A4-89CD-E057C66B077C}" type="TxLink">
            <a:rPr lang="en-US" sz="3200" b="1" i="0" u="none" strike="noStrike">
              <a:solidFill>
                <a:srgbClr val="002060"/>
              </a:solidFill>
              <a:latin typeface="Times New Roman" panose="02020603050405020304" pitchFamily="18" charset="0"/>
              <a:cs typeface="Times New Roman" panose="02020603050405020304" pitchFamily="18" charset="0"/>
            </a:rPr>
            <a:pPr algn="ctr"/>
            <a:t>32</a:t>
          </a:fld>
          <a:endParaRPr lang="en-US" sz="32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304800</xdr:colOff>
      <xdr:row>6</xdr:row>
      <xdr:rowOff>26332</xdr:rowOff>
    </xdr:from>
    <xdr:to>
      <xdr:col>18</xdr:col>
      <xdr:colOff>609600</xdr:colOff>
      <xdr:row>8</xdr:row>
      <xdr:rowOff>70035</xdr:rowOff>
    </xdr:to>
    <xdr:sp macro="" textlink="">
      <xdr:nvSpPr>
        <xdr:cNvPr id="33" name="TextBox 32">
          <a:extLst>
            <a:ext uri="{FF2B5EF4-FFF2-40B4-BE49-F238E27FC236}">
              <a16:creationId xmlns:a16="http://schemas.microsoft.com/office/drawing/2014/main" id="{40E1C06C-2C9C-46D3-A197-F84A16C59F63}"/>
            </a:ext>
          </a:extLst>
        </xdr:cNvPr>
        <xdr:cNvSpPr txBox="1"/>
      </xdr:nvSpPr>
      <xdr:spPr>
        <a:xfrm>
          <a:off x="10600204" y="1202950"/>
          <a:ext cx="2363881" cy="4359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solidFill>
                <a:srgbClr val="602928"/>
              </a:solidFill>
              <a:latin typeface="Times New Roman" panose="02020603050405020304" pitchFamily="18" charset="0"/>
              <a:cs typeface="Times New Roman" panose="02020603050405020304" pitchFamily="18" charset="0"/>
            </a:rPr>
            <a:t>Active Employee</a:t>
          </a:r>
        </a:p>
        <a:p>
          <a:pPr algn="ct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359544</xdr:colOff>
      <xdr:row>7</xdr:row>
      <xdr:rowOff>171450</xdr:rowOff>
    </xdr:from>
    <xdr:to>
      <xdr:col>18</xdr:col>
      <xdr:colOff>364357</xdr:colOff>
      <xdr:row>10</xdr:row>
      <xdr:rowOff>152400</xdr:rowOff>
    </xdr:to>
    <xdr:sp macro="" textlink="KPI!D7">
      <xdr:nvSpPr>
        <xdr:cNvPr id="34" name="TextBox 33">
          <a:extLst>
            <a:ext uri="{FF2B5EF4-FFF2-40B4-BE49-F238E27FC236}">
              <a16:creationId xmlns:a16="http://schemas.microsoft.com/office/drawing/2014/main" id="{0212391B-D091-4DB5-82A4-24BF0BEA54D3}"/>
            </a:ext>
          </a:extLst>
        </xdr:cNvPr>
        <xdr:cNvSpPr txBox="1"/>
      </xdr:nvSpPr>
      <xdr:spPr>
        <a:xfrm>
          <a:off x="11332344" y="1638300"/>
          <a:ext cx="1376413"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1679742-09C2-42AA-9EDC-36982E6068EA}" type="TxLink">
            <a:rPr lang="en-US" sz="3200" b="1" i="0" u="none" strike="noStrike">
              <a:solidFill>
                <a:srgbClr val="002060"/>
              </a:solidFill>
              <a:latin typeface="Times New Roman" panose="02020603050405020304" pitchFamily="18" charset="0"/>
              <a:cs typeface="Times New Roman" panose="02020603050405020304" pitchFamily="18" charset="0"/>
            </a:rPr>
            <a:pPr algn="ctr"/>
            <a:t>100</a:t>
          </a:fld>
          <a:endParaRPr lang="en-US" sz="32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552450</xdr:colOff>
      <xdr:row>5</xdr:row>
      <xdr:rowOff>184335</xdr:rowOff>
    </xdr:from>
    <xdr:to>
      <xdr:col>23</xdr:col>
      <xdr:colOff>304800</xdr:colOff>
      <xdr:row>8</xdr:row>
      <xdr:rowOff>45382</xdr:rowOff>
    </xdr:to>
    <xdr:sp macro="" textlink="">
      <xdr:nvSpPr>
        <xdr:cNvPr id="35" name="TextBox 34">
          <a:extLst>
            <a:ext uri="{FF2B5EF4-FFF2-40B4-BE49-F238E27FC236}">
              <a16:creationId xmlns:a16="http://schemas.microsoft.com/office/drawing/2014/main" id="{2FC3937B-A21B-4286-B5E0-DBD6A75EFE99}"/>
            </a:ext>
          </a:extLst>
        </xdr:cNvPr>
        <xdr:cNvSpPr txBox="1"/>
      </xdr:nvSpPr>
      <xdr:spPr>
        <a:xfrm>
          <a:off x="13593296" y="1164850"/>
          <a:ext cx="2497791" cy="44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a:solidFill>
                <a:srgbClr val="602928"/>
              </a:solidFill>
              <a:latin typeface="Times New Roman" panose="02020603050405020304" pitchFamily="18" charset="0"/>
              <a:cs typeface="Times New Roman" panose="02020603050405020304" pitchFamily="18" charset="0"/>
            </a:rPr>
            <a:t>Attrition</a:t>
          </a:r>
          <a:r>
            <a:rPr lang="en-US" sz="2400" b="1" baseline="0">
              <a:solidFill>
                <a:srgbClr val="602928"/>
              </a:solidFill>
              <a:latin typeface="Times New Roman" panose="02020603050405020304" pitchFamily="18" charset="0"/>
              <a:cs typeface="Times New Roman" panose="02020603050405020304" pitchFamily="18" charset="0"/>
            </a:rPr>
            <a:t> Rate</a:t>
          </a: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20</xdr:col>
      <xdr:colOff>347873</xdr:colOff>
      <xdr:row>7</xdr:row>
      <xdr:rowOff>114300</xdr:rowOff>
    </xdr:from>
    <xdr:to>
      <xdr:col>22</xdr:col>
      <xdr:colOff>490327</xdr:colOff>
      <xdr:row>10</xdr:row>
      <xdr:rowOff>95250</xdr:rowOff>
    </xdr:to>
    <xdr:sp macro="" textlink="KPI!E7">
      <xdr:nvSpPr>
        <xdr:cNvPr id="36" name="TextBox 35">
          <a:extLst>
            <a:ext uri="{FF2B5EF4-FFF2-40B4-BE49-F238E27FC236}">
              <a16:creationId xmlns:a16="http://schemas.microsoft.com/office/drawing/2014/main" id="{C7C66E27-597E-450D-B191-E86990AAE50A}"/>
            </a:ext>
          </a:extLst>
        </xdr:cNvPr>
        <xdr:cNvSpPr txBox="1"/>
      </xdr:nvSpPr>
      <xdr:spPr>
        <a:xfrm>
          <a:off x="14063873" y="1581150"/>
          <a:ext cx="151405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4CDEC6F-B4F5-4A58-8591-39E3A4AA0819}" type="TxLink">
            <a:rPr lang="en-US" sz="3200" b="1" i="0" u="none" strike="noStrike">
              <a:solidFill>
                <a:srgbClr val="002060"/>
              </a:solidFill>
              <a:latin typeface="Times New Roman" panose="02020603050405020304" pitchFamily="18" charset="0"/>
              <a:cs typeface="Times New Roman" panose="02020603050405020304" pitchFamily="18" charset="0"/>
            </a:rPr>
            <a:pPr algn="ctr"/>
            <a:t>24.24%</a:t>
          </a:fld>
          <a:endParaRPr lang="en-US" sz="32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24</xdr:col>
      <xdr:colOff>538373</xdr:colOff>
      <xdr:row>7</xdr:row>
      <xdr:rowOff>133350</xdr:rowOff>
    </xdr:from>
    <xdr:to>
      <xdr:col>26</xdr:col>
      <xdr:colOff>680827</xdr:colOff>
      <xdr:row>10</xdr:row>
      <xdr:rowOff>114300</xdr:rowOff>
    </xdr:to>
    <xdr:sp macro="" textlink="KPI!C7">
      <xdr:nvSpPr>
        <xdr:cNvPr id="37" name="TextBox 36">
          <a:extLst>
            <a:ext uri="{FF2B5EF4-FFF2-40B4-BE49-F238E27FC236}">
              <a16:creationId xmlns:a16="http://schemas.microsoft.com/office/drawing/2014/main" id="{33E11D9F-30EB-4FCE-BB06-D24B3F78D123}"/>
            </a:ext>
          </a:extLst>
        </xdr:cNvPr>
        <xdr:cNvSpPr txBox="1"/>
      </xdr:nvSpPr>
      <xdr:spPr>
        <a:xfrm>
          <a:off x="16997573" y="1600200"/>
          <a:ext cx="151405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39D715F-8487-4C37-BE80-788B619C1839}" type="TxLink">
            <a:rPr lang="en-US" sz="3200" b="1" i="0" u="none" strike="noStrike">
              <a:solidFill>
                <a:srgbClr val="002060"/>
              </a:solidFill>
              <a:latin typeface="Times New Roman" panose="02020603050405020304" pitchFamily="18" charset="0"/>
              <a:cs typeface="Times New Roman" panose="02020603050405020304" pitchFamily="18" charset="0"/>
            </a:rPr>
            <a:pPr algn="ctr"/>
            <a:t>36</a:t>
          </a:fld>
          <a:endParaRPr lang="en-US" sz="32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23</xdr:col>
      <xdr:colOff>666750</xdr:colOff>
      <xdr:row>5</xdr:row>
      <xdr:rowOff>165285</xdr:rowOff>
    </xdr:from>
    <xdr:to>
      <xdr:col>27</xdr:col>
      <xdr:colOff>419100</xdr:colOff>
      <xdr:row>8</xdr:row>
      <xdr:rowOff>26332</xdr:rowOff>
    </xdr:to>
    <xdr:sp macro="" textlink="">
      <xdr:nvSpPr>
        <xdr:cNvPr id="38" name="TextBox 37">
          <a:extLst>
            <a:ext uri="{FF2B5EF4-FFF2-40B4-BE49-F238E27FC236}">
              <a16:creationId xmlns:a16="http://schemas.microsoft.com/office/drawing/2014/main" id="{2429CCAC-6930-4CF3-A19D-A4596E3C7E0E}"/>
            </a:ext>
          </a:extLst>
        </xdr:cNvPr>
        <xdr:cNvSpPr txBox="1"/>
      </xdr:nvSpPr>
      <xdr:spPr>
        <a:xfrm>
          <a:off x="16453037" y="1145800"/>
          <a:ext cx="2497791" cy="449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a:solidFill>
                <a:srgbClr val="602928"/>
              </a:solidFill>
              <a:latin typeface="Times New Roman" panose="02020603050405020304" pitchFamily="18" charset="0"/>
              <a:cs typeface="Times New Roman" panose="02020603050405020304" pitchFamily="18" charset="0"/>
            </a:rPr>
            <a:t>Average</a:t>
          </a:r>
          <a:r>
            <a:rPr lang="en-US" sz="2400" b="1" baseline="0">
              <a:solidFill>
                <a:srgbClr val="602928"/>
              </a:solidFill>
              <a:latin typeface="Times New Roman" panose="02020603050405020304" pitchFamily="18" charset="0"/>
              <a:cs typeface="Times New Roman" panose="02020603050405020304" pitchFamily="18" charset="0"/>
            </a:rPr>
            <a:t> Age</a:t>
          </a: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2400" b="1">
            <a:solidFill>
              <a:srgbClr val="602928"/>
            </a:solidFill>
            <a:latin typeface="Times New Roman" panose="02020603050405020304" pitchFamily="18" charset="0"/>
            <a:cs typeface="Times New Roman" panose="02020603050405020304" pitchFamily="18" charset="0"/>
          </a:endParaRPr>
        </a:p>
        <a:p>
          <a:pPr algn="ctr"/>
          <a:endParaRPr lang="en-US" sz="1600" b="1">
            <a:solidFill>
              <a:srgbClr val="602928"/>
            </a:solidFill>
            <a:latin typeface="Times New Roman" panose="02020603050405020304" pitchFamily="18" charset="0"/>
            <a:cs typeface="Times New Roman" panose="02020603050405020304" pitchFamily="18" charset="0"/>
          </a:endParaRPr>
        </a:p>
      </xdr:txBody>
    </xdr:sp>
    <xdr:clientData/>
  </xdr:twoCellAnchor>
  <xdr:oneCellAnchor>
    <xdr:from>
      <xdr:col>10</xdr:col>
      <xdr:colOff>209550</xdr:colOff>
      <xdr:row>6</xdr:row>
      <xdr:rowOff>84042</xdr:rowOff>
    </xdr:from>
    <xdr:ext cx="333375" cy="314325"/>
    <xdr:pic>
      <xdr:nvPicPr>
        <xdr:cNvPr id="39" name="image4.png">
          <a:extLst>
            <a:ext uri="{FF2B5EF4-FFF2-40B4-BE49-F238E27FC236}">
              <a16:creationId xmlns:a16="http://schemas.microsoft.com/office/drawing/2014/main" id="{9350574F-AF50-4143-BBE3-227B58B10238}"/>
            </a:ext>
          </a:extLst>
        </xdr:cNvPr>
        <xdr:cNvPicPr preferRelativeResize="0"/>
      </xdr:nvPicPr>
      <xdr:blipFill>
        <a:blip xmlns:r="http://schemas.openxmlformats.org/officeDocument/2006/relationships" r:embed="rId1" cstate="print"/>
        <a:stretch>
          <a:fillRect/>
        </a:stretch>
      </xdr:blipFill>
      <xdr:spPr>
        <a:xfrm>
          <a:off x="7073153" y="1260660"/>
          <a:ext cx="333375" cy="314325"/>
        </a:xfrm>
        <a:prstGeom prst="rect">
          <a:avLst/>
        </a:prstGeom>
        <a:noFill/>
      </xdr:spPr>
    </xdr:pic>
    <xdr:clientData fLocksWithSheet="0"/>
  </xdr:oneCellAnchor>
  <xdr:oneCellAnchor>
    <xdr:from>
      <xdr:col>18</xdr:col>
      <xdr:colOff>361950</xdr:colOff>
      <xdr:row>6</xdr:row>
      <xdr:rowOff>76200</xdr:rowOff>
    </xdr:from>
    <xdr:ext cx="533400" cy="344020"/>
    <xdr:pic>
      <xdr:nvPicPr>
        <xdr:cNvPr id="40" name="image5.png">
          <a:extLst>
            <a:ext uri="{FF2B5EF4-FFF2-40B4-BE49-F238E27FC236}">
              <a16:creationId xmlns:a16="http://schemas.microsoft.com/office/drawing/2014/main" id="{C4F3AE08-3E9C-4CDC-A37E-4AF06CDA6935}"/>
            </a:ext>
          </a:extLst>
        </xdr:cNvPr>
        <xdr:cNvPicPr preferRelativeResize="0"/>
      </xdr:nvPicPr>
      <xdr:blipFill>
        <a:blip xmlns:r="http://schemas.openxmlformats.org/officeDocument/2006/relationships" r:embed="rId2" cstate="print"/>
        <a:stretch>
          <a:fillRect/>
        </a:stretch>
      </xdr:blipFill>
      <xdr:spPr>
        <a:xfrm>
          <a:off x="12716435" y="1252818"/>
          <a:ext cx="533400" cy="344020"/>
        </a:xfrm>
        <a:prstGeom prst="rect">
          <a:avLst/>
        </a:prstGeom>
        <a:noFill/>
      </xdr:spPr>
    </xdr:pic>
    <xdr:clientData fLocksWithSheet="0"/>
  </xdr:oneCellAnchor>
  <xdr:oneCellAnchor>
    <xdr:from>
      <xdr:col>22</xdr:col>
      <xdr:colOff>561975</xdr:colOff>
      <xdr:row>6</xdr:row>
      <xdr:rowOff>66675</xdr:rowOff>
    </xdr:from>
    <xdr:ext cx="466725" cy="361950"/>
    <xdr:pic>
      <xdr:nvPicPr>
        <xdr:cNvPr id="41" name="image2.png">
          <a:extLst>
            <a:ext uri="{FF2B5EF4-FFF2-40B4-BE49-F238E27FC236}">
              <a16:creationId xmlns:a16="http://schemas.microsoft.com/office/drawing/2014/main" id="{24129539-B6F6-46D6-90AC-0EE55CE93454}"/>
            </a:ext>
          </a:extLst>
        </xdr:cNvPr>
        <xdr:cNvPicPr preferRelativeResize="0"/>
      </xdr:nvPicPr>
      <xdr:blipFill>
        <a:blip xmlns:r="http://schemas.openxmlformats.org/officeDocument/2006/relationships" r:embed="rId3" cstate="print"/>
        <a:stretch>
          <a:fillRect/>
        </a:stretch>
      </xdr:blipFill>
      <xdr:spPr>
        <a:xfrm>
          <a:off x="15649575" y="1266825"/>
          <a:ext cx="466725" cy="361950"/>
        </a:xfrm>
        <a:prstGeom prst="rect">
          <a:avLst/>
        </a:prstGeom>
        <a:noFill/>
      </xdr:spPr>
    </xdr:pic>
    <xdr:clientData fLocksWithSheet="0"/>
  </xdr:oneCellAnchor>
  <xdr:oneCellAnchor>
    <xdr:from>
      <xdr:col>26</xdr:col>
      <xdr:colOff>551891</xdr:colOff>
      <xdr:row>6</xdr:row>
      <xdr:rowOff>23531</xdr:rowOff>
    </xdr:from>
    <xdr:ext cx="582706" cy="438711"/>
    <xdr:pic>
      <xdr:nvPicPr>
        <xdr:cNvPr id="42" name="image6.png">
          <a:extLst>
            <a:ext uri="{FF2B5EF4-FFF2-40B4-BE49-F238E27FC236}">
              <a16:creationId xmlns:a16="http://schemas.microsoft.com/office/drawing/2014/main" id="{41752511-2531-447F-BF41-5C22CFFA0283}"/>
            </a:ext>
          </a:extLst>
        </xdr:cNvPr>
        <xdr:cNvPicPr preferRelativeResize="0"/>
      </xdr:nvPicPr>
      <xdr:blipFill>
        <a:blip xmlns:r="http://schemas.openxmlformats.org/officeDocument/2006/relationships" r:embed="rId4" cstate="print"/>
        <a:stretch>
          <a:fillRect/>
        </a:stretch>
      </xdr:blipFill>
      <xdr:spPr>
        <a:xfrm>
          <a:off x="18397259" y="1200149"/>
          <a:ext cx="582706" cy="438711"/>
        </a:xfrm>
        <a:prstGeom prst="rect">
          <a:avLst/>
        </a:prstGeom>
        <a:noFill/>
      </xdr:spPr>
    </xdr:pic>
    <xdr:clientData fLocksWithSheet="0"/>
  </xdr:oneCellAnchor>
  <xdr:oneCellAnchor>
    <xdr:from>
      <xdr:col>14</xdr:col>
      <xdr:colOff>0</xdr:colOff>
      <xdr:row>6</xdr:row>
      <xdr:rowOff>117660</xdr:rowOff>
    </xdr:from>
    <xdr:ext cx="714375" cy="386603"/>
    <xdr:pic>
      <xdr:nvPicPr>
        <xdr:cNvPr id="43" name="image7.png">
          <a:extLst>
            <a:ext uri="{FF2B5EF4-FFF2-40B4-BE49-F238E27FC236}">
              <a16:creationId xmlns:a16="http://schemas.microsoft.com/office/drawing/2014/main" id="{6AC2C43F-ABA4-4130-8D96-BA267FD00560}"/>
            </a:ext>
          </a:extLst>
        </xdr:cNvPr>
        <xdr:cNvPicPr preferRelativeResize="0"/>
      </xdr:nvPicPr>
      <xdr:blipFill>
        <a:blip xmlns:r="http://schemas.openxmlformats.org/officeDocument/2006/relationships" r:embed="rId5" cstate="print"/>
        <a:stretch>
          <a:fillRect/>
        </a:stretch>
      </xdr:blipFill>
      <xdr:spPr>
        <a:xfrm>
          <a:off x="9609044" y="1294278"/>
          <a:ext cx="714375" cy="386603"/>
        </a:xfrm>
        <a:prstGeom prst="rect">
          <a:avLst/>
        </a:prstGeom>
        <a:noFill/>
      </xdr:spPr>
    </xdr:pic>
    <xdr:clientData fLocksWithSheet="0"/>
  </xdr:oneCellAnchor>
  <xdr:twoCellAnchor>
    <xdr:from>
      <xdr:col>8</xdr:col>
      <xdr:colOff>152400</xdr:colOff>
      <xdr:row>1</xdr:row>
      <xdr:rowOff>19050</xdr:rowOff>
    </xdr:from>
    <xdr:to>
      <xdr:col>18</xdr:col>
      <xdr:colOff>438150</xdr:colOff>
      <xdr:row>4</xdr:row>
      <xdr:rowOff>95250</xdr:rowOff>
    </xdr:to>
    <xdr:sp macro="" textlink="">
      <xdr:nvSpPr>
        <xdr:cNvPr id="44" name="TextBox 43">
          <a:extLst>
            <a:ext uri="{FF2B5EF4-FFF2-40B4-BE49-F238E27FC236}">
              <a16:creationId xmlns:a16="http://schemas.microsoft.com/office/drawing/2014/main" id="{3140B242-86C7-01BC-0DC0-9448AE0FC1F0}"/>
            </a:ext>
          </a:extLst>
        </xdr:cNvPr>
        <xdr:cNvSpPr txBox="1"/>
      </xdr:nvSpPr>
      <xdr:spPr>
        <a:xfrm>
          <a:off x="5638800" y="228600"/>
          <a:ext cx="7143750"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rgbClr val="002060"/>
              </a:solidFill>
              <a:latin typeface="Times New Roman" panose="02020603050405020304" pitchFamily="18" charset="0"/>
              <a:cs typeface="Times New Roman" panose="02020603050405020304" pitchFamily="18" charset="0"/>
            </a:rPr>
            <a:t>HR ANALYTICS</a:t>
          </a:r>
          <a:r>
            <a:rPr lang="en-US" sz="3600" b="1" baseline="0">
              <a:solidFill>
                <a:srgbClr val="002060"/>
              </a:solidFill>
              <a:latin typeface="Times New Roman" panose="02020603050405020304" pitchFamily="18" charset="0"/>
              <a:cs typeface="Times New Roman" panose="02020603050405020304" pitchFamily="18" charset="0"/>
            </a:rPr>
            <a:t> DASHBOARD</a:t>
          </a:r>
        </a:p>
        <a:p>
          <a:endParaRPr lang="en-US" sz="3600" b="1">
            <a:solidFill>
              <a:srgbClr val="002060"/>
            </a:solidFill>
            <a:latin typeface="Times New Roman" panose="02020603050405020304" pitchFamily="18" charset="0"/>
            <a:cs typeface="Times New Roman" panose="02020603050405020304" pitchFamily="18" charset="0"/>
          </a:endParaRPr>
        </a:p>
      </xdr:txBody>
    </xdr:sp>
    <xdr:clientData/>
  </xdr:twoCellAnchor>
  <xdr:oneCellAnchor>
    <xdr:from>
      <xdr:col>7</xdr:col>
      <xdr:colOff>57150</xdr:colOff>
      <xdr:row>1</xdr:row>
      <xdr:rowOff>38100</xdr:rowOff>
    </xdr:from>
    <xdr:ext cx="685800" cy="666750"/>
    <xdr:pic>
      <xdr:nvPicPr>
        <xdr:cNvPr id="45" name="image1.png">
          <a:extLst>
            <a:ext uri="{FF2B5EF4-FFF2-40B4-BE49-F238E27FC236}">
              <a16:creationId xmlns:a16="http://schemas.microsoft.com/office/drawing/2014/main" id="{334DA0EF-3D41-41E6-B073-C8568D3F76E0}"/>
            </a:ext>
          </a:extLst>
        </xdr:cNvPr>
        <xdr:cNvPicPr preferRelativeResize="0"/>
      </xdr:nvPicPr>
      <xdr:blipFill>
        <a:blip xmlns:r="http://schemas.openxmlformats.org/officeDocument/2006/relationships" r:embed="rId6" cstate="print"/>
        <a:stretch>
          <a:fillRect/>
        </a:stretch>
      </xdr:blipFill>
      <xdr:spPr>
        <a:xfrm>
          <a:off x="4857750" y="247650"/>
          <a:ext cx="685800" cy="666750"/>
        </a:xfrm>
        <a:prstGeom prst="rect">
          <a:avLst/>
        </a:prstGeom>
        <a:noFill/>
      </xdr:spPr>
    </xdr:pic>
    <xdr:clientData fLocksWithSheet="0"/>
  </xdr:oneCellAnchor>
  <xdr:oneCellAnchor>
    <xdr:from>
      <xdr:col>19</xdr:col>
      <xdr:colOff>263524</xdr:colOff>
      <xdr:row>0</xdr:row>
      <xdr:rowOff>190500</xdr:rowOff>
    </xdr:from>
    <xdr:ext cx="723900" cy="762000"/>
    <xdr:pic>
      <xdr:nvPicPr>
        <xdr:cNvPr id="46" name="image3.png">
          <a:extLst>
            <a:ext uri="{FF2B5EF4-FFF2-40B4-BE49-F238E27FC236}">
              <a16:creationId xmlns:a16="http://schemas.microsoft.com/office/drawing/2014/main" id="{65C978F3-AAB1-489E-9F3F-98D9E5A0904C}"/>
            </a:ext>
          </a:extLst>
        </xdr:cNvPr>
        <xdr:cNvPicPr preferRelativeResize="0"/>
      </xdr:nvPicPr>
      <xdr:blipFill>
        <a:blip xmlns:r="http://schemas.openxmlformats.org/officeDocument/2006/relationships" r:embed="rId7" cstate="print"/>
        <a:stretch>
          <a:fillRect/>
        </a:stretch>
      </xdr:blipFill>
      <xdr:spPr>
        <a:xfrm>
          <a:off x="13293724" y="190500"/>
          <a:ext cx="723900" cy="762000"/>
        </a:xfrm>
        <a:prstGeom prst="rect">
          <a:avLst/>
        </a:prstGeom>
        <a:noFill/>
      </xdr:spPr>
    </xdr:pic>
    <xdr:clientData fLocksWithSheet="0"/>
  </xdr:oneCellAnchor>
  <xdr:twoCellAnchor>
    <xdr:from>
      <xdr:col>20</xdr:col>
      <xdr:colOff>457200</xdr:colOff>
      <xdr:row>1</xdr:row>
      <xdr:rowOff>0</xdr:rowOff>
    </xdr:from>
    <xdr:to>
      <xdr:col>23</xdr:col>
      <xdr:colOff>190500</xdr:colOff>
      <xdr:row>4</xdr:row>
      <xdr:rowOff>154081</xdr:rowOff>
    </xdr:to>
    <xdr:sp macro="" textlink="">
      <xdr:nvSpPr>
        <xdr:cNvPr id="47" name="TextBox 46">
          <a:extLst>
            <a:ext uri="{FF2B5EF4-FFF2-40B4-BE49-F238E27FC236}">
              <a16:creationId xmlns:a16="http://schemas.microsoft.com/office/drawing/2014/main" id="{248441DD-473E-4D28-04BF-B2E486E51B4D}"/>
            </a:ext>
          </a:extLst>
        </xdr:cNvPr>
        <xdr:cNvSpPr txBox="1"/>
      </xdr:nvSpPr>
      <xdr:spPr>
        <a:xfrm>
          <a:off x="14184406" y="196103"/>
          <a:ext cx="1792381" cy="742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ln>
                <a:noFill/>
              </a:ln>
              <a:solidFill>
                <a:srgbClr val="602928"/>
              </a:solidFill>
              <a:latin typeface="Times New Roman" panose="02020603050405020304" pitchFamily="18" charset="0"/>
              <a:ea typeface="+mn-ea"/>
              <a:cs typeface="Times New Roman" panose="02020603050405020304" pitchFamily="18" charset="0"/>
            </a:rPr>
            <a:t>JOB STATISFICATION RATING</a:t>
          </a:r>
        </a:p>
      </xdr:txBody>
    </xdr:sp>
    <xdr:clientData/>
  </xdr:twoCellAnchor>
  <xdr:twoCellAnchor>
    <xdr:from>
      <xdr:col>22</xdr:col>
      <xdr:colOff>595993</xdr:colOff>
      <xdr:row>0</xdr:row>
      <xdr:rowOff>140155</xdr:rowOff>
    </xdr:from>
    <xdr:to>
      <xdr:col>25</xdr:col>
      <xdr:colOff>245608</xdr:colOff>
      <xdr:row>4</xdr:row>
      <xdr:rowOff>44904</xdr:rowOff>
    </xdr:to>
    <xdr:graphicFrame macro="">
      <xdr:nvGraphicFramePr>
        <xdr:cNvPr id="51" name="Chart 50">
          <a:extLst>
            <a:ext uri="{FF2B5EF4-FFF2-40B4-BE49-F238E27FC236}">
              <a16:creationId xmlns:a16="http://schemas.microsoft.com/office/drawing/2014/main" id="{E2E1C2B0-B50C-4340-BAAB-AEF34A782D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485776</xdr:colOff>
      <xdr:row>0</xdr:row>
      <xdr:rowOff>152400</xdr:rowOff>
    </xdr:from>
    <xdr:to>
      <xdr:col>26</xdr:col>
      <xdr:colOff>638176</xdr:colOff>
      <xdr:row>3</xdr:row>
      <xdr:rowOff>142875</xdr:rowOff>
    </xdr:to>
    <xdr:graphicFrame macro="">
      <xdr:nvGraphicFramePr>
        <xdr:cNvPr id="53" name="Chart 52">
          <a:extLst>
            <a:ext uri="{FF2B5EF4-FFF2-40B4-BE49-F238E27FC236}">
              <a16:creationId xmlns:a16="http://schemas.microsoft.com/office/drawing/2014/main" id="{56258F92-3D16-4A0F-AEC1-2FC198879D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523875</xdr:colOff>
      <xdr:row>1</xdr:row>
      <xdr:rowOff>57150</xdr:rowOff>
    </xdr:from>
    <xdr:to>
      <xdr:col>27</xdr:col>
      <xdr:colOff>228600</xdr:colOff>
      <xdr:row>3</xdr:row>
      <xdr:rowOff>19050</xdr:rowOff>
    </xdr:to>
    <xdr:sp macro="" textlink="">
      <xdr:nvSpPr>
        <xdr:cNvPr id="54" name="Freeform: Shape 53">
          <a:extLst>
            <a:ext uri="{FF2B5EF4-FFF2-40B4-BE49-F238E27FC236}">
              <a16:creationId xmlns:a16="http://schemas.microsoft.com/office/drawing/2014/main" id="{566F41D8-0E55-4207-B134-E3E779FAD0DB}"/>
            </a:ext>
          </a:extLst>
        </xdr:cNvPr>
        <xdr:cNvSpPr/>
      </xdr:nvSpPr>
      <xdr:spPr>
        <a:xfrm>
          <a:off x="16983075" y="257175"/>
          <a:ext cx="1762125" cy="361950"/>
        </a:xfrm>
        <a:custGeom>
          <a:avLst/>
          <a:gdLst>
            <a:gd name="connsiteX0" fmla="*/ 0 w 2841673"/>
            <a:gd name="connsiteY0" fmla="*/ 0 h 590843"/>
            <a:gd name="connsiteX1" fmla="*/ 441959 w 2841673"/>
            <a:gd name="connsiteY1" fmla="*/ 0 h 590843"/>
            <a:gd name="connsiteX2" fmla="*/ 375542 w 2841673"/>
            <a:gd name="connsiteY2" fmla="*/ 225683 h 590843"/>
            <a:gd name="connsiteX3" fmla="*/ 160606 w 2841673"/>
            <a:gd name="connsiteY3" fmla="*/ 225681 h 590843"/>
            <a:gd name="connsiteX4" fmla="*/ 334493 w 2841673"/>
            <a:gd name="connsiteY4" fmla="*/ 365160 h 590843"/>
            <a:gd name="connsiteX5" fmla="*/ 268073 w 2841673"/>
            <a:gd name="connsiteY5" fmla="*/ 590841 h 590843"/>
            <a:gd name="connsiteX6" fmla="*/ 441959 w 2841673"/>
            <a:gd name="connsiteY6" fmla="*/ 451361 h 590843"/>
            <a:gd name="connsiteX7" fmla="*/ 615845 w 2841673"/>
            <a:gd name="connsiteY7" fmla="*/ 590841 h 590843"/>
            <a:gd name="connsiteX8" fmla="*/ 549425 w 2841673"/>
            <a:gd name="connsiteY8" fmla="*/ 365160 h 590843"/>
            <a:gd name="connsiteX9" fmla="*/ 723312 w 2841673"/>
            <a:gd name="connsiteY9" fmla="*/ 225681 h 590843"/>
            <a:gd name="connsiteX10" fmla="*/ 508376 w 2841673"/>
            <a:gd name="connsiteY10" fmla="*/ 225683 h 590843"/>
            <a:gd name="connsiteX11" fmla="*/ 441959 w 2841673"/>
            <a:gd name="connsiteY11" fmla="*/ 0 h 590843"/>
            <a:gd name="connsiteX12" fmla="*/ 1108221 w 2841673"/>
            <a:gd name="connsiteY12" fmla="*/ 0 h 590843"/>
            <a:gd name="connsiteX13" fmla="*/ 1041804 w 2841673"/>
            <a:gd name="connsiteY13" fmla="*/ 225683 h 590843"/>
            <a:gd name="connsiteX14" fmla="*/ 826868 w 2841673"/>
            <a:gd name="connsiteY14" fmla="*/ 225681 h 590843"/>
            <a:gd name="connsiteX15" fmla="*/ 1000755 w 2841673"/>
            <a:gd name="connsiteY15" fmla="*/ 365160 h 590843"/>
            <a:gd name="connsiteX16" fmla="*/ 934335 w 2841673"/>
            <a:gd name="connsiteY16" fmla="*/ 590841 h 590843"/>
            <a:gd name="connsiteX17" fmla="*/ 1108221 w 2841673"/>
            <a:gd name="connsiteY17" fmla="*/ 451361 h 590843"/>
            <a:gd name="connsiteX18" fmla="*/ 1282107 w 2841673"/>
            <a:gd name="connsiteY18" fmla="*/ 590841 h 590843"/>
            <a:gd name="connsiteX19" fmla="*/ 1215687 w 2841673"/>
            <a:gd name="connsiteY19" fmla="*/ 365160 h 590843"/>
            <a:gd name="connsiteX20" fmla="*/ 1389574 w 2841673"/>
            <a:gd name="connsiteY20" fmla="*/ 225681 h 590843"/>
            <a:gd name="connsiteX21" fmla="*/ 1174638 w 2841673"/>
            <a:gd name="connsiteY21" fmla="*/ 225683 h 590843"/>
            <a:gd name="connsiteX22" fmla="*/ 1108221 w 2841673"/>
            <a:gd name="connsiteY22" fmla="*/ 0 h 590843"/>
            <a:gd name="connsiteX23" fmla="*/ 1774483 w 2841673"/>
            <a:gd name="connsiteY23" fmla="*/ 0 h 590843"/>
            <a:gd name="connsiteX24" fmla="*/ 1708066 w 2841673"/>
            <a:gd name="connsiteY24" fmla="*/ 225683 h 590843"/>
            <a:gd name="connsiteX25" fmla="*/ 1493130 w 2841673"/>
            <a:gd name="connsiteY25" fmla="*/ 225681 h 590843"/>
            <a:gd name="connsiteX26" fmla="*/ 1667017 w 2841673"/>
            <a:gd name="connsiteY26" fmla="*/ 365160 h 590843"/>
            <a:gd name="connsiteX27" fmla="*/ 1600597 w 2841673"/>
            <a:gd name="connsiteY27" fmla="*/ 590841 h 590843"/>
            <a:gd name="connsiteX28" fmla="*/ 1774483 w 2841673"/>
            <a:gd name="connsiteY28" fmla="*/ 451361 h 590843"/>
            <a:gd name="connsiteX29" fmla="*/ 1948369 w 2841673"/>
            <a:gd name="connsiteY29" fmla="*/ 590841 h 590843"/>
            <a:gd name="connsiteX30" fmla="*/ 1881949 w 2841673"/>
            <a:gd name="connsiteY30" fmla="*/ 365160 h 590843"/>
            <a:gd name="connsiteX31" fmla="*/ 2055836 w 2841673"/>
            <a:gd name="connsiteY31" fmla="*/ 225681 h 590843"/>
            <a:gd name="connsiteX32" fmla="*/ 1840900 w 2841673"/>
            <a:gd name="connsiteY32" fmla="*/ 225683 h 590843"/>
            <a:gd name="connsiteX33" fmla="*/ 1774483 w 2841673"/>
            <a:gd name="connsiteY33" fmla="*/ 0 h 590843"/>
            <a:gd name="connsiteX34" fmla="*/ 2440745 w 2841673"/>
            <a:gd name="connsiteY34" fmla="*/ 0 h 590843"/>
            <a:gd name="connsiteX35" fmla="*/ 2374328 w 2841673"/>
            <a:gd name="connsiteY35" fmla="*/ 225683 h 590843"/>
            <a:gd name="connsiteX36" fmla="*/ 2159392 w 2841673"/>
            <a:gd name="connsiteY36" fmla="*/ 225681 h 590843"/>
            <a:gd name="connsiteX37" fmla="*/ 2333279 w 2841673"/>
            <a:gd name="connsiteY37" fmla="*/ 365160 h 590843"/>
            <a:gd name="connsiteX38" fmla="*/ 2266859 w 2841673"/>
            <a:gd name="connsiteY38" fmla="*/ 590841 h 590843"/>
            <a:gd name="connsiteX39" fmla="*/ 2440745 w 2841673"/>
            <a:gd name="connsiteY39" fmla="*/ 451361 h 590843"/>
            <a:gd name="connsiteX40" fmla="*/ 2614631 w 2841673"/>
            <a:gd name="connsiteY40" fmla="*/ 590841 h 590843"/>
            <a:gd name="connsiteX41" fmla="*/ 2548211 w 2841673"/>
            <a:gd name="connsiteY41" fmla="*/ 365160 h 590843"/>
            <a:gd name="connsiteX42" fmla="*/ 2722098 w 2841673"/>
            <a:gd name="connsiteY42" fmla="*/ 225681 h 590843"/>
            <a:gd name="connsiteX43" fmla="*/ 2507162 w 2841673"/>
            <a:gd name="connsiteY43" fmla="*/ 225683 h 590843"/>
            <a:gd name="connsiteX44" fmla="*/ 2440745 w 2841673"/>
            <a:gd name="connsiteY44" fmla="*/ 0 h 590843"/>
            <a:gd name="connsiteX45" fmla="*/ 2841673 w 2841673"/>
            <a:gd name="connsiteY45" fmla="*/ 0 h 590843"/>
            <a:gd name="connsiteX46" fmla="*/ 2841673 w 2841673"/>
            <a:gd name="connsiteY46" fmla="*/ 590843 h 590843"/>
            <a:gd name="connsiteX47" fmla="*/ 0 w 2841673"/>
            <a:gd name="connsiteY47" fmla="*/ 590843 h 59084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2841673" h="590843">
              <a:moveTo>
                <a:pt x="0" y="0"/>
              </a:moveTo>
              <a:lnTo>
                <a:pt x="441959" y="0"/>
              </a:lnTo>
              <a:lnTo>
                <a:pt x="375542" y="225683"/>
              </a:lnTo>
              <a:lnTo>
                <a:pt x="160606" y="225681"/>
              </a:lnTo>
              <a:lnTo>
                <a:pt x="334493" y="365160"/>
              </a:lnTo>
              <a:lnTo>
                <a:pt x="268073" y="590841"/>
              </a:lnTo>
              <a:lnTo>
                <a:pt x="441959" y="451361"/>
              </a:lnTo>
              <a:lnTo>
                <a:pt x="615845" y="590841"/>
              </a:lnTo>
              <a:lnTo>
                <a:pt x="549425" y="365160"/>
              </a:lnTo>
              <a:lnTo>
                <a:pt x="723312" y="225681"/>
              </a:lnTo>
              <a:lnTo>
                <a:pt x="508376" y="225683"/>
              </a:lnTo>
              <a:lnTo>
                <a:pt x="441959" y="0"/>
              </a:lnTo>
              <a:lnTo>
                <a:pt x="1108221" y="0"/>
              </a:lnTo>
              <a:lnTo>
                <a:pt x="1041804" y="225683"/>
              </a:lnTo>
              <a:lnTo>
                <a:pt x="826868" y="225681"/>
              </a:lnTo>
              <a:lnTo>
                <a:pt x="1000755" y="365160"/>
              </a:lnTo>
              <a:lnTo>
                <a:pt x="934335" y="590841"/>
              </a:lnTo>
              <a:lnTo>
                <a:pt x="1108221" y="451361"/>
              </a:lnTo>
              <a:lnTo>
                <a:pt x="1282107" y="590841"/>
              </a:lnTo>
              <a:lnTo>
                <a:pt x="1215687" y="365160"/>
              </a:lnTo>
              <a:lnTo>
                <a:pt x="1389574" y="225681"/>
              </a:lnTo>
              <a:lnTo>
                <a:pt x="1174638" y="225683"/>
              </a:lnTo>
              <a:lnTo>
                <a:pt x="1108221" y="0"/>
              </a:lnTo>
              <a:lnTo>
                <a:pt x="1774483" y="0"/>
              </a:lnTo>
              <a:lnTo>
                <a:pt x="1708066" y="225683"/>
              </a:lnTo>
              <a:lnTo>
                <a:pt x="1493130" y="225681"/>
              </a:lnTo>
              <a:lnTo>
                <a:pt x="1667017" y="365160"/>
              </a:lnTo>
              <a:lnTo>
                <a:pt x="1600597" y="590841"/>
              </a:lnTo>
              <a:lnTo>
                <a:pt x="1774483" y="451361"/>
              </a:lnTo>
              <a:lnTo>
                <a:pt x="1948369" y="590841"/>
              </a:lnTo>
              <a:lnTo>
                <a:pt x="1881949" y="365160"/>
              </a:lnTo>
              <a:lnTo>
                <a:pt x="2055836" y="225681"/>
              </a:lnTo>
              <a:lnTo>
                <a:pt x="1840900" y="225683"/>
              </a:lnTo>
              <a:lnTo>
                <a:pt x="1774483" y="0"/>
              </a:lnTo>
              <a:lnTo>
                <a:pt x="2440745" y="0"/>
              </a:lnTo>
              <a:lnTo>
                <a:pt x="2374328" y="225683"/>
              </a:lnTo>
              <a:lnTo>
                <a:pt x="2159392" y="225681"/>
              </a:lnTo>
              <a:lnTo>
                <a:pt x="2333279" y="365160"/>
              </a:lnTo>
              <a:lnTo>
                <a:pt x="2266859" y="590841"/>
              </a:lnTo>
              <a:lnTo>
                <a:pt x="2440745" y="451361"/>
              </a:lnTo>
              <a:lnTo>
                <a:pt x="2614631" y="590841"/>
              </a:lnTo>
              <a:lnTo>
                <a:pt x="2548211" y="365160"/>
              </a:lnTo>
              <a:lnTo>
                <a:pt x="2722098" y="225681"/>
              </a:lnTo>
              <a:lnTo>
                <a:pt x="2507162" y="225683"/>
              </a:lnTo>
              <a:lnTo>
                <a:pt x="2440745" y="0"/>
              </a:lnTo>
              <a:lnTo>
                <a:pt x="2841673" y="0"/>
              </a:lnTo>
              <a:lnTo>
                <a:pt x="2841673" y="590843"/>
              </a:lnTo>
              <a:lnTo>
                <a:pt x="0" y="590843"/>
              </a:lnTo>
              <a:close/>
            </a:path>
          </a:pathLst>
        </a:custGeom>
        <a:solidFill>
          <a:schemeClr val="bg2">
            <a:lumMod val="95000"/>
            <a:alpha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a:noFill/>
            </a:ln>
            <a:noFill/>
          </a:endParaRPr>
        </a:p>
      </xdr:txBody>
    </xdr:sp>
    <xdr:clientData/>
  </xdr:twoCellAnchor>
  <xdr:twoCellAnchor>
    <xdr:from>
      <xdr:col>6</xdr:col>
      <xdr:colOff>657224</xdr:colOff>
      <xdr:row>18</xdr:row>
      <xdr:rowOff>188631</xdr:rowOff>
    </xdr:from>
    <xdr:to>
      <xdr:col>13</xdr:col>
      <xdr:colOff>156695</xdr:colOff>
      <xdr:row>26</xdr:row>
      <xdr:rowOff>102391</xdr:rowOff>
    </xdr:to>
    <xdr:grpSp>
      <xdr:nvGrpSpPr>
        <xdr:cNvPr id="63" name="Group 62">
          <a:extLst>
            <a:ext uri="{FF2B5EF4-FFF2-40B4-BE49-F238E27FC236}">
              <a16:creationId xmlns:a16="http://schemas.microsoft.com/office/drawing/2014/main" id="{270CAC16-AC84-318B-3D1A-CE6E3BB0488A}"/>
            </a:ext>
          </a:extLst>
        </xdr:cNvPr>
        <xdr:cNvGrpSpPr/>
      </xdr:nvGrpSpPr>
      <xdr:grpSpPr>
        <a:xfrm>
          <a:off x="4772024" y="3960531"/>
          <a:ext cx="4300071" cy="1590160"/>
          <a:chOff x="4594411" y="3964640"/>
          <a:chExt cx="4300258" cy="1496030"/>
        </a:xfrm>
      </xdr:grpSpPr>
      <xdr:graphicFrame macro="">
        <xdr:nvGraphicFramePr>
          <xdr:cNvPr id="48" name="Chart 47">
            <a:extLst>
              <a:ext uri="{FF2B5EF4-FFF2-40B4-BE49-F238E27FC236}">
                <a16:creationId xmlns:a16="http://schemas.microsoft.com/office/drawing/2014/main" id="{F02A2EB1-40BF-4D58-8448-2C02B4495ED0}"/>
              </a:ext>
            </a:extLst>
          </xdr:cNvPr>
          <xdr:cNvGraphicFramePr>
            <a:graphicFrameLocks/>
          </xdr:cNvGraphicFramePr>
        </xdr:nvGraphicFramePr>
        <xdr:xfrm>
          <a:off x="4594411" y="4020670"/>
          <a:ext cx="1668931"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49" name="Chart 48">
            <a:extLst>
              <a:ext uri="{FF2B5EF4-FFF2-40B4-BE49-F238E27FC236}">
                <a16:creationId xmlns:a16="http://schemas.microsoft.com/office/drawing/2014/main" id="{DBF63D5E-94F7-4D86-9EA9-D4ED0D31BA94}"/>
              </a:ext>
            </a:extLst>
          </xdr:cNvPr>
          <xdr:cNvGraphicFramePr>
            <a:graphicFrameLocks/>
          </xdr:cNvGraphicFramePr>
        </xdr:nvGraphicFramePr>
        <xdr:xfrm>
          <a:off x="7225738" y="3964640"/>
          <a:ext cx="1668931"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2" name="Graphic 51" descr="Female Profile">
            <a:extLst>
              <a:ext uri="{FF2B5EF4-FFF2-40B4-BE49-F238E27FC236}">
                <a16:creationId xmlns:a16="http://schemas.microsoft.com/office/drawing/2014/main" id="{F530D4CD-BDCA-F7FC-0F8E-032E09E4749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981140" y="4384301"/>
            <a:ext cx="658346" cy="676275"/>
          </a:xfrm>
          <a:prstGeom prst="rect">
            <a:avLst/>
          </a:prstGeom>
        </xdr:spPr>
      </xdr:pic>
      <xdr:pic>
        <xdr:nvPicPr>
          <xdr:cNvPr id="56" name="Graphic 55" descr="Male profile">
            <a:extLst>
              <a:ext uri="{FF2B5EF4-FFF2-40B4-BE49-F238E27FC236}">
                <a16:creationId xmlns:a16="http://schemas.microsoft.com/office/drawing/2014/main" id="{C7253BC3-2B50-452D-7C3C-780140F0277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6737537" y="4370292"/>
            <a:ext cx="644339" cy="690283"/>
          </a:xfrm>
          <a:prstGeom prst="rect">
            <a:avLst/>
          </a:prstGeom>
        </xdr:spPr>
      </xdr:pic>
      <xdr:sp macro="" textlink="Sheet1!B9">
        <xdr:nvSpPr>
          <xdr:cNvPr id="58" name="TextBox 1">
            <a:extLst>
              <a:ext uri="{FF2B5EF4-FFF2-40B4-BE49-F238E27FC236}">
                <a16:creationId xmlns:a16="http://schemas.microsoft.com/office/drawing/2014/main" id="{9649F2C8-D992-42F3-A6E5-E62CBBD95C89}"/>
              </a:ext>
            </a:extLst>
          </xdr:cNvPr>
          <xdr:cNvSpPr txBox="1"/>
        </xdr:nvSpPr>
        <xdr:spPr>
          <a:xfrm>
            <a:off x="5126692" y="4524375"/>
            <a:ext cx="672352" cy="448235"/>
          </a:xfrm>
          <a:prstGeom prst="rect">
            <a:avLst/>
          </a:prstGeom>
          <a:solidFill>
            <a:schemeClr val="bg1"/>
          </a:solid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476DA5F7-8532-4767-ADEF-D9A88B8236D9}" type="TxLink">
              <a:rPr lang="en-US" sz="2400" b="1" i="0" u="none" strike="noStrike">
                <a:solidFill>
                  <a:srgbClr val="0070C0"/>
                </a:solidFill>
                <a:latin typeface="Times New Roman" panose="02020603050405020304" pitchFamily="18" charset="0"/>
                <a:cs typeface="Times New Roman" panose="02020603050405020304" pitchFamily="18" charset="0"/>
              </a:rPr>
              <a:pPr/>
              <a:t>52</a:t>
            </a:fld>
            <a:endParaRPr lang="en-US" sz="2400" b="1">
              <a:solidFill>
                <a:srgbClr val="0070C0"/>
              </a:solidFill>
              <a:latin typeface="Times New Roman" panose="02020603050405020304" pitchFamily="18" charset="0"/>
              <a:cs typeface="Times New Roman" panose="02020603050405020304" pitchFamily="18" charset="0"/>
            </a:endParaRPr>
          </a:p>
        </xdr:txBody>
      </xdr:sp>
      <xdr:sp macro="" textlink="Sheet1!B10">
        <xdr:nvSpPr>
          <xdr:cNvPr id="59" name="TextBox 1">
            <a:extLst>
              <a:ext uri="{FF2B5EF4-FFF2-40B4-BE49-F238E27FC236}">
                <a16:creationId xmlns:a16="http://schemas.microsoft.com/office/drawing/2014/main" id="{FBD0DEF2-E044-4A60-B49F-78CB771F7C16}"/>
              </a:ext>
            </a:extLst>
          </xdr:cNvPr>
          <xdr:cNvSpPr txBox="1"/>
        </xdr:nvSpPr>
        <xdr:spPr>
          <a:xfrm>
            <a:off x="7626726" y="4452656"/>
            <a:ext cx="739587" cy="448235"/>
          </a:xfrm>
          <a:prstGeom prst="rect">
            <a:avLst/>
          </a:prstGeom>
          <a:solidFill>
            <a:schemeClr val="bg1"/>
          </a:solidFill>
          <a:ln>
            <a:noFill/>
          </a:ln>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F0E50F9C-4FA4-4202-B01A-BEEEA5FEA0DB}" type="TxLink">
              <a:rPr lang="en-US" sz="2400" b="1" i="0" u="none" strike="noStrike">
                <a:solidFill>
                  <a:srgbClr val="0070C0"/>
                </a:solidFill>
                <a:latin typeface="Times New Roman" panose="02020603050405020304" pitchFamily="18" charset="0"/>
                <a:cs typeface="Times New Roman" panose="02020603050405020304" pitchFamily="18" charset="0"/>
              </a:rPr>
              <a:pPr/>
              <a:t>80</a:t>
            </a:fld>
            <a:endParaRPr lang="en-US" sz="2400" b="1">
              <a:solidFill>
                <a:srgbClr val="0070C0"/>
              </a:solidFill>
              <a:latin typeface="Times New Roman" panose="02020603050405020304" pitchFamily="18" charset="0"/>
              <a:cs typeface="Times New Roman" panose="02020603050405020304" pitchFamily="18" charset="0"/>
            </a:endParaRPr>
          </a:p>
        </xdr:txBody>
      </xdr:sp>
    </xdr:grpSp>
    <xdr:clientData/>
  </xdr:twoCellAnchor>
  <xdr:twoCellAnchor>
    <xdr:from>
      <xdr:col>7</xdr:col>
      <xdr:colOff>556559</xdr:colOff>
      <xdr:row>12</xdr:row>
      <xdr:rowOff>41089</xdr:rowOff>
    </xdr:from>
    <xdr:to>
      <xdr:col>12</xdr:col>
      <xdr:colOff>14008</xdr:colOff>
      <xdr:row>13</xdr:row>
      <xdr:rowOff>127000</xdr:rowOff>
    </xdr:to>
    <xdr:sp macro="" textlink="">
      <xdr:nvSpPr>
        <xdr:cNvPr id="64" name="TextBox 63">
          <a:extLst>
            <a:ext uri="{FF2B5EF4-FFF2-40B4-BE49-F238E27FC236}">
              <a16:creationId xmlns:a16="http://schemas.microsoft.com/office/drawing/2014/main" id="{2ACEFAAA-441C-9F68-BA8F-384F92DC0E09}"/>
            </a:ext>
          </a:extLst>
        </xdr:cNvPr>
        <xdr:cNvSpPr txBox="1"/>
      </xdr:nvSpPr>
      <xdr:spPr>
        <a:xfrm>
          <a:off x="5334934" y="2517589"/>
          <a:ext cx="2870574" cy="2922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Total Employee By Gender</a:t>
          </a:r>
        </a:p>
      </xdr:txBody>
    </xdr:sp>
    <xdr:clientData/>
  </xdr:twoCellAnchor>
  <xdr:twoCellAnchor editAs="oneCell">
    <xdr:from>
      <xdr:col>8</xdr:col>
      <xdr:colOff>365870</xdr:colOff>
      <xdr:row>15</xdr:row>
      <xdr:rowOff>49866</xdr:rowOff>
    </xdr:from>
    <xdr:to>
      <xdr:col>11</xdr:col>
      <xdr:colOff>21478</xdr:colOff>
      <xdr:row>18</xdr:row>
      <xdr:rowOff>144182</xdr:rowOff>
    </xdr:to>
    <mc:AlternateContent xmlns:mc="http://schemas.openxmlformats.org/markup-compatibility/2006" xmlns:a14="http://schemas.microsoft.com/office/drawing/2010/main">
      <mc:Choice Requires="a14">
        <xdr:graphicFrame macro="">
          <xdr:nvGraphicFramePr>
            <xdr:cNvPr id="65" name="Gender 3">
              <a:extLst>
                <a:ext uri="{FF2B5EF4-FFF2-40B4-BE49-F238E27FC236}">
                  <a16:creationId xmlns:a16="http://schemas.microsoft.com/office/drawing/2014/main" id="{5FEF2889-74C8-4530-939E-95A860AF907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852270" y="3193116"/>
              <a:ext cx="1713008" cy="7229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224116</xdr:colOff>
      <xdr:row>14</xdr:row>
      <xdr:rowOff>127187</xdr:rowOff>
    </xdr:from>
    <xdr:to>
      <xdr:col>20</xdr:col>
      <xdr:colOff>588308</xdr:colOff>
      <xdr:row>27</xdr:row>
      <xdr:rowOff>98052</xdr:rowOff>
    </xdr:to>
    <xdr:graphicFrame macro="">
      <xdr:nvGraphicFramePr>
        <xdr:cNvPr id="66" name="Chart 65">
          <a:extLst>
            <a:ext uri="{FF2B5EF4-FFF2-40B4-BE49-F238E27FC236}">
              <a16:creationId xmlns:a16="http://schemas.microsoft.com/office/drawing/2014/main" id="{767F4C9E-A037-4AFD-97E5-E3BCA23485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514723</xdr:colOff>
      <xdr:row>11</xdr:row>
      <xdr:rowOff>152401</xdr:rowOff>
    </xdr:from>
    <xdr:to>
      <xdr:col>18</xdr:col>
      <xdr:colOff>654797</xdr:colOff>
      <xdr:row>13</xdr:row>
      <xdr:rowOff>174625</xdr:rowOff>
    </xdr:to>
    <xdr:sp macro="" textlink="">
      <xdr:nvSpPr>
        <xdr:cNvPr id="67" name="TextBox 66">
          <a:extLst>
            <a:ext uri="{FF2B5EF4-FFF2-40B4-BE49-F238E27FC236}">
              <a16:creationId xmlns:a16="http://schemas.microsoft.com/office/drawing/2014/main" id="{51FC3900-53D8-413C-B020-34EC6009D6D2}"/>
            </a:ext>
          </a:extLst>
        </xdr:cNvPr>
        <xdr:cNvSpPr txBox="1"/>
      </xdr:nvSpPr>
      <xdr:spPr>
        <a:xfrm>
          <a:off x="10071473" y="2422526"/>
          <a:ext cx="2870574" cy="434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Education Vise Attriton</a:t>
          </a:r>
        </a:p>
      </xdr:txBody>
    </xdr:sp>
    <xdr:clientData/>
  </xdr:twoCellAnchor>
  <xdr:twoCellAnchor>
    <xdr:from>
      <xdr:col>21</xdr:col>
      <xdr:colOff>175369</xdr:colOff>
      <xdr:row>14</xdr:row>
      <xdr:rowOff>142875</xdr:rowOff>
    </xdr:from>
    <xdr:to>
      <xdr:col>27</xdr:col>
      <xdr:colOff>555624</xdr:colOff>
      <xdr:row>26</xdr:row>
      <xdr:rowOff>15875</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22DCAA31-AFB3-4BF4-AAEB-08A6EA505B0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4577169" y="2943225"/>
              <a:ext cx="4495055" cy="2273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118782</xdr:colOff>
      <xdr:row>11</xdr:row>
      <xdr:rowOff>127000</xdr:rowOff>
    </xdr:from>
    <xdr:to>
      <xdr:col>26</xdr:col>
      <xdr:colOff>258856</xdr:colOff>
      <xdr:row>13</xdr:row>
      <xdr:rowOff>138393</xdr:rowOff>
    </xdr:to>
    <xdr:sp macro="" textlink="">
      <xdr:nvSpPr>
        <xdr:cNvPr id="70" name="TextBox 69">
          <a:extLst>
            <a:ext uri="{FF2B5EF4-FFF2-40B4-BE49-F238E27FC236}">
              <a16:creationId xmlns:a16="http://schemas.microsoft.com/office/drawing/2014/main" id="{3A079453-AE40-4310-A74B-3B7791602946}"/>
            </a:ext>
          </a:extLst>
        </xdr:cNvPr>
        <xdr:cNvSpPr txBox="1"/>
      </xdr:nvSpPr>
      <xdr:spPr>
        <a:xfrm>
          <a:off x="15136532" y="2397125"/>
          <a:ext cx="2870574" cy="424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Attriton By Job Role</a:t>
          </a:r>
        </a:p>
      </xdr:txBody>
    </xdr:sp>
    <xdr:clientData/>
  </xdr:twoCellAnchor>
  <xdr:twoCellAnchor>
    <xdr:from>
      <xdr:col>7</xdr:col>
      <xdr:colOff>31749</xdr:colOff>
      <xdr:row>30</xdr:row>
      <xdr:rowOff>163286</xdr:rowOff>
    </xdr:from>
    <xdr:to>
      <xdr:col>12</xdr:col>
      <xdr:colOff>666749</xdr:colOff>
      <xdr:row>41</xdr:row>
      <xdr:rowOff>79375</xdr:rowOff>
    </xdr:to>
    <xdr:graphicFrame macro="">
      <xdr:nvGraphicFramePr>
        <xdr:cNvPr id="71" name="Chart 70">
          <a:extLst>
            <a:ext uri="{FF2B5EF4-FFF2-40B4-BE49-F238E27FC236}">
              <a16:creationId xmlns:a16="http://schemas.microsoft.com/office/drawing/2014/main" id="{57ACA416-CC46-4DA7-9C76-5D392EFB1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13</xdr:col>
      <xdr:colOff>206828</xdr:colOff>
      <xdr:row>30</xdr:row>
      <xdr:rowOff>8164</xdr:rowOff>
    </xdr:from>
    <xdr:to>
      <xdr:col>18</xdr:col>
      <xdr:colOff>587828</xdr:colOff>
      <xdr:row>40</xdr:row>
      <xdr:rowOff>144236</xdr:rowOff>
    </xdr:to>
    <xdr:graphicFrame macro="">
      <xdr:nvGraphicFramePr>
        <xdr:cNvPr id="50" name="Chart 49">
          <a:extLst>
            <a:ext uri="{FF2B5EF4-FFF2-40B4-BE49-F238E27FC236}">
              <a16:creationId xmlns:a16="http://schemas.microsoft.com/office/drawing/2014/main" id="{31911A19-3F2C-4048-B71D-C31D0890B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599460</xdr:colOff>
      <xdr:row>27</xdr:row>
      <xdr:rowOff>58350</xdr:rowOff>
    </xdr:from>
    <xdr:to>
      <xdr:col>12</xdr:col>
      <xdr:colOff>59177</xdr:colOff>
      <xdr:row>29</xdr:row>
      <xdr:rowOff>80574</xdr:rowOff>
    </xdr:to>
    <xdr:sp macro="" textlink="">
      <xdr:nvSpPr>
        <xdr:cNvPr id="55" name="TextBox 54">
          <a:extLst>
            <a:ext uri="{FF2B5EF4-FFF2-40B4-BE49-F238E27FC236}">
              <a16:creationId xmlns:a16="http://schemas.microsoft.com/office/drawing/2014/main" id="{E148A97B-9CFE-47EF-BEAD-2AB8EFF5D27E}"/>
            </a:ext>
          </a:extLst>
        </xdr:cNvPr>
        <xdr:cNvSpPr txBox="1"/>
      </xdr:nvSpPr>
      <xdr:spPr>
        <a:xfrm>
          <a:off x="5361960" y="5569243"/>
          <a:ext cx="2861503" cy="430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Department Vise Attriton</a:t>
          </a:r>
        </a:p>
      </xdr:txBody>
    </xdr:sp>
    <xdr:clientData/>
  </xdr:twoCellAnchor>
  <xdr:twoCellAnchor>
    <xdr:from>
      <xdr:col>14</xdr:col>
      <xdr:colOff>3467</xdr:colOff>
      <xdr:row>27</xdr:row>
      <xdr:rowOff>88285</xdr:rowOff>
    </xdr:from>
    <xdr:to>
      <xdr:col>18</xdr:col>
      <xdr:colOff>143541</xdr:colOff>
      <xdr:row>29</xdr:row>
      <xdr:rowOff>110509</xdr:rowOff>
    </xdr:to>
    <xdr:sp macro="" textlink="">
      <xdr:nvSpPr>
        <xdr:cNvPr id="57" name="TextBox 56">
          <a:extLst>
            <a:ext uri="{FF2B5EF4-FFF2-40B4-BE49-F238E27FC236}">
              <a16:creationId xmlns:a16="http://schemas.microsoft.com/office/drawing/2014/main" id="{73EF4587-1E49-48D7-9380-897A4CE1BC8C}"/>
            </a:ext>
          </a:extLst>
        </xdr:cNvPr>
        <xdr:cNvSpPr txBox="1"/>
      </xdr:nvSpPr>
      <xdr:spPr>
        <a:xfrm>
          <a:off x="9528467" y="5599178"/>
          <a:ext cx="2861503" cy="430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Attriton By Age Group</a:t>
          </a:r>
        </a:p>
      </xdr:txBody>
    </xdr:sp>
    <xdr:clientData/>
  </xdr:twoCellAnchor>
  <xdr:twoCellAnchor>
    <xdr:from>
      <xdr:col>19</xdr:col>
      <xdr:colOff>176892</xdr:colOff>
      <xdr:row>31</xdr:row>
      <xdr:rowOff>40820</xdr:rowOff>
    </xdr:from>
    <xdr:to>
      <xdr:col>23</xdr:col>
      <xdr:colOff>368138</xdr:colOff>
      <xdr:row>41</xdr:row>
      <xdr:rowOff>68035</xdr:rowOff>
    </xdr:to>
    <mc:AlternateContent xmlns:mc="http://schemas.openxmlformats.org/markup-compatibility/2006">
      <mc:Choice xmlns:cx2="http://schemas.microsoft.com/office/drawing/2015/10/21/chartex" Requires="cx2">
        <xdr:graphicFrame macro="">
          <xdr:nvGraphicFramePr>
            <xdr:cNvPr id="60" name="Chart 59">
              <a:extLst>
                <a:ext uri="{FF2B5EF4-FFF2-40B4-BE49-F238E27FC236}">
                  <a16:creationId xmlns:a16="http://schemas.microsoft.com/office/drawing/2014/main" id="{89104204-ACE1-4CA1-9C98-BEBC311036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3207092" y="6241595"/>
              <a:ext cx="2934446" cy="202746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172195</xdr:colOff>
      <xdr:row>27</xdr:row>
      <xdr:rowOff>69235</xdr:rowOff>
    </xdr:from>
    <xdr:to>
      <xdr:col>23</xdr:col>
      <xdr:colOff>312270</xdr:colOff>
      <xdr:row>29</xdr:row>
      <xdr:rowOff>91459</xdr:rowOff>
    </xdr:to>
    <xdr:sp macro="" textlink="">
      <xdr:nvSpPr>
        <xdr:cNvPr id="61" name="TextBox 60">
          <a:extLst>
            <a:ext uri="{FF2B5EF4-FFF2-40B4-BE49-F238E27FC236}">
              <a16:creationId xmlns:a16="http://schemas.microsoft.com/office/drawing/2014/main" id="{CBD19D15-E8DB-41D2-886B-10FBA0AEDD4B}"/>
            </a:ext>
          </a:extLst>
        </xdr:cNvPr>
        <xdr:cNvSpPr txBox="1"/>
      </xdr:nvSpPr>
      <xdr:spPr>
        <a:xfrm>
          <a:off x="13202395" y="5727085"/>
          <a:ext cx="2883275"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800" b="1">
              <a:solidFill>
                <a:srgbClr val="602928"/>
              </a:solidFill>
              <a:latin typeface="Times New Roman" panose="02020603050405020304" pitchFamily="18" charset="0"/>
              <a:ea typeface="+mn-ea"/>
              <a:cs typeface="Times New Roman" panose="02020603050405020304" pitchFamily="18" charset="0"/>
            </a:rPr>
            <a:t>Attriton By Marital</a:t>
          </a:r>
          <a:r>
            <a:rPr lang="en-US" sz="1800" b="1" baseline="0">
              <a:solidFill>
                <a:srgbClr val="602928"/>
              </a:solidFill>
              <a:latin typeface="Times New Roman" panose="02020603050405020304" pitchFamily="18" charset="0"/>
              <a:ea typeface="+mn-ea"/>
              <a:cs typeface="Times New Roman" panose="02020603050405020304" pitchFamily="18" charset="0"/>
            </a:rPr>
            <a:t> Status</a:t>
          </a:r>
          <a:endParaRPr lang="en-US" sz="1800" b="1">
            <a:solidFill>
              <a:srgbClr val="602928"/>
            </a:solidFill>
            <a:latin typeface="Times New Roman" panose="02020603050405020304" pitchFamily="18" charset="0"/>
            <a:ea typeface="+mn-ea"/>
            <a:cs typeface="Times New Roman" panose="02020603050405020304" pitchFamily="18" charset="0"/>
          </a:endParaRPr>
        </a:p>
      </xdr:txBody>
    </xdr:sp>
    <xdr:clientData/>
  </xdr:twoCellAnchor>
  <xdr:twoCellAnchor editAs="oneCell">
    <xdr:from>
      <xdr:col>26</xdr:col>
      <xdr:colOff>368081</xdr:colOff>
      <xdr:row>30</xdr:row>
      <xdr:rowOff>145096</xdr:rowOff>
    </xdr:from>
    <xdr:to>
      <xdr:col>27</xdr:col>
      <xdr:colOff>647701</xdr:colOff>
      <xdr:row>37</xdr:row>
      <xdr:rowOff>86744</xdr:rowOff>
    </xdr:to>
    <mc:AlternateContent xmlns:mc="http://schemas.openxmlformats.org/markup-compatibility/2006" xmlns:a14="http://schemas.microsoft.com/office/drawing/2010/main">
      <mc:Choice Requires="a14">
        <xdr:graphicFrame macro="">
          <xdr:nvGraphicFramePr>
            <xdr:cNvPr id="62" name="Department 1">
              <a:extLst>
                <a:ext uri="{FF2B5EF4-FFF2-40B4-BE49-F238E27FC236}">
                  <a16:creationId xmlns:a16="http://schemas.microsoft.com/office/drawing/2014/main" id="{D8251C75-8E54-4B41-84A7-2449A7FD52F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8198881" y="6431596"/>
              <a:ext cx="965420" cy="14084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615789</xdr:colOff>
      <xdr:row>29</xdr:row>
      <xdr:rowOff>58351</xdr:rowOff>
    </xdr:from>
    <xdr:to>
      <xdr:col>26</xdr:col>
      <xdr:colOff>403517</xdr:colOff>
      <xdr:row>40</xdr:row>
      <xdr:rowOff>76200</xdr:rowOff>
    </xdr:to>
    <mc:AlternateContent xmlns:mc="http://schemas.openxmlformats.org/markup-compatibility/2006" xmlns:a14="http://schemas.microsoft.com/office/drawing/2010/main">
      <mc:Choice Requires="a14">
        <xdr:graphicFrame macro="">
          <xdr:nvGraphicFramePr>
            <xdr:cNvPr id="69" name="Education Field 3">
              <a:extLst>
                <a:ext uri="{FF2B5EF4-FFF2-40B4-BE49-F238E27FC236}">
                  <a16:creationId xmlns:a16="http://schemas.microsoft.com/office/drawing/2014/main" id="{A7F6378D-7E1B-43DC-BDE7-CF40618D3C4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6389189" y="6135301"/>
              <a:ext cx="1845128" cy="2322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503464</xdr:colOff>
      <xdr:row>27</xdr:row>
      <xdr:rowOff>146957</xdr:rowOff>
    </xdr:from>
    <xdr:to>
      <xdr:col>25</xdr:col>
      <xdr:colOff>380999</xdr:colOff>
      <xdr:row>28</xdr:row>
      <xdr:rowOff>160564</xdr:rowOff>
    </xdr:to>
    <xdr:sp macro="" textlink="">
      <xdr:nvSpPr>
        <xdr:cNvPr id="72" name="TextBox 71">
          <a:extLst>
            <a:ext uri="{FF2B5EF4-FFF2-40B4-BE49-F238E27FC236}">
              <a16:creationId xmlns:a16="http://schemas.microsoft.com/office/drawing/2014/main" id="{535932BF-E07A-A851-EE13-90E7253E5584}"/>
            </a:ext>
          </a:extLst>
        </xdr:cNvPr>
        <xdr:cNvSpPr txBox="1"/>
      </xdr:nvSpPr>
      <xdr:spPr>
        <a:xfrm>
          <a:off x="16276864" y="5804807"/>
          <a:ext cx="1249135" cy="223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b="1">
              <a:solidFill>
                <a:srgbClr val="602928"/>
              </a:solidFill>
              <a:latin typeface="Times New Roman" panose="02020603050405020304" pitchFamily="18" charset="0"/>
              <a:ea typeface="+mn-ea"/>
              <a:cs typeface="Times New Roman" panose="02020603050405020304" pitchFamily="18" charset="0"/>
            </a:rPr>
            <a:t>Education Field</a:t>
          </a:r>
        </a:p>
      </xdr:txBody>
    </xdr:sp>
    <xdr:clientData/>
  </xdr:twoCellAnchor>
  <xdr:twoCellAnchor>
    <xdr:from>
      <xdr:col>26</xdr:col>
      <xdr:colOff>220435</xdr:colOff>
      <xdr:row>27</xdr:row>
      <xdr:rowOff>141513</xdr:rowOff>
    </xdr:from>
    <xdr:to>
      <xdr:col>27</xdr:col>
      <xdr:colOff>544285</xdr:colOff>
      <xdr:row>28</xdr:row>
      <xdr:rowOff>179613</xdr:rowOff>
    </xdr:to>
    <xdr:sp macro="" textlink="">
      <xdr:nvSpPr>
        <xdr:cNvPr id="73" name="TextBox 72">
          <a:extLst>
            <a:ext uri="{FF2B5EF4-FFF2-40B4-BE49-F238E27FC236}">
              <a16:creationId xmlns:a16="http://schemas.microsoft.com/office/drawing/2014/main" id="{91A90644-23B9-4A5E-AF24-FD23B92E177A}"/>
            </a:ext>
          </a:extLst>
        </xdr:cNvPr>
        <xdr:cNvSpPr txBox="1"/>
      </xdr:nvSpPr>
      <xdr:spPr>
        <a:xfrm>
          <a:off x="18051235" y="5799363"/>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b="1">
              <a:solidFill>
                <a:srgbClr val="602928"/>
              </a:solidFill>
              <a:latin typeface="Times New Roman" panose="02020603050405020304" pitchFamily="18" charset="0"/>
              <a:ea typeface="+mn-ea"/>
              <a:cs typeface="Times New Roman" panose="02020603050405020304" pitchFamily="18" charset="0"/>
            </a:rPr>
            <a:t>Department</a:t>
          </a:r>
        </a:p>
      </xdr:txBody>
    </xdr:sp>
    <xdr:clientData/>
  </xdr:twoCellAnchor>
  <xdr:twoCellAnchor>
    <xdr:from>
      <xdr:col>6</xdr:col>
      <xdr:colOff>666750</xdr:colOff>
      <xdr:row>29</xdr:row>
      <xdr:rowOff>19050</xdr:rowOff>
    </xdr:from>
    <xdr:to>
      <xdr:col>12</xdr:col>
      <xdr:colOff>647700</xdr:colOff>
      <xdr:row>29</xdr:row>
      <xdr:rowOff>38100</xdr:rowOff>
    </xdr:to>
    <xdr:cxnSp macro="">
      <xdr:nvCxnSpPr>
        <xdr:cNvPr id="75" name="Straight Connector 74">
          <a:extLst>
            <a:ext uri="{FF2B5EF4-FFF2-40B4-BE49-F238E27FC236}">
              <a16:creationId xmlns:a16="http://schemas.microsoft.com/office/drawing/2014/main" id="{B7D4FDB5-E52F-FC1A-BFB2-79A6D716D883}"/>
            </a:ext>
          </a:extLst>
        </xdr:cNvPr>
        <xdr:cNvCxnSpPr/>
      </xdr:nvCxnSpPr>
      <xdr:spPr>
        <a:xfrm>
          <a:off x="4781550" y="6096000"/>
          <a:ext cx="40957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152400</xdr:colOff>
      <xdr:row>29</xdr:row>
      <xdr:rowOff>19050</xdr:rowOff>
    </xdr:from>
    <xdr:to>
      <xdr:col>18</xdr:col>
      <xdr:colOff>590550</xdr:colOff>
      <xdr:row>29</xdr:row>
      <xdr:rowOff>38100</xdr:rowOff>
    </xdr:to>
    <xdr:cxnSp macro="">
      <xdr:nvCxnSpPr>
        <xdr:cNvPr id="76" name="Straight Connector 75">
          <a:extLst>
            <a:ext uri="{FF2B5EF4-FFF2-40B4-BE49-F238E27FC236}">
              <a16:creationId xmlns:a16="http://schemas.microsoft.com/office/drawing/2014/main" id="{FD137D60-DE5D-4531-B821-B7286C2F87AF}"/>
            </a:ext>
          </a:extLst>
        </xdr:cNvPr>
        <xdr:cNvCxnSpPr/>
      </xdr:nvCxnSpPr>
      <xdr:spPr>
        <a:xfrm>
          <a:off x="9067800" y="6096000"/>
          <a:ext cx="38671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95250</xdr:colOff>
      <xdr:row>29</xdr:row>
      <xdr:rowOff>19050</xdr:rowOff>
    </xdr:from>
    <xdr:to>
      <xdr:col>23</xdr:col>
      <xdr:colOff>342900</xdr:colOff>
      <xdr:row>29</xdr:row>
      <xdr:rowOff>38100</xdr:rowOff>
    </xdr:to>
    <xdr:cxnSp macro="">
      <xdr:nvCxnSpPr>
        <xdr:cNvPr id="79" name="Straight Connector 78">
          <a:extLst>
            <a:ext uri="{FF2B5EF4-FFF2-40B4-BE49-F238E27FC236}">
              <a16:creationId xmlns:a16="http://schemas.microsoft.com/office/drawing/2014/main" id="{AE434A3B-43C8-4227-8F81-04EF86CB6321}"/>
            </a:ext>
          </a:extLst>
        </xdr:cNvPr>
        <xdr:cNvCxnSpPr/>
      </xdr:nvCxnSpPr>
      <xdr:spPr>
        <a:xfrm>
          <a:off x="13125450" y="6096000"/>
          <a:ext cx="29908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666750</xdr:colOff>
      <xdr:row>13</xdr:row>
      <xdr:rowOff>190500</xdr:rowOff>
    </xdr:from>
    <xdr:to>
      <xdr:col>13</xdr:col>
      <xdr:colOff>76200</xdr:colOff>
      <xdr:row>14</xdr:row>
      <xdr:rowOff>0</xdr:rowOff>
    </xdr:to>
    <xdr:cxnSp macro="">
      <xdr:nvCxnSpPr>
        <xdr:cNvPr id="81" name="Straight Connector 80">
          <a:extLst>
            <a:ext uri="{FF2B5EF4-FFF2-40B4-BE49-F238E27FC236}">
              <a16:creationId xmlns:a16="http://schemas.microsoft.com/office/drawing/2014/main" id="{488CEA0B-4C29-4F7A-9C3F-11048AAF1008}"/>
            </a:ext>
          </a:extLst>
        </xdr:cNvPr>
        <xdr:cNvCxnSpPr/>
      </xdr:nvCxnSpPr>
      <xdr:spPr>
        <a:xfrm>
          <a:off x="4781550" y="2914650"/>
          <a:ext cx="42100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304800</xdr:colOff>
      <xdr:row>14</xdr:row>
      <xdr:rowOff>0</xdr:rowOff>
    </xdr:from>
    <xdr:to>
      <xdr:col>20</xdr:col>
      <xdr:colOff>552450</xdr:colOff>
      <xdr:row>14</xdr:row>
      <xdr:rowOff>19050</xdr:rowOff>
    </xdr:to>
    <xdr:cxnSp macro="">
      <xdr:nvCxnSpPr>
        <xdr:cNvPr id="83" name="Straight Connector 82">
          <a:extLst>
            <a:ext uri="{FF2B5EF4-FFF2-40B4-BE49-F238E27FC236}">
              <a16:creationId xmlns:a16="http://schemas.microsoft.com/office/drawing/2014/main" id="{DF902C1A-0460-47E7-A4A4-B9776B5099F6}"/>
            </a:ext>
          </a:extLst>
        </xdr:cNvPr>
        <xdr:cNvCxnSpPr/>
      </xdr:nvCxnSpPr>
      <xdr:spPr>
        <a:xfrm>
          <a:off x="9220200" y="2933700"/>
          <a:ext cx="5048250"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76200</xdr:colOff>
      <xdr:row>14</xdr:row>
      <xdr:rowOff>0</xdr:rowOff>
    </xdr:from>
    <xdr:to>
      <xdr:col>28</xdr:col>
      <xdr:colOff>0</xdr:colOff>
      <xdr:row>14</xdr:row>
      <xdr:rowOff>38100</xdr:rowOff>
    </xdr:to>
    <xdr:cxnSp macro="">
      <xdr:nvCxnSpPr>
        <xdr:cNvPr id="86" name="Straight Connector 85">
          <a:extLst>
            <a:ext uri="{FF2B5EF4-FFF2-40B4-BE49-F238E27FC236}">
              <a16:creationId xmlns:a16="http://schemas.microsoft.com/office/drawing/2014/main" id="{3DAB5D04-6326-4759-8922-C4BE9912EEC4}"/>
            </a:ext>
          </a:extLst>
        </xdr:cNvPr>
        <xdr:cNvCxnSpPr/>
      </xdr:nvCxnSpPr>
      <xdr:spPr>
        <a:xfrm>
          <a:off x="14478000" y="2933700"/>
          <a:ext cx="4724400" cy="38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552450</xdr:colOff>
      <xdr:row>29</xdr:row>
      <xdr:rowOff>57150</xdr:rowOff>
    </xdr:from>
    <xdr:to>
      <xdr:col>27</xdr:col>
      <xdr:colOff>666750</xdr:colOff>
      <xdr:row>29</xdr:row>
      <xdr:rowOff>57150</xdr:rowOff>
    </xdr:to>
    <xdr:cxnSp macro="">
      <xdr:nvCxnSpPr>
        <xdr:cNvPr id="88" name="Straight Connector 87">
          <a:extLst>
            <a:ext uri="{FF2B5EF4-FFF2-40B4-BE49-F238E27FC236}">
              <a16:creationId xmlns:a16="http://schemas.microsoft.com/office/drawing/2014/main" id="{1DF2D26C-57B3-4F6D-B58B-7BA32022BB62}"/>
            </a:ext>
          </a:extLst>
        </xdr:cNvPr>
        <xdr:cNvCxnSpPr/>
      </xdr:nvCxnSpPr>
      <xdr:spPr>
        <a:xfrm>
          <a:off x="16325850" y="6134100"/>
          <a:ext cx="28575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228600</xdr:colOff>
      <xdr:row>3</xdr:row>
      <xdr:rowOff>114300</xdr:rowOff>
    </xdr:from>
    <xdr:to>
      <xdr:col>18</xdr:col>
      <xdr:colOff>514350</xdr:colOff>
      <xdr:row>4</xdr:row>
      <xdr:rowOff>190500</xdr:rowOff>
    </xdr:to>
    <xdr:sp macro="" textlink="">
      <xdr:nvSpPr>
        <xdr:cNvPr id="74" name="TextBox 73">
          <a:extLst>
            <a:ext uri="{FF2B5EF4-FFF2-40B4-BE49-F238E27FC236}">
              <a16:creationId xmlns:a16="http://schemas.microsoft.com/office/drawing/2014/main" id="{DCBA84B0-870A-B76F-2584-EE6B88CD4C48}"/>
            </a:ext>
          </a:extLst>
        </xdr:cNvPr>
        <xdr:cNvSpPr txBox="1"/>
      </xdr:nvSpPr>
      <xdr:spPr>
        <a:xfrm>
          <a:off x="11201400" y="742950"/>
          <a:ext cx="16573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002060"/>
              </a:solidFill>
              <a:latin typeface="Times New Roman" panose="02020603050405020304" pitchFamily="18" charset="0"/>
              <a:cs typeface="Times New Roman" panose="02020603050405020304" pitchFamily="18" charset="0"/>
            </a:rPr>
            <a:t>By: Sher Taj</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0.38183</cdr:x>
      <cdr:y>0.26062</cdr:y>
    </cdr:from>
    <cdr:to>
      <cdr:x>0.6664</cdr:x>
      <cdr:y>0.70656</cdr:y>
    </cdr:to>
    <cdr:sp macro="" textlink="Rating!$B$6">
      <cdr:nvSpPr>
        <cdr:cNvPr id="2" name="TextBox 1">
          <a:extLst xmlns:a="http://schemas.openxmlformats.org/drawingml/2006/main">
            <a:ext uri="{FF2B5EF4-FFF2-40B4-BE49-F238E27FC236}">
              <a16:creationId xmlns:a16="http://schemas.microsoft.com/office/drawing/2014/main" id="{F8D096BB-39D1-2771-ECAF-1B35125C6585}"/>
            </a:ext>
          </a:extLst>
        </cdr:cNvPr>
        <cdr:cNvSpPr txBox="1"/>
      </cdr:nvSpPr>
      <cdr:spPr>
        <a:xfrm xmlns:a="http://schemas.openxmlformats.org/drawingml/2006/main">
          <a:off x="651782" y="183695"/>
          <a:ext cx="485775" cy="314325"/>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fld id="{0B51DFB2-0C5D-42E5-AB5D-95F8A31BCD58}" type="TxLink">
            <a:rPr lang="en-US" sz="1200" b="1" i="0" u="none" strike="noStrike">
              <a:solidFill>
                <a:srgbClr val="002060"/>
              </a:solidFill>
              <a:latin typeface="Times New Roman" panose="02020603050405020304" pitchFamily="18" charset="0"/>
              <a:cs typeface="Times New Roman" panose="02020603050405020304" pitchFamily="18" charset="0"/>
            </a:rPr>
            <a:pPr/>
            <a:t>3.9</a:t>
          </a:fld>
          <a:endParaRPr lang="en-US" sz="1100" b="1">
            <a:solidFill>
              <a:srgbClr val="002060"/>
            </a:solidFill>
            <a:latin typeface="Times New Roman" panose="02020603050405020304" pitchFamily="18" charset="0"/>
            <a:cs typeface="Times New Roman" panose="02020603050405020304"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T www.Win2Farsi.com" refreshedDate="45380.045120486109" createdVersion="8" refreshedVersion="8" minRefreshableVersion="3" recordCount="1470" xr:uid="{5E76DE27-8DF0-4C0A-A931-4BD20804029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267263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2F137B-9253-4AC0-BECF-1F6EB71DC600}"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640AF4-4F34-4BBB-996A-93A241F00F5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81BFE0-A266-48E5-BB9F-A3DDB32F5F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E1570F-1AC0-461B-B722-724D2F08F473}" name="Education by Atrra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i>
    <i>
      <x v="4"/>
    </i>
    <i>
      <x v="3"/>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055C21-10F9-4557-939A-C01BECD6EB16}"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F9C23E-4A9C-4A02-8F21-68F413AD0697}"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9198CD-4CA0-4E4B-8F15-33946BE547B7}"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3"/>
    </i>
    <i>
      <x v="2"/>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BC3416-B7EC-495C-9D58-43FC6CA39EEA}" name="Marti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h="1" x="0"/>
        <item h="1" x="3"/>
        <item h="1" x="2"/>
        <item h="1"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DB493BB-4D37-4A1C-9065-443E622B5D65}" sourceName="Gender">
  <pivotTables>
    <pivotTable tabId="11" name="PivotTable1"/>
  </pivotTables>
  <data>
    <tabular pivotCacheId="62672637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55B61C2-1C5B-457D-803C-AF6085F9F20E}" sourceName="Department">
  <pivotTables>
    <pivotTable tabId="16" name="Martial Status"/>
    <pivotTable tabId="15" name="Attrition By Age"/>
    <pivotTable tabId="13" name="Attrition by Job"/>
    <pivotTable tabId="14" name="Department wise Attrition"/>
    <pivotTable tabId="12" name="Education by Atrration"/>
    <pivotTable tabId="7" name="KPI"/>
    <pivotTable tabId="10" name="Rating"/>
    <pivotTable tabId="11" name="PivotTable1"/>
  </pivotTables>
  <data>
    <tabular pivotCacheId="62672637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3161CF37-6B5B-42DF-9F5A-ED23BF730824}" sourceName="Education Field">
  <pivotTables>
    <pivotTable tabId="16" name="Martial Status"/>
    <pivotTable tabId="15" name="Attrition By Age"/>
    <pivotTable tabId="13" name="Attrition by Job"/>
    <pivotTable tabId="14" name="Department wise Attrition"/>
    <pivotTable tabId="12" name="Education by Atrration"/>
    <pivotTable tabId="7" name="KPI"/>
    <pivotTable tabId="10" name="Rating"/>
    <pivotTable tabId="11" name="PivotTable1"/>
  </pivotTables>
  <data>
    <tabular pivotCacheId="626726375">
      <items count="6">
        <i x="5"/>
        <i x="0"/>
        <i x="3"/>
        <i x="2"/>
        <i x="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E71F5C1-CF18-40ED-BD16-B4E2B458C0D3}" sourceName="Gender">
  <pivotTables>
    <pivotTable tabId="10" name="Rating"/>
  </pivotTables>
  <data>
    <tabular pivotCacheId="626726375">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EBDC793-4CA4-4482-B233-CACE305BDF03}" sourceName="Gender">
  <pivotTables>
    <pivotTable tabId="7" name="KPI"/>
  </pivotTables>
  <data>
    <tabular pivotCacheId="62672637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A81FF54-2633-4B44-ABA4-034A03AAC832}"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857C8F1A-812B-472D-BC77-C34EBE536C11}" cache="Slicer_Education_Field2" caption="Education Field" rowHeight="257175"/>
  <slicer name="Gender 1" xr10:uid="{4DF649FE-0AD9-4B5F-BD36-090945C5B9E9}" cache="Slicer_Gender1"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81B9AFC-95B5-44A1-98B4-63D7714486D0}" cache="Slicer_Gender2" caption="Gender" rowHeight="257175"/>
  <slicer name="Education Field 1" xr10:uid="{E5672794-C54A-4219-AAF9-E251455BD077}"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8C3770E-B697-4BDA-B048-647A21C236CB}" cache="Slicer_Department" caption="Department" rowHeight="257175"/>
  <slicer name="Education Field 2" xr10:uid="{7CD1DE3A-07A8-4E8B-B47C-77FD8589A91D}"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5E8EB3ED-2DDC-4711-B89D-CD4DAA9455EF}" cache="Slicer_Gender2" caption="Gender" columnCount="2" style="Slicer " rowHeight="257175"/>
  <slicer name="Department 1" xr10:uid="{DC307106-0456-45DD-BEC4-0846B6E72F5C}" cache="Slicer_Department" style="Slicer " rowHeight="257175"/>
  <slicer name="Education Field 3" xr10:uid="{1FF2ECD4-A405-4055-A9C5-E2C2031D792C}" cache="Slicer_Education_Field2" style="Slicer "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5DBA-E93C-4CB8-9F6A-8DF14346D05B}">
  <dimension ref="A3:E7"/>
  <sheetViews>
    <sheetView workbookViewId="0">
      <selection activeCell="C4" sqref="C4"/>
    </sheetView>
  </sheetViews>
  <sheetFormatPr defaultRowHeight="15.75" x14ac:dyDescent="0.25"/>
  <cols>
    <col min="1" max="1" width="23.375" bestFit="1" customWidth="1"/>
    <col min="2" max="2" width="21.75" bestFit="1" customWidth="1"/>
    <col min="3" max="3" width="13.375" bestFit="1" customWidth="1"/>
    <col min="4" max="4" width="15.25" bestFit="1" customWidth="1"/>
    <col min="5" max="5" width="12.375" bestFit="1" customWidth="1"/>
  </cols>
  <sheetData>
    <row r="3" spans="1:5" x14ac:dyDescent="0.25">
      <c r="A3" s="2" t="s">
        <v>1554</v>
      </c>
      <c r="B3" s="4" t="s">
        <v>1555</v>
      </c>
      <c r="C3" s="3" t="s">
        <v>1556</v>
      </c>
    </row>
    <row r="4" spans="1:5" x14ac:dyDescent="0.25">
      <c r="A4" s="23">
        <v>132</v>
      </c>
      <c r="B4" s="24">
        <v>32</v>
      </c>
      <c r="C4" s="25">
        <v>36.121212121212125</v>
      </c>
    </row>
    <row r="6" spans="1:5" x14ac:dyDescent="0.25">
      <c r="A6" s="1" t="s">
        <v>1557</v>
      </c>
      <c r="B6" s="1" t="s">
        <v>1558</v>
      </c>
      <c r="C6" s="1" t="s">
        <v>1559</v>
      </c>
      <c r="D6" s="1" t="s">
        <v>1560</v>
      </c>
      <c r="E6" s="1" t="s">
        <v>1561</v>
      </c>
    </row>
    <row r="7" spans="1:5" x14ac:dyDescent="0.25">
      <c r="A7">
        <f>GETPIVOTDATA("Count of Employee Number",$A$3)</f>
        <v>132</v>
      </c>
      <c r="B7">
        <f>GETPIVOTDATA("Sum of CF_attrition count",$A$3)</f>
        <v>32</v>
      </c>
      <c r="C7" s="6">
        <f>GETPIVOTDATA("Average of Age",$A$3)</f>
        <v>36.121212121212125</v>
      </c>
      <c r="D7">
        <f>A7-B7</f>
        <v>100</v>
      </c>
      <c r="E7" s="5">
        <f>B7/A7</f>
        <v>0.24242424242424243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70714-6F9D-4C3B-AAFB-7EF6B4CC78B2}">
  <dimension ref="A1"/>
  <sheetViews>
    <sheetView workbookViewId="0"/>
  </sheetViews>
  <sheetFormatPr defaultRowHeight="15.7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CFDE1-EB6B-435A-8876-D2FC9B3A423D}">
  <dimension ref="A1"/>
  <sheetViews>
    <sheetView workbookViewId="0"/>
  </sheetViews>
  <sheetFormatPr defaultRowHeight="15.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A3820-CD3C-4497-8F32-D9213D1F380F}">
  <dimension ref="A3:C8"/>
  <sheetViews>
    <sheetView topLeftCell="A2" workbookViewId="0">
      <selection activeCell="I13" sqref="I13"/>
    </sheetView>
  </sheetViews>
  <sheetFormatPr defaultRowHeight="15.75" x14ac:dyDescent="0.25"/>
  <cols>
    <col min="1" max="1" width="23.125" bestFit="1" customWidth="1"/>
  </cols>
  <sheetData>
    <row r="3" spans="1:3" x14ac:dyDescent="0.25">
      <c r="A3" s="8" t="s">
        <v>1562</v>
      </c>
    </row>
    <row r="4" spans="1:3" x14ac:dyDescent="0.25">
      <c r="A4" s="9">
        <v>3.9090909090909092</v>
      </c>
    </row>
    <row r="6" spans="1:3" x14ac:dyDescent="0.25">
      <c r="A6" s="1" t="s">
        <v>1563</v>
      </c>
      <c r="B6" s="10">
        <f>GETPIVOTDATA("Job Satisfaction",$A$3)</f>
        <v>3.9090909090909092</v>
      </c>
      <c r="C6">
        <f>B6/4</f>
        <v>0.97727272727272729</v>
      </c>
    </row>
    <row r="7" spans="1:3" x14ac:dyDescent="0.25">
      <c r="A7" s="1" t="s">
        <v>1564</v>
      </c>
      <c r="B7" s="10">
        <f>4-GETPIVOTDATA("Job Satisfaction",$A$3)</f>
        <v>9.0909090909090828E-2</v>
      </c>
      <c r="C7">
        <f>B7/4</f>
        <v>2.2727272727272707E-2</v>
      </c>
    </row>
    <row r="8" spans="1:3" x14ac:dyDescent="0.25">
      <c r="B8"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81495-270C-44B9-A233-43D524AD0757}">
  <dimension ref="A3:C10"/>
  <sheetViews>
    <sheetView workbookViewId="0">
      <selection activeCell="C9" sqref="C9:C10"/>
    </sheetView>
  </sheetViews>
  <sheetFormatPr defaultRowHeight="15.75" x14ac:dyDescent="0.25"/>
  <cols>
    <col min="1" max="1" width="12.125" bestFit="1" customWidth="1"/>
    <col min="2" max="2" width="20.25" bestFit="1" customWidth="1"/>
  </cols>
  <sheetData>
    <row r="3" spans="1:3" x14ac:dyDescent="0.25">
      <c r="A3" s="11" t="s">
        <v>1565</v>
      </c>
      <c r="B3" s="8" t="s">
        <v>1567</v>
      </c>
    </row>
    <row r="4" spans="1:3" x14ac:dyDescent="0.25">
      <c r="A4" s="12" t="s">
        <v>51</v>
      </c>
      <c r="B4" s="20">
        <v>52</v>
      </c>
    </row>
    <row r="5" spans="1:3" x14ac:dyDescent="0.25">
      <c r="A5" s="13" t="s">
        <v>62</v>
      </c>
      <c r="B5" s="21">
        <v>80</v>
      </c>
    </row>
    <row r="6" spans="1:3" x14ac:dyDescent="0.25">
      <c r="A6" s="14" t="s">
        <v>1566</v>
      </c>
      <c r="B6" s="22">
        <v>132</v>
      </c>
    </row>
    <row r="9" spans="1:3" x14ac:dyDescent="0.25">
      <c r="A9" s="15" t="s">
        <v>51</v>
      </c>
      <c r="B9">
        <f>IFERROR(GETPIVOTDATA("Employee Count",$A$3,"Gender","Female"),0)</f>
        <v>52</v>
      </c>
      <c r="C9" s="16">
        <f>IFERROR(B9/(B9+B10),0)</f>
        <v>0.39393939393939392</v>
      </c>
    </row>
    <row r="10" spans="1:3" x14ac:dyDescent="0.25">
      <c r="A10" s="15" t="s">
        <v>62</v>
      </c>
      <c r="B10">
        <f>IFERROR(GETPIVOTDATA("Employee Count",$A$3,"Gender","Male"),0)</f>
        <v>80</v>
      </c>
      <c r="C10" s="16">
        <f>IFERROR(B10/(B10+B9),0)</f>
        <v>0.60606060606060608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D7FA9-E61E-49E9-9E0B-1AD0DE790634}">
  <dimension ref="A3:B9"/>
  <sheetViews>
    <sheetView workbookViewId="0">
      <selection activeCell="I19" sqref="I19"/>
    </sheetView>
  </sheetViews>
  <sheetFormatPr defaultRowHeight="15.75" x14ac:dyDescent="0.25"/>
  <cols>
    <col min="1" max="1" width="16.125" bestFit="1" customWidth="1"/>
    <col min="2" max="2" width="21.75" bestFit="1" customWidth="1"/>
  </cols>
  <sheetData>
    <row r="3" spans="1:2" x14ac:dyDescent="0.25">
      <c r="A3" s="11" t="s">
        <v>1565</v>
      </c>
      <c r="B3" s="8" t="s">
        <v>1555</v>
      </c>
    </row>
    <row r="4" spans="1:2" x14ac:dyDescent="0.25">
      <c r="A4" s="12" t="s">
        <v>134</v>
      </c>
      <c r="B4" s="20">
        <v>2</v>
      </c>
    </row>
    <row r="5" spans="1:2" x14ac:dyDescent="0.25">
      <c r="A5" s="13" t="s">
        <v>55</v>
      </c>
      <c r="B5" s="21">
        <v>4</v>
      </c>
    </row>
    <row r="6" spans="1:2" x14ac:dyDescent="0.25">
      <c r="A6" s="13" t="s">
        <v>71</v>
      </c>
      <c r="B6" s="21">
        <v>4</v>
      </c>
    </row>
    <row r="7" spans="1:2" x14ac:dyDescent="0.25">
      <c r="A7" s="13" t="s">
        <v>65</v>
      </c>
      <c r="B7" s="21">
        <v>6</v>
      </c>
    </row>
    <row r="8" spans="1:2" x14ac:dyDescent="0.25">
      <c r="A8" s="13" t="s">
        <v>77</v>
      </c>
      <c r="B8" s="21">
        <v>16</v>
      </c>
    </row>
    <row r="9" spans="1:2" x14ac:dyDescent="0.25">
      <c r="A9" s="14" t="s">
        <v>1566</v>
      </c>
      <c r="B9" s="22">
        <v>32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809D-2CD5-40BF-A4E7-46737264175A}">
  <dimension ref="A3:E13"/>
  <sheetViews>
    <sheetView workbookViewId="0">
      <selection activeCell="AE30" sqref="AE30"/>
    </sheetView>
  </sheetViews>
  <sheetFormatPr defaultRowHeight="15.75" x14ac:dyDescent="0.25"/>
  <cols>
    <col min="1" max="1" width="22.875" bestFit="1" customWidth="1"/>
    <col min="2" max="2" width="21.75" bestFit="1" customWidth="1"/>
    <col min="4" max="4" width="22.875" bestFit="1" customWidth="1"/>
  </cols>
  <sheetData>
    <row r="3" spans="1:5" x14ac:dyDescent="0.25">
      <c r="A3" s="11" t="s">
        <v>1565</v>
      </c>
      <c r="B3" s="8" t="s">
        <v>1555</v>
      </c>
    </row>
    <row r="4" spans="1:5" x14ac:dyDescent="0.25">
      <c r="A4" s="12" t="s">
        <v>83</v>
      </c>
      <c r="B4" s="20">
        <v>1</v>
      </c>
      <c r="D4" s="1" t="s">
        <v>9</v>
      </c>
      <c r="E4" s="1" t="s">
        <v>0</v>
      </c>
    </row>
    <row r="5" spans="1:5" x14ac:dyDescent="0.25">
      <c r="A5" s="13" t="s">
        <v>163</v>
      </c>
      <c r="B5" s="21">
        <v>2</v>
      </c>
      <c r="D5" t="str">
        <f>A4</f>
        <v>Healthcare Representative</v>
      </c>
      <c r="E5">
        <f>GETPIVOTDATA("CF_attrition count",$A$3,"Job Role",A4)</f>
        <v>1</v>
      </c>
    </row>
    <row r="6" spans="1:5" x14ac:dyDescent="0.25">
      <c r="A6" s="13" t="s">
        <v>68</v>
      </c>
      <c r="B6" s="21">
        <v>8</v>
      </c>
      <c r="D6" t="str">
        <f t="shared" ref="D6:D13" si="0">A5</f>
        <v>Human Resources</v>
      </c>
      <c r="E6">
        <f t="shared" ref="E6:E13" si="1">GETPIVOTDATA("CF_attrition count",$A$3,"Job Role",A5)</f>
        <v>2</v>
      </c>
    </row>
    <row r="7" spans="1:5" x14ac:dyDescent="0.25">
      <c r="A7" s="13" t="s">
        <v>95</v>
      </c>
      <c r="B7" s="21">
        <v>0</v>
      </c>
      <c r="D7" t="str">
        <f t="shared" si="0"/>
        <v>Laboratory Technician</v>
      </c>
      <c r="E7">
        <f t="shared" si="1"/>
        <v>8</v>
      </c>
    </row>
    <row r="8" spans="1:5" x14ac:dyDescent="0.25">
      <c r="A8" s="13" t="s">
        <v>81</v>
      </c>
      <c r="B8" s="21">
        <v>1</v>
      </c>
      <c r="D8" t="str">
        <f t="shared" si="0"/>
        <v>Manager</v>
      </c>
      <c r="E8">
        <f t="shared" si="1"/>
        <v>0</v>
      </c>
    </row>
    <row r="9" spans="1:5" x14ac:dyDescent="0.25">
      <c r="A9" s="13" t="s">
        <v>101</v>
      </c>
      <c r="B9" s="21">
        <v>1</v>
      </c>
      <c r="D9" t="str">
        <f t="shared" si="0"/>
        <v>Manufacturing Director</v>
      </c>
      <c r="E9">
        <f t="shared" si="1"/>
        <v>1</v>
      </c>
    </row>
    <row r="10" spans="1:5" x14ac:dyDescent="0.25">
      <c r="A10" s="13" t="s">
        <v>63</v>
      </c>
      <c r="B10" s="21">
        <v>9</v>
      </c>
      <c r="D10" t="str">
        <f t="shared" si="0"/>
        <v>Research Director</v>
      </c>
      <c r="E10">
        <f t="shared" si="1"/>
        <v>1</v>
      </c>
    </row>
    <row r="11" spans="1:5" x14ac:dyDescent="0.25">
      <c r="A11" s="13" t="s">
        <v>52</v>
      </c>
      <c r="B11" s="21">
        <v>4</v>
      </c>
      <c r="D11" t="str">
        <f t="shared" si="0"/>
        <v>Research Scientist</v>
      </c>
      <c r="E11">
        <f t="shared" si="1"/>
        <v>9</v>
      </c>
    </row>
    <row r="12" spans="1:5" x14ac:dyDescent="0.25">
      <c r="A12" s="13" t="s">
        <v>99</v>
      </c>
      <c r="B12" s="21">
        <v>6</v>
      </c>
      <c r="D12" t="str">
        <f t="shared" si="0"/>
        <v>Sales Executive</v>
      </c>
      <c r="E12">
        <f t="shared" si="1"/>
        <v>4</v>
      </c>
    </row>
    <row r="13" spans="1:5" x14ac:dyDescent="0.25">
      <c r="A13" s="14" t="s">
        <v>1566</v>
      </c>
      <c r="B13" s="22">
        <v>32</v>
      </c>
      <c r="D13" t="str">
        <f t="shared" si="0"/>
        <v>Sales Representative</v>
      </c>
      <c r="E13">
        <f t="shared" si="1"/>
        <v>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7BC9C-08FE-4907-BB87-2B39FCE8B3F4}">
  <dimension ref="A3:B7"/>
  <sheetViews>
    <sheetView workbookViewId="0">
      <selection activeCell="B4" sqref="B4"/>
    </sheetView>
  </sheetViews>
  <sheetFormatPr defaultRowHeight="15.75" x14ac:dyDescent="0.25"/>
  <cols>
    <col min="1" max="1" width="12.125" bestFit="1" customWidth="1"/>
    <col min="2" max="2" width="21.75" bestFit="1" customWidth="1"/>
    <col min="3" max="3" width="22.625" bestFit="1" customWidth="1"/>
  </cols>
  <sheetData>
    <row r="3" spans="1:2" x14ac:dyDescent="0.25">
      <c r="A3" s="11" t="s">
        <v>1565</v>
      </c>
      <c r="B3" s="8" t="s">
        <v>1555</v>
      </c>
    </row>
    <row r="4" spans="1:2" x14ac:dyDescent="0.25">
      <c r="A4" s="12" t="s">
        <v>161</v>
      </c>
      <c r="B4" s="17">
        <v>6.25E-2</v>
      </c>
    </row>
    <row r="5" spans="1:2" x14ac:dyDescent="0.25">
      <c r="A5" s="13" t="s">
        <v>60</v>
      </c>
      <c r="B5" s="18">
        <v>0.625</v>
      </c>
    </row>
    <row r="6" spans="1:2" x14ac:dyDescent="0.25">
      <c r="A6" s="13" t="s">
        <v>48</v>
      </c>
      <c r="B6" s="18">
        <v>0.3125</v>
      </c>
    </row>
    <row r="7" spans="1:2" x14ac:dyDescent="0.25">
      <c r="A7" s="14" t="s">
        <v>1566</v>
      </c>
      <c r="B7" s="19">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14722-F79A-43B9-A2BF-B780D5577CAF}">
  <dimension ref="A3:B9"/>
  <sheetViews>
    <sheetView workbookViewId="0">
      <selection activeCell="B4" sqref="B4"/>
    </sheetView>
  </sheetViews>
  <sheetFormatPr defaultRowHeight="15.75" x14ac:dyDescent="0.25"/>
  <cols>
    <col min="1" max="1" width="12.125" bestFit="1" customWidth="1"/>
    <col min="2" max="2" width="21.75" bestFit="1" customWidth="1"/>
  </cols>
  <sheetData>
    <row r="3" spans="1:2" x14ac:dyDescent="0.25">
      <c r="A3" s="11" t="s">
        <v>1565</v>
      </c>
      <c r="B3" s="8" t="s">
        <v>1555</v>
      </c>
    </row>
    <row r="4" spans="1:2" x14ac:dyDescent="0.25">
      <c r="A4" s="12" t="s">
        <v>69</v>
      </c>
      <c r="B4" s="20">
        <v>18</v>
      </c>
    </row>
    <row r="5" spans="1:2" x14ac:dyDescent="0.25">
      <c r="A5" s="13" t="s">
        <v>92</v>
      </c>
      <c r="B5" s="21">
        <v>6</v>
      </c>
    </row>
    <row r="6" spans="1:2" x14ac:dyDescent="0.25">
      <c r="A6" s="13" t="s">
        <v>46</v>
      </c>
      <c r="B6" s="21">
        <v>4</v>
      </c>
    </row>
    <row r="7" spans="1:2" x14ac:dyDescent="0.25">
      <c r="A7" s="13" t="s">
        <v>75</v>
      </c>
      <c r="B7" s="21">
        <v>2</v>
      </c>
    </row>
    <row r="8" spans="1:2" x14ac:dyDescent="0.25">
      <c r="A8" s="13" t="s">
        <v>58</v>
      </c>
      <c r="B8" s="21">
        <v>2</v>
      </c>
    </row>
    <row r="9" spans="1:2" x14ac:dyDescent="0.25">
      <c r="A9" s="14" t="s">
        <v>1566</v>
      </c>
      <c r="B9" s="22">
        <v>32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103-3F53-41F0-9D0A-71EC788B85B8}">
  <dimension ref="A3:F7"/>
  <sheetViews>
    <sheetView workbookViewId="0">
      <selection activeCell="B3" sqref="B3"/>
      <pivotSelection pane="bottomRight" showHeader="1" extendable="1" activeRow="2" activeCol="1" click="1" r:id="rId1">
        <pivotArea dataOnly="0" outline="0" axis="axisValues" fieldPosition="0"/>
      </pivotSelection>
    </sheetView>
  </sheetViews>
  <sheetFormatPr defaultRowHeight="15.75" x14ac:dyDescent="0.25"/>
  <cols>
    <col min="1" max="1" width="12.125" bestFit="1" customWidth="1"/>
    <col min="2" max="2" width="15" bestFit="1" customWidth="1"/>
    <col min="5" max="5" width="12.25" bestFit="1" customWidth="1"/>
  </cols>
  <sheetData>
    <row r="3" spans="1:6" x14ac:dyDescent="0.25">
      <c r="A3" s="11" t="s">
        <v>1565</v>
      </c>
      <c r="B3" s="8" t="s">
        <v>1568</v>
      </c>
      <c r="E3" s="1" t="s">
        <v>1569</v>
      </c>
      <c r="F3" s="1" t="s">
        <v>0</v>
      </c>
    </row>
    <row r="4" spans="1:6" x14ac:dyDescent="0.25">
      <c r="A4" s="12" t="s">
        <v>79</v>
      </c>
      <c r="B4" s="20">
        <v>26</v>
      </c>
      <c r="E4" t="str">
        <f>A4</f>
        <v>Divorced</v>
      </c>
      <c r="F4">
        <f>GETPIVOTDATA("Attrition",$A$3,"Marital Status",A4)</f>
        <v>26</v>
      </c>
    </row>
    <row r="5" spans="1:6" x14ac:dyDescent="0.25">
      <c r="A5" s="13" t="s">
        <v>53</v>
      </c>
      <c r="B5" s="21">
        <v>45</v>
      </c>
      <c r="E5" t="str">
        <f>A5</f>
        <v>Single</v>
      </c>
      <c r="F5">
        <f>GETPIVOTDATA("Attrition",$A$3,"Marital Status",A5)</f>
        <v>45</v>
      </c>
    </row>
    <row r="6" spans="1:6" x14ac:dyDescent="0.25">
      <c r="A6" s="13" t="s">
        <v>64</v>
      </c>
      <c r="B6" s="21">
        <v>61</v>
      </c>
      <c r="E6" t="str">
        <f>A6</f>
        <v>Married</v>
      </c>
      <c r="F6">
        <f>GETPIVOTDATA("Attrition",$A$3,"Marital Status",A6)</f>
        <v>61</v>
      </c>
    </row>
    <row r="7" spans="1:6" x14ac:dyDescent="0.25">
      <c r="A7" s="14" t="s">
        <v>1566</v>
      </c>
      <c r="B7" s="22">
        <v>132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74529-624A-4491-81E5-B79475507245}">
  <dimension ref="A1"/>
  <sheetViews>
    <sheetView showGridLines="0" tabSelected="1" zoomScale="50" zoomScaleNormal="50" workbookViewId="0">
      <selection activeCell="AE6" sqref="AE6"/>
    </sheetView>
  </sheetViews>
  <sheetFormatPr defaultRowHeight="15.75" x14ac:dyDescent="0.25"/>
  <cols>
    <col min="1" max="16384" width="9"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Sheet4</vt:lpstr>
      <vt:lpstr>Sheet3</vt:lpstr>
      <vt:lpstr>Rating</vt:lpstr>
      <vt:lpstr>Sheet1</vt:lpstr>
      <vt:lpstr>Education by Atrration</vt:lpstr>
      <vt:lpstr>Attrition by Job</vt:lpstr>
      <vt:lpstr>Department wise Attrition</vt:lpstr>
      <vt:lpstr>Attrition By Age</vt:lpstr>
      <vt:lpstr>Martial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sherikhan5@hotmail.com</cp:lastModifiedBy>
  <dcterms:created xsi:type="dcterms:W3CDTF">2022-12-29T16:02:46Z</dcterms:created>
  <dcterms:modified xsi:type="dcterms:W3CDTF">2024-04-01T07:22:31Z</dcterms:modified>
</cp:coreProperties>
</file>