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5"/>
  <workbookPr autoCompressPictures="0"/>
  <mc:AlternateContent xmlns:mc="http://schemas.openxmlformats.org/markup-compatibility/2006">
    <mc:Choice Requires="x15">
      <x15ac:absPath xmlns:x15ac="http://schemas.microsoft.com/office/spreadsheetml/2010/11/ac" url="/Users/danilsherki/Workspace/"/>
    </mc:Choice>
  </mc:AlternateContent>
  <xr:revisionPtr revIDLastSave="0" documentId="8_{8578E4B9-8225-7043-9EA1-D747CD5DE0B8}" xr6:coauthVersionLast="47" xr6:coauthVersionMax="47" xr10:uidLastSave="{00000000-0000-0000-0000-000000000000}"/>
  <bookViews>
    <workbookView xWindow="0" yWindow="0" windowWidth="28800" windowHeight="1800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http://schemas.microsoft.com/office/mac/excel/2008/main">
      <mx:ArchID Flags="2"/>
    </ext>
  </extLst>
</workbook>
</file>

<file path=xl/calcChain.xml><?xml version="1.0" encoding="utf-8"?>
<calcChain xmlns="http://schemas.openxmlformats.org/spreadsheetml/2006/main">
  <c r="N3" i="1" l="1"/>
  <c r="F3" i="1"/>
  <c r="B3" i="1"/>
  <c r="T3" i="1" s="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5" i="1"/>
  <c r="N6" i="1"/>
  <c r="O6" i="1"/>
  <c r="N7" i="1"/>
  <c r="O7" i="1"/>
  <c r="P7" i="1" s="1"/>
  <c r="N8" i="1"/>
  <c r="O8" i="1"/>
  <c r="N9" i="1"/>
  <c r="O9" i="1"/>
  <c r="P9" i="1" s="1"/>
  <c r="N10" i="1"/>
  <c r="O10" i="1"/>
  <c r="N11" i="1"/>
  <c r="O11" i="1"/>
  <c r="P11" i="1" s="1"/>
  <c r="N12" i="1"/>
  <c r="O12" i="1"/>
  <c r="N13" i="1"/>
  <c r="O13" i="1"/>
  <c r="N14" i="1"/>
  <c r="O14" i="1"/>
  <c r="N15" i="1"/>
  <c r="O15" i="1"/>
  <c r="P15" i="1" s="1"/>
  <c r="N16" i="1"/>
  <c r="O16" i="1"/>
  <c r="N17" i="1"/>
  <c r="O17" i="1"/>
  <c r="N18" i="1"/>
  <c r="O18" i="1"/>
  <c r="N19" i="1"/>
  <c r="O19" i="1"/>
  <c r="P19" i="1" s="1"/>
  <c r="N20" i="1"/>
  <c r="O20" i="1"/>
  <c r="P20" i="1" s="1"/>
  <c r="N21" i="1"/>
  <c r="O21" i="1"/>
  <c r="P21" i="1" s="1"/>
  <c r="N22" i="1"/>
  <c r="O22" i="1"/>
  <c r="N23" i="1"/>
  <c r="O23" i="1"/>
  <c r="P23" i="1" s="1"/>
  <c r="N24" i="1"/>
  <c r="O24" i="1"/>
  <c r="N25" i="1"/>
  <c r="O25" i="1"/>
  <c r="P25" i="1" s="1"/>
  <c r="N26" i="1"/>
  <c r="O26" i="1"/>
  <c r="N27" i="1"/>
  <c r="O27" i="1"/>
  <c r="P27" i="1" s="1"/>
  <c r="N28" i="1"/>
  <c r="O28" i="1"/>
  <c r="N29" i="1"/>
  <c r="O29" i="1"/>
  <c r="N30" i="1"/>
  <c r="O30" i="1"/>
  <c r="N31" i="1"/>
  <c r="O31" i="1"/>
  <c r="P31" i="1" s="1"/>
  <c r="N32" i="1"/>
  <c r="O32" i="1"/>
  <c r="N33" i="1"/>
  <c r="O33" i="1"/>
  <c r="P33" i="1" s="1"/>
  <c r="N34" i="1"/>
  <c r="O34" i="1"/>
  <c r="N35" i="1"/>
  <c r="O35" i="1"/>
  <c r="P35" i="1" s="1"/>
  <c r="N36" i="1"/>
  <c r="O36" i="1"/>
  <c r="P36" i="1" s="1"/>
  <c r="N37" i="1"/>
  <c r="O37" i="1"/>
  <c r="N38" i="1"/>
  <c r="O38" i="1"/>
  <c r="N39" i="1"/>
  <c r="O39" i="1"/>
  <c r="P39" i="1" s="1"/>
  <c r="N40" i="1"/>
  <c r="O40" i="1"/>
  <c r="N41" i="1"/>
  <c r="O41" i="1"/>
  <c r="P41" i="1" s="1"/>
  <c r="N42" i="1"/>
  <c r="O42" i="1"/>
  <c r="N43" i="1"/>
  <c r="O43" i="1"/>
  <c r="P43" i="1" s="1"/>
  <c r="N44" i="1"/>
  <c r="O44" i="1"/>
  <c r="P44" i="1" s="1"/>
  <c r="N45" i="1"/>
  <c r="O45" i="1"/>
  <c r="N46" i="1"/>
  <c r="O46" i="1"/>
  <c r="N47" i="1"/>
  <c r="O47" i="1"/>
  <c r="P47" i="1" s="1"/>
  <c r="N48" i="1"/>
  <c r="O48" i="1"/>
  <c r="N49" i="1"/>
  <c r="O49" i="1"/>
  <c r="N50" i="1"/>
  <c r="O50" i="1"/>
  <c r="N51" i="1"/>
  <c r="O51" i="1"/>
  <c r="P51" i="1" s="1"/>
  <c r="N52" i="1"/>
  <c r="O52" i="1"/>
  <c r="P52" i="1" s="1"/>
  <c r="N53" i="1"/>
  <c r="O53" i="1"/>
  <c r="P53" i="1" s="1"/>
  <c r="N54" i="1"/>
  <c r="O54" i="1"/>
  <c r="N55" i="1"/>
  <c r="O55" i="1"/>
  <c r="P55" i="1" s="1"/>
  <c r="N56" i="1"/>
  <c r="O56" i="1"/>
  <c r="N57" i="1"/>
  <c r="O57" i="1"/>
  <c r="P57" i="1" s="1"/>
  <c r="N58" i="1"/>
  <c r="O58" i="1"/>
  <c r="N59" i="1"/>
  <c r="O59" i="1"/>
  <c r="P59" i="1" s="1"/>
  <c r="N60" i="1"/>
  <c r="O60" i="1"/>
  <c r="N61" i="1"/>
  <c r="O61" i="1"/>
  <c r="P61" i="1" s="1"/>
  <c r="N62" i="1"/>
  <c r="O62" i="1"/>
  <c r="N63" i="1"/>
  <c r="O63" i="1"/>
  <c r="P63" i="1" s="1"/>
  <c r="N64" i="1"/>
  <c r="O64" i="1"/>
  <c r="N65" i="1"/>
  <c r="O65" i="1"/>
  <c r="P65" i="1" s="1"/>
  <c r="N66" i="1"/>
  <c r="O66" i="1"/>
  <c r="N67" i="1"/>
  <c r="O67" i="1"/>
  <c r="P67" i="1" s="1"/>
  <c r="N68" i="1"/>
  <c r="O68" i="1"/>
  <c r="N69" i="1"/>
  <c r="O69" i="1"/>
  <c r="N70" i="1"/>
  <c r="O70" i="1"/>
  <c r="N71" i="1"/>
  <c r="O71" i="1"/>
  <c r="P71" i="1" s="1"/>
  <c r="N72" i="1"/>
  <c r="O72" i="1"/>
  <c r="P72" i="1" s="1"/>
  <c r="N73" i="1"/>
  <c r="O73" i="1"/>
  <c r="P73" i="1" s="1"/>
  <c r="N74" i="1"/>
  <c r="O74" i="1"/>
  <c r="N75" i="1"/>
  <c r="O75" i="1"/>
  <c r="P75" i="1" s="1"/>
  <c r="N76" i="1"/>
  <c r="O76" i="1"/>
  <c r="P76" i="1" s="1"/>
  <c r="N77" i="1"/>
  <c r="O77" i="1"/>
  <c r="N78" i="1"/>
  <c r="O78" i="1"/>
  <c r="N79" i="1"/>
  <c r="O79" i="1"/>
  <c r="P79" i="1" s="1"/>
  <c r="N80" i="1"/>
  <c r="O80" i="1"/>
  <c r="N81" i="1"/>
  <c r="O81" i="1"/>
  <c r="N82" i="1"/>
  <c r="O82" i="1"/>
  <c r="N83" i="1"/>
  <c r="O83" i="1"/>
  <c r="P83" i="1" s="1"/>
  <c r="N84" i="1"/>
  <c r="O84" i="1"/>
  <c r="N85" i="1"/>
  <c r="O85" i="1"/>
  <c r="P85" i="1" s="1"/>
  <c r="N86" i="1"/>
  <c r="O86" i="1"/>
  <c r="N87" i="1"/>
  <c r="O87" i="1"/>
  <c r="P87" i="1" s="1"/>
  <c r="N88" i="1"/>
  <c r="O88" i="1"/>
  <c r="P88" i="1" s="1"/>
  <c r="N89" i="1"/>
  <c r="O89" i="1"/>
  <c r="N90" i="1"/>
  <c r="O90" i="1"/>
  <c r="N91" i="1"/>
  <c r="O91" i="1"/>
  <c r="P91" i="1" s="1"/>
  <c r="N92" i="1"/>
  <c r="O92" i="1"/>
  <c r="P92" i="1" s="1"/>
  <c r="N93" i="1"/>
  <c r="O93" i="1"/>
  <c r="P93" i="1" s="1"/>
  <c r="N94" i="1"/>
  <c r="O94" i="1"/>
  <c r="N95" i="1"/>
  <c r="O95" i="1"/>
  <c r="P95" i="1" s="1"/>
  <c r="N96" i="1"/>
  <c r="O96" i="1"/>
  <c r="N97" i="1"/>
  <c r="O97" i="1"/>
  <c r="P97" i="1" s="1"/>
  <c r="N98" i="1"/>
  <c r="O98" i="1"/>
  <c r="N99" i="1"/>
  <c r="O99" i="1"/>
  <c r="P99" i="1" s="1"/>
  <c r="N100" i="1"/>
  <c r="O100" i="1"/>
  <c r="P100" i="1" s="1"/>
  <c r="N101" i="1"/>
  <c r="O101" i="1"/>
  <c r="P101" i="1" s="1"/>
  <c r="N102" i="1"/>
  <c r="O102" i="1"/>
  <c r="N103" i="1"/>
  <c r="O103" i="1"/>
  <c r="P103" i="1" s="1"/>
  <c r="N104" i="1"/>
  <c r="O104" i="1"/>
  <c r="P104" i="1" s="1"/>
  <c r="N105" i="1"/>
  <c r="O105" i="1"/>
  <c r="N106" i="1"/>
  <c r="O106" i="1"/>
  <c r="N107" i="1"/>
  <c r="O107" i="1"/>
  <c r="P107" i="1" s="1"/>
  <c r="N108" i="1"/>
  <c r="O108" i="1"/>
  <c r="N109" i="1"/>
  <c r="O109" i="1"/>
  <c r="P109" i="1" s="1"/>
  <c r="N110" i="1"/>
  <c r="O110" i="1"/>
  <c r="N111" i="1"/>
  <c r="O111" i="1"/>
  <c r="P111" i="1" s="1"/>
  <c r="N112" i="1"/>
  <c r="O112" i="1"/>
  <c r="P112" i="1" s="1"/>
  <c r="N113" i="1"/>
  <c r="O113" i="1"/>
  <c r="P113" i="1" s="1"/>
  <c r="N114" i="1"/>
  <c r="O114" i="1"/>
  <c r="N115" i="1"/>
  <c r="O115" i="1"/>
  <c r="P115" i="1" s="1"/>
  <c r="N116" i="1"/>
  <c r="O116" i="1"/>
  <c r="N117" i="1"/>
  <c r="O117" i="1"/>
  <c r="P117" i="1" s="1"/>
  <c r="N118" i="1"/>
  <c r="O118" i="1"/>
  <c r="N119" i="1"/>
  <c r="O119" i="1"/>
  <c r="P119" i="1" s="1"/>
  <c r="N120" i="1"/>
  <c r="O120" i="1"/>
  <c r="N121" i="1"/>
  <c r="O121" i="1"/>
  <c r="P121" i="1" s="1"/>
  <c r="N122" i="1"/>
  <c r="O122" i="1"/>
  <c r="N123" i="1"/>
  <c r="O123" i="1"/>
  <c r="P123" i="1" s="1"/>
  <c r="N124" i="1"/>
  <c r="O124" i="1"/>
  <c r="P124" i="1" s="1"/>
  <c r="N125" i="1"/>
  <c r="O125" i="1"/>
  <c r="P125" i="1" s="1"/>
  <c r="N126" i="1"/>
  <c r="O126" i="1"/>
  <c r="N127" i="1"/>
  <c r="O127" i="1"/>
  <c r="P127" i="1" s="1"/>
  <c r="N128" i="1"/>
  <c r="O128" i="1"/>
  <c r="N129" i="1"/>
  <c r="O129" i="1"/>
  <c r="P129" i="1" s="1"/>
  <c r="N130" i="1"/>
  <c r="O130" i="1"/>
  <c r="N131" i="1"/>
  <c r="O131" i="1"/>
  <c r="P131" i="1" s="1"/>
  <c r="N132" i="1"/>
  <c r="O132" i="1"/>
  <c r="N133" i="1"/>
  <c r="O133" i="1"/>
  <c r="N134" i="1"/>
  <c r="O134" i="1"/>
  <c r="N135" i="1"/>
  <c r="O135" i="1"/>
  <c r="P135" i="1" s="1"/>
  <c r="N136" i="1"/>
  <c r="O136" i="1"/>
  <c r="P136" i="1" s="1"/>
  <c r="N137" i="1"/>
  <c r="O137" i="1"/>
  <c r="P137" i="1" s="1"/>
  <c r="N138" i="1"/>
  <c r="O138" i="1"/>
  <c r="N139" i="1"/>
  <c r="O139" i="1"/>
  <c r="P139" i="1" s="1"/>
  <c r="N140" i="1"/>
  <c r="O140" i="1"/>
  <c r="P140" i="1" s="1"/>
  <c r="N141" i="1"/>
  <c r="O141" i="1"/>
  <c r="N142" i="1"/>
  <c r="O142" i="1"/>
  <c r="N143" i="1"/>
  <c r="O143" i="1"/>
  <c r="P143" i="1" s="1"/>
  <c r="N144" i="1"/>
  <c r="O144" i="1"/>
  <c r="N145" i="1"/>
  <c r="O145" i="1"/>
  <c r="P145" i="1" s="1"/>
  <c r="N146" i="1"/>
  <c r="O146" i="1"/>
  <c r="N147" i="1"/>
  <c r="O147" i="1"/>
  <c r="P147" i="1" s="1"/>
  <c r="N148" i="1"/>
  <c r="O148" i="1"/>
  <c r="P148" i="1" s="1"/>
  <c r="N149" i="1"/>
  <c r="O149" i="1"/>
  <c r="P149" i="1" s="1"/>
  <c r="N150" i="1"/>
  <c r="O150" i="1"/>
  <c r="N151" i="1"/>
  <c r="O151" i="1"/>
  <c r="P151" i="1" s="1"/>
  <c r="N152" i="1"/>
  <c r="O152" i="1"/>
  <c r="P152" i="1" s="1"/>
  <c r="N153" i="1"/>
  <c r="O153" i="1"/>
  <c r="P153" i="1" s="1"/>
  <c r="N154" i="1"/>
  <c r="O154" i="1"/>
  <c r="N155" i="1"/>
  <c r="O155" i="1"/>
  <c r="P155" i="1" s="1"/>
  <c r="N156" i="1"/>
  <c r="O156" i="1"/>
  <c r="P156" i="1" s="1"/>
  <c r="N157" i="1"/>
  <c r="O157" i="1"/>
  <c r="P157" i="1" s="1"/>
  <c r="N158" i="1"/>
  <c r="O158" i="1"/>
  <c r="N159" i="1"/>
  <c r="O159" i="1"/>
  <c r="P159" i="1" s="1"/>
  <c r="N160" i="1"/>
  <c r="O160" i="1"/>
  <c r="N161" i="1"/>
  <c r="O161" i="1"/>
  <c r="P161" i="1" s="1"/>
  <c r="N162" i="1"/>
  <c r="O162" i="1"/>
  <c r="N163" i="1"/>
  <c r="O163" i="1"/>
  <c r="P163" i="1" s="1"/>
  <c r="N164" i="1"/>
  <c r="O164" i="1"/>
  <c r="P164" i="1" s="1"/>
  <c r="N165" i="1"/>
  <c r="O165" i="1"/>
  <c r="P165" i="1" s="1"/>
  <c r="N166" i="1"/>
  <c r="O166" i="1"/>
  <c r="N167" i="1"/>
  <c r="O167" i="1"/>
  <c r="P167" i="1" s="1"/>
  <c r="N168" i="1"/>
  <c r="O168" i="1"/>
  <c r="P168" i="1" s="1"/>
  <c r="N169" i="1"/>
  <c r="O169" i="1"/>
  <c r="N170" i="1"/>
  <c r="O170" i="1"/>
  <c r="N171" i="1"/>
  <c r="O171" i="1"/>
  <c r="P171" i="1" s="1"/>
  <c r="N172" i="1"/>
  <c r="O172" i="1"/>
  <c r="N173" i="1"/>
  <c r="O173" i="1"/>
  <c r="P173" i="1" s="1"/>
  <c r="N174" i="1"/>
  <c r="O174" i="1"/>
  <c r="N175" i="1"/>
  <c r="O175" i="1"/>
  <c r="P175" i="1" s="1"/>
  <c r="N176" i="1"/>
  <c r="O176" i="1"/>
  <c r="P176" i="1" s="1"/>
  <c r="N177" i="1"/>
  <c r="O177" i="1"/>
  <c r="P177" i="1" s="1"/>
  <c r="N178" i="1"/>
  <c r="O178" i="1"/>
  <c r="N179" i="1"/>
  <c r="O179" i="1"/>
  <c r="P179" i="1" s="1"/>
  <c r="N180" i="1"/>
  <c r="O180" i="1"/>
  <c r="N181" i="1"/>
  <c r="O181" i="1"/>
  <c r="P181" i="1" s="1"/>
  <c r="N182" i="1"/>
  <c r="O182" i="1"/>
  <c r="N183" i="1"/>
  <c r="O183" i="1"/>
  <c r="P183" i="1" s="1"/>
  <c r="N184" i="1"/>
  <c r="O184" i="1"/>
  <c r="O5" i="1"/>
  <c r="N5" i="1"/>
  <c r="P5" i="1" s="1"/>
  <c r="J6" i="1"/>
  <c r="K6" i="1"/>
  <c r="J7" i="1"/>
  <c r="K7" i="1"/>
  <c r="J8" i="1"/>
  <c r="K8" i="1"/>
  <c r="L8" i="1" s="1"/>
  <c r="J9" i="1"/>
  <c r="K9" i="1"/>
  <c r="L9" i="1"/>
  <c r="J10" i="1"/>
  <c r="K10" i="1"/>
  <c r="J11" i="1"/>
  <c r="K11" i="1"/>
  <c r="L11" i="1" s="1"/>
  <c r="J12" i="1"/>
  <c r="K12" i="1"/>
  <c r="L12" i="1" s="1"/>
  <c r="J13" i="1"/>
  <c r="K13" i="1"/>
  <c r="J14" i="1"/>
  <c r="K14" i="1"/>
  <c r="L14" i="1" s="1"/>
  <c r="J15" i="1"/>
  <c r="K15" i="1"/>
  <c r="J16" i="1"/>
  <c r="K16" i="1"/>
  <c r="J17" i="1"/>
  <c r="K17" i="1"/>
  <c r="J18" i="1"/>
  <c r="K18" i="1"/>
  <c r="J19" i="1"/>
  <c r="K19" i="1"/>
  <c r="L19" i="1" s="1"/>
  <c r="J20" i="1"/>
  <c r="K20" i="1"/>
  <c r="J21" i="1"/>
  <c r="K21" i="1"/>
  <c r="L21" i="1" s="1"/>
  <c r="J22" i="1"/>
  <c r="K22" i="1"/>
  <c r="L22" i="1" s="1"/>
  <c r="J23" i="1"/>
  <c r="K23" i="1"/>
  <c r="J24" i="1"/>
  <c r="K24" i="1"/>
  <c r="J25" i="1"/>
  <c r="K25" i="1"/>
  <c r="L25" i="1" s="1"/>
  <c r="J26" i="1"/>
  <c r="K26" i="1"/>
  <c r="L26" i="1" s="1"/>
  <c r="J27" i="1"/>
  <c r="K27" i="1"/>
  <c r="L27" i="1" s="1"/>
  <c r="J28" i="1"/>
  <c r="K28" i="1"/>
  <c r="J29" i="1"/>
  <c r="K29" i="1"/>
  <c r="L29" i="1" s="1"/>
  <c r="J30" i="1"/>
  <c r="K30" i="1"/>
  <c r="L30" i="1" s="1"/>
  <c r="J31" i="1"/>
  <c r="K31" i="1"/>
  <c r="J32" i="1"/>
  <c r="K32" i="1"/>
  <c r="J33" i="1"/>
  <c r="K33" i="1"/>
  <c r="J34" i="1"/>
  <c r="K34" i="1"/>
  <c r="J35" i="1"/>
  <c r="K35" i="1"/>
  <c r="L35" i="1" s="1"/>
  <c r="J36" i="1"/>
  <c r="K36" i="1"/>
  <c r="J37" i="1"/>
  <c r="K37" i="1"/>
  <c r="J38" i="1"/>
  <c r="K38" i="1"/>
  <c r="L38" i="1" s="1"/>
  <c r="J39" i="1"/>
  <c r="K39" i="1"/>
  <c r="J40" i="1"/>
  <c r="K40" i="1"/>
  <c r="J41" i="1"/>
  <c r="K41" i="1"/>
  <c r="J42" i="1"/>
  <c r="K42" i="1"/>
  <c r="L42" i="1" s="1"/>
  <c r="J43" i="1"/>
  <c r="K43" i="1"/>
  <c r="J44" i="1"/>
  <c r="K44" i="1"/>
  <c r="L44" i="1" s="1"/>
  <c r="J45" i="1"/>
  <c r="K45" i="1"/>
  <c r="J46" i="1"/>
  <c r="K46" i="1"/>
  <c r="L46" i="1" s="1"/>
  <c r="J47" i="1"/>
  <c r="K47" i="1"/>
  <c r="J48" i="1"/>
  <c r="K48" i="1"/>
  <c r="J49" i="1"/>
  <c r="K49" i="1"/>
  <c r="J50" i="1"/>
  <c r="K50" i="1"/>
  <c r="J51" i="1"/>
  <c r="K51" i="1"/>
  <c r="L51" i="1"/>
  <c r="J52" i="1"/>
  <c r="K52" i="1"/>
  <c r="J53" i="1"/>
  <c r="K53" i="1"/>
  <c r="J54" i="1"/>
  <c r="K54" i="1"/>
  <c r="J55" i="1"/>
  <c r="K55" i="1"/>
  <c r="J56" i="1"/>
  <c r="K56" i="1"/>
  <c r="J57" i="1"/>
  <c r="L57" i="1" s="1"/>
  <c r="K57" i="1"/>
  <c r="J58" i="1"/>
  <c r="L58" i="1" s="1"/>
  <c r="K58" i="1"/>
  <c r="J59" i="1"/>
  <c r="K59" i="1"/>
  <c r="L59" i="1"/>
  <c r="J60" i="1"/>
  <c r="K60" i="1"/>
  <c r="J61" i="1"/>
  <c r="K61" i="1"/>
  <c r="J62" i="1"/>
  <c r="K62" i="1"/>
  <c r="L62" i="1" s="1"/>
  <c r="J63" i="1"/>
  <c r="K63" i="1"/>
  <c r="J64" i="1"/>
  <c r="K64" i="1"/>
  <c r="J65" i="1"/>
  <c r="K65" i="1"/>
  <c r="J66" i="1"/>
  <c r="K66" i="1"/>
  <c r="L66" i="1"/>
  <c r="J67" i="1"/>
  <c r="K67" i="1"/>
  <c r="L67" i="1" s="1"/>
  <c r="J68" i="1"/>
  <c r="K68" i="1"/>
  <c r="L68" i="1" s="1"/>
  <c r="J69" i="1"/>
  <c r="K69" i="1"/>
  <c r="J70" i="1"/>
  <c r="K70" i="1"/>
  <c r="J71" i="1"/>
  <c r="K71" i="1"/>
  <c r="J72" i="1"/>
  <c r="K72" i="1"/>
  <c r="L72" i="1" s="1"/>
  <c r="J73" i="1"/>
  <c r="K73" i="1"/>
  <c r="L73" i="1"/>
  <c r="J74" i="1"/>
  <c r="K74" i="1"/>
  <c r="L74" i="1" s="1"/>
  <c r="J75" i="1"/>
  <c r="L75" i="1" s="1"/>
  <c r="K75" i="1"/>
  <c r="J76" i="1"/>
  <c r="K76" i="1"/>
  <c r="L76" i="1" s="1"/>
  <c r="J77" i="1"/>
  <c r="K77" i="1"/>
  <c r="L77" i="1" s="1"/>
  <c r="J78" i="1"/>
  <c r="K78" i="1"/>
  <c r="L78" i="1" s="1"/>
  <c r="J79" i="1"/>
  <c r="K79" i="1"/>
  <c r="J80" i="1"/>
  <c r="K80" i="1"/>
  <c r="J81" i="1"/>
  <c r="K81" i="1"/>
  <c r="J82" i="1"/>
  <c r="L82" i="1" s="1"/>
  <c r="K82" i="1"/>
  <c r="J83" i="1"/>
  <c r="K83" i="1"/>
  <c r="L83" i="1" s="1"/>
  <c r="J84" i="1"/>
  <c r="K84" i="1"/>
  <c r="J85" i="1"/>
  <c r="K85" i="1"/>
  <c r="L85" i="1" s="1"/>
  <c r="J86" i="1"/>
  <c r="K86" i="1"/>
  <c r="J87" i="1"/>
  <c r="K87" i="1"/>
  <c r="J88" i="1"/>
  <c r="K88" i="1"/>
  <c r="J89" i="1"/>
  <c r="K89" i="1"/>
  <c r="L89" i="1" s="1"/>
  <c r="J90" i="1"/>
  <c r="K90" i="1"/>
  <c r="J91" i="1"/>
  <c r="K91" i="1"/>
  <c r="J92" i="1"/>
  <c r="K92" i="1"/>
  <c r="L92" i="1" s="1"/>
  <c r="J93" i="1"/>
  <c r="K93" i="1"/>
  <c r="J94" i="1"/>
  <c r="K94" i="1"/>
  <c r="J95" i="1"/>
  <c r="K95" i="1"/>
  <c r="J96" i="1"/>
  <c r="K96" i="1"/>
  <c r="J97" i="1"/>
  <c r="L97" i="1" s="1"/>
  <c r="K97" i="1"/>
  <c r="J98" i="1"/>
  <c r="L98" i="1" s="1"/>
  <c r="K98" i="1"/>
  <c r="J99" i="1"/>
  <c r="K99" i="1"/>
  <c r="L99" i="1" s="1"/>
  <c r="J100" i="1"/>
  <c r="K100" i="1"/>
  <c r="J101" i="1"/>
  <c r="K101" i="1"/>
  <c r="J102" i="1"/>
  <c r="K102" i="1"/>
  <c r="J103" i="1"/>
  <c r="K103" i="1"/>
  <c r="J104" i="1"/>
  <c r="K104" i="1"/>
  <c r="J105" i="1"/>
  <c r="L105" i="1" s="1"/>
  <c r="K105" i="1"/>
  <c r="J106" i="1"/>
  <c r="K106" i="1"/>
  <c r="J107" i="1"/>
  <c r="K107" i="1"/>
  <c r="J108" i="1"/>
  <c r="K108" i="1"/>
  <c r="L108" i="1" s="1"/>
  <c r="J109" i="1"/>
  <c r="K109" i="1"/>
  <c r="J110" i="1"/>
  <c r="K110" i="1"/>
  <c r="J111" i="1"/>
  <c r="K111" i="1"/>
  <c r="J112" i="1"/>
  <c r="K112" i="1"/>
  <c r="J113" i="1"/>
  <c r="L113" i="1" s="1"/>
  <c r="K113" i="1"/>
  <c r="J114" i="1"/>
  <c r="L114" i="1" s="1"/>
  <c r="K114" i="1"/>
  <c r="J115" i="1"/>
  <c r="K115" i="1"/>
  <c r="L115" i="1"/>
  <c r="J116" i="1"/>
  <c r="K116" i="1"/>
  <c r="J117" i="1"/>
  <c r="K117" i="1"/>
  <c r="J118" i="1"/>
  <c r="K118" i="1"/>
  <c r="J119" i="1"/>
  <c r="K119" i="1"/>
  <c r="J120" i="1"/>
  <c r="K120" i="1"/>
  <c r="J121" i="1"/>
  <c r="K121" i="1"/>
  <c r="J122" i="1"/>
  <c r="K122" i="1"/>
  <c r="L122" i="1"/>
  <c r="J123" i="1"/>
  <c r="K123" i="1"/>
  <c r="L123" i="1"/>
  <c r="J124" i="1"/>
  <c r="K124" i="1"/>
  <c r="L124" i="1" s="1"/>
  <c r="J125" i="1"/>
  <c r="K125" i="1"/>
  <c r="L125" i="1" s="1"/>
  <c r="J126" i="1"/>
  <c r="K126" i="1"/>
  <c r="L126" i="1" s="1"/>
  <c r="J127" i="1"/>
  <c r="K127" i="1"/>
  <c r="J128" i="1"/>
  <c r="K128" i="1"/>
  <c r="J129" i="1"/>
  <c r="K129" i="1"/>
  <c r="J130" i="1"/>
  <c r="K130" i="1"/>
  <c r="L130" i="1"/>
  <c r="J131" i="1"/>
  <c r="K131" i="1"/>
  <c r="J132" i="1"/>
  <c r="K132" i="1"/>
  <c r="J133" i="1"/>
  <c r="K133" i="1"/>
  <c r="J134" i="1"/>
  <c r="K134" i="1"/>
  <c r="J135" i="1"/>
  <c r="K135" i="1"/>
  <c r="J136" i="1"/>
  <c r="K136" i="1"/>
  <c r="J137" i="1"/>
  <c r="K137" i="1"/>
  <c r="L137" i="1"/>
  <c r="J138" i="1"/>
  <c r="K138" i="1"/>
  <c r="L138" i="1" s="1"/>
  <c r="J139" i="1"/>
  <c r="K139" i="1"/>
  <c r="L139" i="1" s="1"/>
  <c r="J140" i="1"/>
  <c r="K140" i="1"/>
  <c r="L140" i="1" s="1"/>
  <c r="J141" i="1"/>
  <c r="K141" i="1"/>
  <c r="L141" i="1" s="1"/>
  <c r="J142" i="1"/>
  <c r="L142" i="1" s="1"/>
  <c r="K142" i="1"/>
  <c r="J143" i="1"/>
  <c r="K143" i="1"/>
  <c r="J144" i="1"/>
  <c r="K144" i="1"/>
  <c r="J145" i="1"/>
  <c r="K145" i="1"/>
  <c r="J146" i="1"/>
  <c r="K146" i="1"/>
  <c r="L146" i="1" s="1"/>
  <c r="J147" i="1"/>
  <c r="K147" i="1"/>
  <c r="L147" i="1" s="1"/>
  <c r="J148" i="1"/>
  <c r="K148" i="1"/>
  <c r="J149" i="1"/>
  <c r="K149" i="1"/>
  <c r="J150" i="1"/>
  <c r="K150" i="1"/>
  <c r="J151" i="1"/>
  <c r="K151" i="1"/>
  <c r="J152" i="1"/>
  <c r="K152" i="1"/>
  <c r="J153" i="1"/>
  <c r="L153" i="1" s="1"/>
  <c r="K153" i="1"/>
  <c r="J154" i="1"/>
  <c r="K154" i="1"/>
  <c r="L154" i="1" s="1"/>
  <c r="J155" i="1"/>
  <c r="K155" i="1"/>
  <c r="J156" i="1"/>
  <c r="K156" i="1"/>
  <c r="L156" i="1" s="1"/>
  <c r="J157" i="1"/>
  <c r="K157" i="1"/>
  <c r="L157" i="1" s="1"/>
  <c r="J158" i="1"/>
  <c r="K158" i="1"/>
  <c r="L158" i="1" s="1"/>
  <c r="J159" i="1"/>
  <c r="K159" i="1"/>
  <c r="J160" i="1"/>
  <c r="K160" i="1"/>
  <c r="J161" i="1"/>
  <c r="K161" i="1"/>
  <c r="J162" i="1"/>
  <c r="K162" i="1"/>
  <c r="J163" i="1"/>
  <c r="K163" i="1"/>
  <c r="L163" i="1"/>
  <c r="J164" i="1"/>
  <c r="K164" i="1"/>
  <c r="J165" i="1"/>
  <c r="K165" i="1"/>
  <c r="J166" i="1"/>
  <c r="K166" i="1"/>
  <c r="L166" i="1" s="1"/>
  <c r="J167" i="1"/>
  <c r="K167" i="1"/>
  <c r="J168" i="1"/>
  <c r="K168" i="1"/>
  <c r="J169" i="1"/>
  <c r="L169" i="1" s="1"/>
  <c r="K169" i="1"/>
  <c r="J170" i="1"/>
  <c r="K170" i="1"/>
  <c r="L170" i="1"/>
  <c r="J171" i="1"/>
  <c r="K171" i="1"/>
  <c r="J172" i="1"/>
  <c r="K172" i="1"/>
  <c r="L172" i="1" s="1"/>
  <c r="J173" i="1"/>
  <c r="K173" i="1"/>
  <c r="L173" i="1" s="1"/>
  <c r="J174" i="1"/>
  <c r="K174" i="1"/>
  <c r="L174" i="1" s="1"/>
  <c r="J175" i="1"/>
  <c r="K175" i="1"/>
  <c r="J176" i="1"/>
  <c r="K176" i="1"/>
  <c r="J177" i="1"/>
  <c r="K177" i="1"/>
  <c r="J178" i="1"/>
  <c r="K178" i="1"/>
  <c r="J179" i="1"/>
  <c r="K179" i="1"/>
  <c r="L179" i="1" s="1"/>
  <c r="J180" i="1"/>
  <c r="K180" i="1"/>
  <c r="J181" i="1"/>
  <c r="K181" i="1"/>
  <c r="J182" i="1"/>
  <c r="K182" i="1"/>
  <c r="J183" i="1"/>
  <c r="K183" i="1"/>
  <c r="J184" i="1"/>
  <c r="K184" i="1"/>
  <c r="K5" i="1"/>
  <c r="J5" i="1"/>
  <c r="F6" i="1"/>
  <c r="H6" i="1" s="1"/>
  <c r="G6" i="1"/>
  <c r="F7" i="1"/>
  <c r="G7" i="1"/>
  <c r="H7" i="1" s="1"/>
  <c r="F8" i="1"/>
  <c r="G8" i="1"/>
  <c r="F9" i="1"/>
  <c r="G9" i="1"/>
  <c r="F10" i="1"/>
  <c r="G10" i="1"/>
  <c r="F11" i="1"/>
  <c r="G11" i="1"/>
  <c r="H11" i="1" s="1"/>
  <c r="F12" i="1"/>
  <c r="G12" i="1"/>
  <c r="H12" i="1" s="1"/>
  <c r="F13" i="1"/>
  <c r="G13" i="1"/>
  <c r="F14" i="1"/>
  <c r="H14" i="1" s="1"/>
  <c r="G14" i="1"/>
  <c r="F15" i="1"/>
  <c r="G15" i="1"/>
  <c r="H15" i="1" s="1"/>
  <c r="F16" i="1"/>
  <c r="G16" i="1"/>
  <c r="H16" i="1" s="1"/>
  <c r="F17" i="1"/>
  <c r="G17" i="1"/>
  <c r="F18" i="1"/>
  <c r="H18" i="1" s="1"/>
  <c r="G18" i="1"/>
  <c r="F19" i="1"/>
  <c r="G19" i="1"/>
  <c r="H19" i="1" s="1"/>
  <c r="F20" i="1"/>
  <c r="G20" i="1"/>
  <c r="H20" i="1" s="1"/>
  <c r="F21" i="1"/>
  <c r="G21" i="1"/>
  <c r="F22" i="1"/>
  <c r="G22" i="1"/>
  <c r="F23" i="1"/>
  <c r="G23" i="1"/>
  <c r="H23" i="1" s="1"/>
  <c r="F24" i="1"/>
  <c r="G24" i="1"/>
  <c r="H24" i="1" s="1"/>
  <c r="F25" i="1"/>
  <c r="G25" i="1"/>
  <c r="F26" i="1"/>
  <c r="H26" i="1" s="1"/>
  <c r="G26" i="1"/>
  <c r="F27" i="1"/>
  <c r="G27" i="1"/>
  <c r="H27" i="1" s="1"/>
  <c r="F28" i="1"/>
  <c r="G28" i="1"/>
  <c r="H28" i="1" s="1"/>
  <c r="F29" i="1"/>
  <c r="G29" i="1"/>
  <c r="F30" i="1"/>
  <c r="G30" i="1"/>
  <c r="F31" i="1"/>
  <c r="G31" i="1"/>
  <c r="H31" i="1" s="1"/>
  <c r="F32" i="1"/>
  <c r="G32" i="1"/>
  <c r="H32" i="1" s="1"/>
  <c r="F33" i="1"/>
  <c r="G33" i="1"/>
  <c r="F34" i="1"/>
  <c r="H34" i="1" s="1"/>
  <c r="G34" i="1"/>
  <c r="F35" i="1"/>
  <c r="G35" i="1"/>
  <c r="F36" i="1"/>
  <c r="G36" i="1"/>
  <c r="H36" i="1" s="1"/>
  <c r="F37" i="1"/>
  <c r="G37" i="1"/>
  <c r="F38" i="1"/>
  <c r="G38" i="1"/>
  <c r="F39" i="1"/>
  <c r="G39" i="1"/>
  <c r="H39" i="1" s="1"/>
  <c r="F40" i="1"/>
  <c r="G40" i="1"/>
  <c r="F41" i="1"/>
  <c r="G41" i="1"/>
  <c r="F42" i="1"/>
  <c r="H42" i="1" s="1"/>
  <c r="G42" i="1"/>
  <c r="F43" i="1"/>
  <c r="G43" i="1"/>
  <c r="F44" i="1"/>
  <c r="G44" i="1"/>
  <c r="H44" i="1" s="1"/>
  <c r="F45" i="1"/>
  <c r="G45" i="1"/>
  <c r="F46" i="1"/>
  <c r="H46" i="1" s="1"/>
  <c r="G46" i="1"/>
  <c r="F47" i="1"/>
  <c r="G47" i="1"/>
  <c r="H47" i="1" s="1"/>
  <c r="F48" i="1"/>
  <c r="G48" i="1"/>
  <c r="F49" i="1"/>
  <c r="G49" i="1"/>
  <c r="F50" i="1"/>
  <c r="G50" i="1"/>
  <c r="F51" i="1"/>
  <c r="G51" i="1"/>
  <c r="H51" i="1" s="1"/>
  <c r="F52" i="1"/>
  <c r="G52" i="1"/>
  <c r="H52" i="1" s="1"/>
  <c r="F53" i="1"/>
  <c r="G53" i="1"/>
  <c r="F54" i="1"/>
  <c r="H54" i="1" s="1"/>
  <c r="G54" i="1"/>
  <c r="F55" i="1"/>
  <c r="G55" i="1"/>
  <c r="H55" i="1" s="1"/>
  <c r="F56" i="1"/>
  <c r="G56" i="1"/>
  <c r="F57" i="1"/>
  <c r="G57" i="1"/>
  <c r="F58" i="1"/>
  <c r="H58" i="1" s="1"/>
  <c r="G58" i="1"/>
  <c r="F59" i="1"/>
  <c r="G59" i="1"/>
  <c r="H59" i="1" s="1"/>
  <c r="F60" i="1"/>
  <c r="G60" i="1"/>
  <c r="F61" i="1"/>
  <c r="H61" i="1" s="1"/>
  <c r="G61" i="1"/>
  <c r="F62" i="1"/>
  <c r="G62" i="1"/>
  <c r="F63" i="1"/>
  <c r="G63" i="1"/>
  <c r="H63" i="1" s="1"/>
  <c r="F64" i="1"/>
  <c r="G64" i="1"/>
  <c r="F65" i="1"/>
  <c r="G65" i="1"/>
  <c r="F66" i="1"/>
  <c r="H66" i="1" s="1"/>
  <c r="G66" i="1"/>
  <c r="F67" i="1"/>
  <c r="G67" i="1"/>
  <c r="F68" i="1"/>
  <c r="G68" i="1"/>
  <c r="F69" i="1"/>
  <c r="G69" i="1"/>
  <c r="F70" i="1"/>
  <c r="H70" i="1" s="1"/>
  <c r="G70" i="1"/>
  <c r="F71" i="1"/>
  <c r="G71" i="1"/>
  <c r="H71" i="1" s="1"/>
  <c r="F72" i="1"/>
  <c r="G72" i="1"/>
  <c r="F73" i="1"/>
  <c r="G73" i="1"/>
  <c r="F74" i="1"/>
  <c r="G74" i="1"/>
  <c r="F75" i="1"/>
  <c r="G75" i="1"/>
  <c r="H75" i="1" s="1"/>
  <c r="F76" i="1"/>
  <c r="G76" i="1"/>
  <c r="F77" i="1"/>
  <c r="G77" i="1"/>
  <c r="F78" i="1"/>
  <c r="H78" i="1" s="1"/>
  <c r="G78" i="1"/>
  <c r="F79" i="1"/>
  <c r="G79" i="1"/>
  <c r="H79" i="1" s="1"/>
  <c r="F80" i="1"/>
  <c r="G80" i="1"/>
  <c r="F81" i="1"/>
  <c r="G81" i="1"/>
  <c r="F82" i="1"/>
  <c r="H82" i="1" s="1"/>
  <c r="G82" i="1"/>
  <c r="F83" i="1"/>
  <c r="G83" i="1"/>
  <c r="F84" i="1"/>
  <c r="G84" i="1"/>
  <c r="F85" i="1"/>
  <c r="G85" i="1"/>
  <c r="F86" i="1"/>
  <c r="G86" i="1"/>
  <c r="F87" i="1"/>
  <c r="G87" i="1"/>
  <c r="H87" i="1" s="1"/>
  <c r="F88" i="1"/>
  <c r="G88" i="1"/>
  <c r="F89" i="1"/>
  <c r="G89" i="1"/>
  <c r="F90" i="1"/>
  <c r="H90" i="1" s="1"/>
  <c r="G90" i="1"/>
  <c r="F91" i="1"/>
  <c r="G91" i="1"/>
  <c r="H91" i="1" s="1"/>
  <c r="F92" i="1"/>
  <c r="G92" i="1"/>
  <c r="F93" i="1"/>
  <c r="G93" i="1"/>
  <c r="F94" i="1"/>
  <c r="H94" i="1" s="1"/>
  <c r="G94" i="1"/>
  <c r="F95" i="1"/>
  <c r="G95" i="1"/>
  <c r="H95" i="1" s="1"/>
  <c r="F96" i="1"/>
  <c r="G96" i="1"/>
  <c r="F97" i="1"/>
  <c r="G97" i="1"/>
  <c r="F98" i="1"/>
  <c r="H98" i="1" s="1"/>
  <c r="G98" i="1"/>
  <c r="F99" i="1"/>
  <c r="G99" i="1"/>
  <c r="H99" i="1" s="1"/>
  <c r="F100" i="1"/>
  <c r="G100" i="1"/>
  <c r="F101" i="1"/>
  <c r="G101" i="1"/>
  <c r="F102" i="1"/>
  <c r="H102" i="1" s="1"/>
  <c r="G102" i="1"/>
  <c r="F103" i="1"/>
  <c r="G103" i="1"/>
  <c r="H103" i="1" s="1"/>
  <c r="F104" i="1"/>
  <c r="G104" i="1"/>
  <c r="F105" i="1"/>
  <c r="G105" i="1"/>
  <c r="F106" i="1"/>
  <c r="H106" i="1" s="1"/>
  <c r="G106" i="1"/>
  <c r="F107" i="1"/>
  <c r="G107" i="1"/>
  <c r="H107" i="1" s="1"/>
  <c r="F108" i="1"/>
  <c r="G108" i="1"/>
  <c r="F109" i="1"/>
  <c r="G109" i="1"/>
  <c r="F110" i="1"/>
  <c r="G110" i="1"/>
  <c r="F111" i="1"/>
  <c r="G111" i="1"/>
  <c r="H111" i="1" s="1"/>
  <c r="F112" i="1"/>
  <c r="G112" i="1"/>
  <c r="F113" i="1"/>
  <c r="G113" i="1"/>
  <c r="F114" i="1"/>
  <c r="G114" i="1"/>
  <c r="F115" i="1"/>
  <c r="G115" i="1"/>
  <c r="F116" i="1"/>
  <c r="G116" i="1"/>
  <c r="F117" i="1"/>
  <c r="G117" i="1"/>
  <c r="F118" i="1"/>
  <c r="H118" i="1" s="1"/>
  <c r="G118" i="1"/>
  <c r="F119" i="1"/>
  <c r="G119" i="1"/>
  <c r="H119" i="1" s="1"/>
  <c r="F120" i="1"/>
  <c r="G120" i="1"/>
  <c r="F121" i="1"/>
  <c r="G121" i="1"/>
  <c r="F122" i="1"/>
  <c r="H122" i="1" s="1"/>
  <c r="G122" i="1"/>
  <c r="F123" i="1"/>
  <c r="G123" i="1"/>
  <c r="H123" i="1" s="1"/>
  <c r="F124" i="1"/>
  <c r="G124" i="1"/>
  <c r="F125" i="1"/>
  <c r="G125" i="1"/>
  <c r="F126" i="1"/>
  <c r="H126" i="1" s="1"/>
  <c r="G126" i="1"/>
  <c r="F127" i="1"/>
  <c r="G127" i="1"/>
  <c r="H127" i="1" s="1"/>
  <c r="F128" i="1"/>
  <c r="G128" i="1"/>
  <c r="F129" i="1"/>
  <c r="G129" i="1"/>
  <c r="F130" i="1"/>
  <c r="H130" i="1" s="1"/>
  <c r="G130" i="1"/>
  <c r="F131" i="1"/>
  <c r="G131" i="1"/>
  <c r="F132" i="1"/>
  <c r="G132" i="1"/>
  <c r="F133" i="1"/>
  <c r="G133" i="1"/>
  <c r="F134" i="1"/>
  <c r="H134" i="1" s="1"/>
  <c r="G134" i="1"/>
  <c r="F135" i="1"/>
  <c r="G135" i="1"/>
  <c r="H135" i="1" s="1"/>
  <c r="F136" i="1"/>
  <c r="G136" i="1"/>
  <c r="F137" i="1"/>
  <c r="G137" i="1"/>
  <c r="F138" i="1"/>
  <c r="H138" i="1" s="1"/>
  <c r="G138" i="1"/>
  <c r="F139" i="1"/>
  <c r="G139" i="1"/>
  <c r="F140" i="1"/>
  <c r="G140" i="1"/>
  <c r="F141" i="1"/>
  <c r="G141" i="1"/>
  <c r="F142" i="1"/>
  <c r="H142" i="1" s="1"/>
  <c r="G142" i="1"/>
  <c r="F143" i="1"/>
  <c r="G143" i="1"/>
  <c r="H143" i="1" s="1"/>
  <c r="F144" i="1"/>
  <c r="G144" i="1"/>
  <c r="F145" i="1"/>
  <c r="G145" i="1"/>
  <c r="F146" i="1"/>
  <c r="H146" i="1" s="1"/>
  <c r="G146" i="1"/>
  <c r="F147" i="1"/>
  <c r="G147" i="1"/>
  <c r="H147" i="1" s="1"/>
  <c r="F148" i="1"/>
  <c r="G148" i="1"/>
  <c r="F149" i="1"/>
  <c r="G149" i="1"/>
  <c r="F150" i="1"/>
  <c r="H150" i="1" s="1"/>
  <c r="G150" i="1"/>
  <c r="F151" i="1"/>
  <c r="G151" i="1"/>
  <c r="H151" i="1" s="1"/>
  <c r="F152" i="1"/>
  <c r="G152" i="1"/>
  <c r="F153" i="1"/>
  <c r="G153" i="1"/>
  <c r="F154" i="1"/>
  <c r="H154" i="1" s="1"/>
  <c r="G154" i="1"/>
  <c r="F155" i="1"/>
  <c r="G155" i="1"/>
  <c r="H155" i="1" s="1"/>
  <c r="F156" i="1"/>
  <c r="G156" i="1"/>
  <c r="F157" i="1"/>
  <c r="G157" i="1"/>
  <c r="F158" i="1"/>
  <c r="H158" i="1" s="1"/>
  <c r="G158" i="1"/>
  <c r="F159" i="1"/>
  <c r="G159" i="1"/>
  <c r="H159" i="1" s="1"/>
  <c r="F160" i="1"/>
  <c r="G160" i="1"/>
  <c r="F161" i="1"/>
  <c r="G161" i="1"/>
  <c r="F162" i="1"/>
  <c r="H162" i="1" s="1"/>
  <c r="G162" i="1"/>
  <c r="F163" i="1"/>
  <c r="G163" i="1"/>
  <c r="H163" i="1" s="1"/>
  <c r="F164" i="1"/>
  <c r="G164" i="1"/>
  <c r="H164" i="1" s="1"/>
  <c r="F165" i="1"/>
  <c r="G165" i="1"/>
  <c r="F166" i="1"/>
  <c r="H166" i="1" s="1"/>
  <c r="G166" i="1"/>
  <c r="F167" i="1"/>
  <c r="G167" i="1"/>
  <c r="H167" i="1" s="1"/>
  <c r="F168" i="1"/>
  <c r="G168" i="1"/>
  <c r="H168" i="1" s="1"/>
  <c r="F169" i="1"/>
  <c r="G169" i="1"/>
  <c r="F170" i="1"/>
  <c r="H170" i="1" s="1"/>
  <c r="G170" i="1"/>
  <c r="F171" i="1"/>
  <c r="G171" i="1"/>
  <c r="H171" i="1" s="1"/>
  <c r="F172" i="1"/>
  <c r="G172" i="1"/>
  <c r="H172" i="1" s="1"/>
  <c r="F173" i="1"/>
  <c r="G173" i="1"/>
  <c r="F174" i="1"/>
  <c r="H174" i="1" s="1"/>
  <c r="G174" i="1"/>
  <c r="F175" i="1"/>
  <c r="G175" i="1"/>
  <c r="H175" i="1" s="1"/>
  <c r="F176" i="1"/>
  <c r="G176" i="1"/>
  <c r="H176" i="1" s="1"/>
  <c r="F177" i="1"/>
  <c r="G177" i="1"/>
  <c r="F178" i="1"/>
  <c r="H178" i="1" s="1"/>
  <c r="G178" i="1"/>
  <c r="F179" i="1"/>
  <c r="G179" i="1"/>
  <c r="H179" i="1" s="1"/>
  <c r="F180" i="1"/>
  <c r="G180" i="1"/>
  <c r="F181" i="1"/>
  <c r="G181" i="1"/>
  <c r="F182" i="1"/>
  <c r="H182" i="1" s="1"/>
  <c r="G182" i="1"/>
  <c r="F183" i="1"/>
  <c r="G183" i="1"/>
  <c r="H183" i="1" s="1"/>
  <c r="F184" i="1"/>
  <c r="G184" i="1"/>
  <c r="G5" i="1"/>
  <c r="H5" i="1" s="1"/>
  <c r="F5" i="1"/>
  <c r="B184" i="1"/>
  <c r="C184" i="1"/>
  <c r="B181" i="1"/>
  <c r="C181" i="1"/>
  <c r="B182" i="1"/>
  <c r="C182" i="1"/>
  <c r="D182" i="1" s="1"/>
  <c r="B183" i="1"/>
  <c r="C183" i="1"/>
  <c r="C6" i="1"/>
  <c r="C7" i="1"/>
  <c r="C8" i="1"/>
  <c r="C9" i="1"/>
  <c r="C10" i="1"/>
  <c r="C11" i="1"/>
  <c r="C12" i="1"/>
  <c r="D12" i="1" s="1"/>
  <c r="C13" i="1"/>
  <c r="C14" i="1"/>
  <c r="C15" i="1"/>
  <c r="C16" i="1"/>
  <c r="C17" i="1"/>
  <c r="C18" i="1"/>
  <c r="C19" i="1"/>
  <c r="C20" i="1"/>
  <c r="D20" i="1" s="1"/>
  <c r="C21" i="1"/>
  <c r="C22" i="1"/>
  <c r="C23" i="1"/>
  <c r="C24" i="1"/>
  <c r="C25" i="1"/>
  <c r="C26" i="1"/>
  <c r="C27" i="1"/>
  <c r="D27" i="1" s="1"/>
  <c r="C28" i="1"/>
  <c r="D28" i="1" s="1"/>
  <c r="C29" i="1"/>
  <c r="C30" i="1"/>
  <c r="C31" i="1"/>
  <c r="C32" i="1"/>
  <c r="C33" i="1"/>
  <c r="C34" i="1"/>
  <c r="C35" i="1"/>
  <c r="D35" i="1" s="1"/>
  <c r="C36" i="1"/>
  <c r="D36" i="1" s="1"/>
  <c r="C37" i="1"/>
  <c r="C38" i="1"/>
  <c r="C39" i="1"/>
  <c r="C40" i="1"/>
  <c r="C41" i="1"/>
  <c r="C42" i="1"/>
  <c r="C43" i="1"/>
  <c r="D43" i="1" s="1"/>
  <c r="C44" i="1"/>
  <c r="D44" i="1" s="1"/>
  <c r="C45" i="1"/>
  <c r="C46" i="1"/>
  <c r="C47" i="1"/>
  <c r="C48" i="1"/>
  <c r="C49" i="1"/>
  <c r="D49" i="1" s="1"/>
  <c r="C50" i="1"/>
  <c r="C51" i="1"/>
  <c r="C52" i="1"/>
  <c r="C53" i="1"/>
  <c r="C54" i="1"/>
  <c r="C55" i="1"/>
  <c r="C56" i="1"/>
  <c r="C57" i="1"/>
  <c r="C58" i="1"/>
  <c r="C59" i="1"/>
  <c r="D59" i="1" s="1"/>
  <c r="C60" i="1"/>
  <c r="D60" i="1" s="1"/>
  <c r="C61" i="1"/>
  <c r="C62" i="1"/>
  <c r="C63" i="1"/>
  <c r="C64" i="1"/>
  <c r="C65" i="1"/>
  <c r="C66" i="1"/>
  <c r="C67" i="1"/>
  <c r="D67" i="1" s="1"/>
  <c r="C68" i="1"/>
  <c r="D68" i="1" s="1"/>
  <c r="C69" i="1"/>
  <c r="C70" i="1"/>
  <c r="C71" i="1"/>
  <c r="C72" i="1"/>
  <c r="C73" i="1"/>
  <c r="C74" i="1"/>
  <c r="C75" i="1"/>
  <c r="D75" i="1" s="1"/>
  <c r="C76" i="1"/>
  <c r="D76" i="1" s="1"/>
  <c r="C77" i="1"/>
  <c r="C78" i="1"/>
  <c r="C79" i="1"/>
  <c r="C80" i="1"/>
  <c r="C81" i="1"/>
  <c r="C82" i="1"/>
  <c r="C83" i="1"/>
  <c r="D83" i="1" s="1"/>
  <c r="C84" i="1"/>
  <c r="D84" i="1" s="1"/>
  <c r="C85" i="1"/>
  <c r="C86" i="1"/>
  <c r="C87" i="1"/>
  <c r="C88" i="1"/>
  <c r="C89" i="1"/>
  <c r="C90" i="1"/>
  <c r="C91" i="1"/>
  <c r="D91" i="1" s="1"/>
  <c r="C92" i="1"/>
  <c r="D92" i="1" s="1"/>
  <c r="C93" i="1"/>
  <c r="C94" i="1"/>
  <c r="C95" i="1"/>
  <c r="C96" i="1"/>
  <c r="C97" i="1"/>
  <c r="C98" i="1"/>
  <c r="C99" i="1"/>
  <c r="D99" i="1" s="1"/>
  <c r="C100" i="1"/>
  <c r="D100" i="1" s="1"/>
  <c r="C101" i="1"/>
  <c r="C102" i="1"/>
  <c r="C103" i="1"/>
  <c r="C104" i="1"/>
  <c r="C105" i="1"/>
  <c r="C106" i="1"/>
  <c r="C107" i="1"/>
  <c r="D107" i="1" s="1"/>
  <c r="C108" i="1"/>
  <c r="C109" i="1"/>
  <c r="C110" i="1"/>
  <c r="C111" i="1"/>
  <c r="C112" i="1"/>
  <c r="C113" i="1"/>
  <c r="C114" i="1"/>
  <c r="C115" i="1"/>
  <c r="D115" i="1" s="1"/>
  <c r="C116" i="1"/>
  <c r="D116" i="1" s="1"/>
  <c r="C117" i="1"/>
  <c r="C118" i="1"/>
  <c r="C119" i="1"/>
  <c r="C120" i="1"/>
  <c r="C121" i="1"/>
  <c r="C122" i="1"/>
  <c r="C123" i="1"/>
  <c r="D123" i="1" s="1"/>
  <c r="C124" i="1"/>
  <c r="D124" i="1" s="1"/>
  <c r="C125" i="1"/>
  <c r="C126" i="1"/>
  <c r="C127" i="1"/>
  <c r="C128" i="1"/>
  <c r="C129" i="1"/>
  <c r="C130" i="1"/>
  <c r="C131" i="1"/>
  <c r="D131" i="1" s="1"/>
  <c r="C132" i="1"/>
  <c r="D132" i="1" s="1"/>
  <c r="C133" i="1"/>
  <c r="C134" i="1"/>
  <c r="C135" i="1"/>
  <c r="C136" i="1"/>
  <c r="C137" i="1"/>
  <c r="C138" i="1"/>
  <c r="C139" i="1"/>
  <c r="D139" i="1" s="1"/>
  <c r="C140" i="1"/>
  <c r="C141" i="1"/>
  <c r="C142" i="1"/>
  <c r="C143" i="1"/>
  <c r="C144" i="1"/>
  <c r="C145" i="1"/>
  <c r="C146" i="1"/>
  <c r="D146" i="1" s="1"/>
  <c r="C147" i="1"/>
  <c r="D147" i="1" s="1"/>
  <c r="C148" i="1"/>
  <c r="D148" i="1" s="1"/>
  <c r="C149" i="1"/>
  <c r="C150" i="1"/>
  <c r="C151" i="1"/>
  <c r="C152" i="1"/>
  <c r="C153" i="1"/>
  <c r="C154" i="1"/>
  <c r="C155" i="1"/>
  <c r="D155" i="1" s="1"/>
  <c r="C156" i="1"/>
  <c r="D156" i="1" s="1"/>
  <c r="C157" i="1"/>
  <c r="C158" i="1"/>
  <c r="C159" i="1"/>
  <c r="C160" i="1"/>
  <c r="C161" i="1"/>
  <c r="C162" i="1"/>
  <c r="C163" i="1"/>
  <c r="D163" i="1" s="1"/>
  <c r="C164" i="1"/>
  <c r="D164" i="1" s="1"/>
  <c r="C165" i="1"/>
  <c r="C166" i="1"/>
  <c r="C167" i="1"/>
  <c r="C168" i="1"/>
  <c r="C169" i="1"/>
  <c r="C170" i="1"/>
  <c r="C171" i="1"/>
  <c r="D171" i="1" s="1"/>
  <c r="C172" i="1"/>
  <c r="D172" i="1" s="1"/>
  <c r="C173" i="1"/>
  <c r="C174" i="1"/>
  <c r="C175" i="1"/>
  <c r="C176" i="1"/>
  <c r="C177" i="1"/>
  <c r="C178" i="1"/>
  <c r="C179" i="1"/>
  <c r="C180" i="1"/>
  <c r="C5" i="1"/>
  <c r="B26" i="1"/>
  <c r="B27" i="1"/>
  <c r="B28" i="1"/>
  <c r="B29" i="1"/>
  <c r="B30" i="1"/>
  <c r="B31" i="1"/>
  <c r="D31" i="1" s="1"/>
  <c r="B32" i="1"/>
  <c r="B33" i="1"/>
  <c r="B34" i="1"/>
  <c r="B35" i="1"/>
  <c r="B36" i="1"/>
  <c r="B37" i="1"/>
  <c r="B38" i="1"/>
  <c r="B39" i="1"/>
  <c r="D39" i="1" s="1"/>
  <c r="B40" i="1"/>
  <c r="B41" i="1"/>
  <c r="B42" i="1"/>
  <c r="B43" i="1"/>
  <c r="B44" i="1"/>
  <c r="B45" i="1"/>
  <c r="B46" i="1"/>
  <c r="B47" i="1"/>
  <c r="D47" i="1" s="1"/>
  <c r="B48" i="1"/>
  <c r="D48" i="1" s="1"/>
  <c r="B49" i="1"/>
  <c r="B50" i="1"/>
  <c r="B51" i="1"/>
  <c r="B52" i="1"/>
  <c r="B53" i="1"/>
  <c r="B54" i="1"/>
  <c r="B55" i="1"/>
  <c r="D55" i="1" s="1"/>
  <c r="B56" i="1"/>
  <c r="B57" i="1"/>
  <c r="B58" i="1"/>
  <c r="B59" i="1"/>
  <c r="B60" i="1"/>
  <c r="B61" i="1"/>
  <c r="B62" i="1"/>
  <c r="B63" i="1"/>
  <c r="D63" i="1" s="1"/>
  <c r="B64" i="1"/>
  <c r="D64" i="1" s="1"/>
  <c r="B65" i="1"/>
  <c r="B66" i="1"/>
  <c r="B67" i="1"/>
  <c r="B68" i="1"/>
  <c r="B69" i="1"/>
  <c r="B70" i="1"/>
  <c r="B71" i="1"/>
  <c r="D71" i="1" s="1"/>
  <c r="B72" i="1"/>
  <c r="B73" i="1"/>
  <c r="B74" i="1"/>
  <c r="B75" i="1"/>
  <c r="B76" i="1"/>
  <c r="B77" i="1"/>
  <c r="B78" i="1"/>
  <c r="D78" i="1" s="1"/>
  <c r="B79" i="1"/>
  <c r="D79" i="1" s="1"/>
  <c r="B80" i="1"/>
  <c r="B81" i="1"/>
  <c r="B82" i="1"/>
  <c r="B83" i="1"/>
  <c r="B84" i="1"/>
  <c r="B85" i="1"/>
  <c r="B86" i="1"/>
  <c r="B87" i="1"/>
  <c r="D87" i="1" s="1"/>
  <c r="B88" i="1"/>
  <c r="B89" i="1"/>
  <c r="B90" i="1"/>
  <c r="B91" i="1"/>
  <c r="B92" i="1"/>
  <c r="B93" i="1"/>
  <c r="B94" i="1"/>
  <c r="B95" i="1"/>
  <c r="D95" i="1" s="1"/>
  <c r="B96" i="1"/>
  <c r="D96" i="1" s="1"/>
  <c r="B97" i="1"/>
  <c r="B98" i="1"/>
  <c r="B99" i="1"/>
  <c r="B100" i="1"/>
  <c r="B101" i="1"/>
  <c r="B102" i="1"/>
  <c r="B103" i="1"/>
  <c r="D103" i="1" s="1"/>
  <c r="B104" i="1"/>
  <c r="B105" i="1"/>
  <c r="B106" i="1"/>
  <c r="B107" i="1"/>
  <c r="B108" i="1"/>
  <c r="B109" i="1"/>
  <c r="B110" i="1"/>
  <c r="B111" i="1"/>
  <c r="D111" i="1" s="1"/>
  <c r="B112" i="1"/>
  <c r="D112" i="1" s="1"/>
  <c r="B113" i="1"/>
  <c r="B114" i="1"/>
  <c r="B115" i="1"/>
  <c r="B116" i="1"/>
  <c r="B117" i="1"/>
  <c r="B118" i="1"/>
  <c r="B119" i="1"/>
  <c r="D119" i="1" s="1"/>
  <c r="B120" i="1"/>
  <c r="B121" i="1"/>
  <c r="B122" i="1"/>
  <c r="B123" i="1"/>
  <c r="B124" i="1"/>
  <c r="B125" i="1"/>
  <c r="B126" i="1"/>
  <c r="B127" i="1"/>
  <c r="D127" i="1" s="1"/>
  <c r="B128" i="1"/>
  <c r="D128" i="1" s="1"/>
  <c r="B129" i="1"/>
  <c r="B130" i="1"/>
  <c r="B131" i="1"/>
  <c r="B132" i="1"/>
  <c r="B133" i="1"/>
  <c r="B134" i="1"/>
  <c r="B135" i="1"/>
  <c r="D135" i="1" s="1"/>
  <c r="B136" i="1"/>
  <c r="B137" i="1"/>
  <c r="B138" i="1"/>
  <c r="B139" i="1"/>
  <c r="B140" i="1"/>
  <c r="B141" i="1"/>
  <c r="B142" i="1"/>
  <c r="B143" i="1"/>
  <c r="D143" i="1" s="1"/>
  <c r="B144" i="1"/>
  <c r="B145" i="1"/>
  <c r="B146" i="1"/>
  <c r="B147" i="1"/>
  <c r="B148" i="1"/>
  <c r="B149" i="1"/>
  <c r="B150" i="1"/>
  <c r="B151" i="1"/>
  <c r="D151" i="1" s="1"/>
  <c r="B152" i="1"/>
  <c r="B153" i="1"/>
  <c r="B154" i="1"/>
  <c r="B155" i="1"/>
  <c r="B156" i="1"/>
  <c r="B157" i="1"/>
  <c r="B158" i="1"/>
  <c r="B159" i="1"/>
  <c r="D159" i="1" s="1"/>
  <c r="B160" i="1"/>
  <c r="B161" i="1"/>
  <c r="B162" i="1"/>
  <c r="B163" i="1"/>
  <c r="B164" i="1"/>
  <c r="B165" i="1"/>
  <c r="B166" i="1"/>
  <c r="D166" i="1" s="1"/>
  <c r="B167" i="1"/>
  <c r="B168" i="1"/>
  <c r="B169" i="1"/>
  <c r="B170" i="1"/>
  <c r="B171" i="1"/>
  <c r="B172" i="1"/>
  <c r="B173" i="1"/>
  <c r="B174" i="1"/>
  <c r="B175" i="1"/>
  <c r="D175" i="1" s="1"/>
  <c r="B176" i="1"/>
  <c r="D176" i="1" s="1"/>
  <c r="B177" i="1"/>
  <c r="B178" i="1"/>
  <c r="B179" i="1"/>
  <c r="B180" i="1"/>
  <c r="B6" i="1"/>
  <c r="B7" i="1"/>
  <c r="D7" i="1" s="1"/>
  <c r="B8" i="1"/>
  <c r="B9" i="1"/>
  <c r="B10" i="1"/>
  <c r="B11" i="1"/>
  <c r="B12" i="1"/>
  <c r="B13" i="1"/>
  <c r="B14" i="1"/>
  <c r="B15" i="1"/>
  <c r="D15" i="1" s="1"/>
  <c r="B16" i="1"/>
  <c r="B17" i="1"/>
  <c r="D17" i="1" s="1"/>
  <c r="B18" i="1"/>
  <c r="B19" i="1"/>
  <c r="B20" i="1"/>
  <c r="B21" i="1"/>
  <c r="B22" i="1"/>
  <c r="B23" i="1"/>
  <c r="D23" i="1" s="1"/>
  <c r="B24" i="1"/>
  <c r="B25" i="1"/>
  <c r="B5" i="1"/>
  <c r="P184" i="1"/>
  <c r="P180" i="1"/>
  <c r="P172" i="1"/>
  <c r="P169" i="1"/>
  <c r="P166" i="1"/>
  <c r="P160" i="1"/>
  <c r="P144" i="1"/>
  <c r="P141" i="1"/>
  <c r="P133" i="1"/>
  <c r="P132" i="1"/>
  <c r="P128" i="1"/>
  <c r="P120" i="1"/>
  <c r="P118" i="1"/>
  <c r="P116" i="1"/>
  <c r="P108" i="1"/>
  <c r="P105" i="1"/>
  <c r="P102" i="1"/>
  <c r="P96" i="1"/>
  <c r="P94" i="1"/>
  <c r="P89" i="1"/>
  <c r="P84" i="1"/>
  <c r="P81" i="1"/>
  <c r="P80" i="1"/>
  <c r="P77" i="1"/>
  <c r="P69" i="1"/>
  <c r="P68" i="1"/>
  <c r="P64" i="1"/>
  <c r="H184" i="1"/>
  <c r="H180" i="1"/>
  <c r="P60" i="1"/>
  <c r="P58" i="1"/>
  <c r="P56" i="1"/>
  <c r="P50" i="1"/>
  <c r="P49" i="1"/>
  <c r="P48" i="1"/>
  <c r="P45" i="1"/>
  <c r="P40" i="1"/>
  <c r="P38" i="1"/>
  <c r="P37" i="1"/>
  <c r="P34" i="1"/>
  <c r="P32" i="1"/>
  <c r="P29" i="1"/>
  <c r="P28" i="1"/>
  <c r="P26" i="1"/>
  <c r="P24" i="1"/>
  <c r="P18" i="1"/>
  <c r="P17" i="1"/>
  <c r="P16" i="1"/>
  <c r="P13" i="1"/>
  <c r="P12" i="1"/>
  <c r="P8" i="1"/>
  <c r="P6" i="1"/>
  <c r="H139" i="1"/>
  <c r="H131" i="1"/>
  <c r="H115" i="1"/>
  <c r="H114" i="1"/>
  <c r="H110" i="1"/>
  <c r="H86" i="1"/>
  <c r="H83" i="1"/>
  <c r="H74" i="1"/>
  <c r="H67" i="1"/>
  <c r="H62" i="1"/>
  <c r="H50" i="1"/>
  <c r="H43" i="1"/>
  <c r="H41" i="1"/>
  <c r="H38" i="1"/>
  <c r="H35" i="1"/>
  <c r="H30" i="1"/>
  <c r="H22" i="1"/>
  <c r="H10" i="1"/>
  <c r="D179" i="1"/>
  <c r="D167" i="1"/>
  <c r="D65" i="1"/>
  <c r="D51" i="1"/>
  <c r="D74" i="1"/>
  <c r="D6" i="1"/>
  <c r="P182" i="1" l="1"/>
  <c r="P178" i="1"/>
  <c r="P174" i="1"/>
  <c r="P170" i="1"/>
  <c r="P162" i="1"/>
  <c r="P158" i="1"/>
  <c r="P154" i="1"/>
  <c r="P150" i="1"/>
  <c r="P146" i="1"/>
  <c r="P142" i="1"/>
  <c r="P138" i="1"/>
  <c r="P134" i="1"/>
  <c r="P130" i="1"/>
  <c r="P126" i="1"/>
  <c r="P122" i="1"/>
  <c r="P114" i="1"/>
  <c r="P110" i="1"/>
  <c r="P106" i="1"/>
  <c r="P98" i="1"/>
  <c r="P90" i="1"/>
  <c r="P86" i="1"/>
  <c r="P82" i="1"/>
  <c r="P78" i="1"/>
  <c r="P74" i="1"/>
  <c r="P70" i="1"/>
  <c r="P66" i="1"/>
  <c r="P62" i="1"/>
  <c r="P54" i="1"/>
  <c r="P46" i="1"/>
  <c r="P42" i="1"/>
  <c r="P30" i="1"/>
  <c r="P22" i="1"/>
  <c r="P14" i="1"/>
  <c r="P10" i="1"/>
  <c r="L145" i="1"/>
  <c r="L49" i="1"/>
  <c r="L5" i="1"/>
  <c r="L107" i="1"/>
  <c r="L91" i="1"/>
  <c r="L171" i="1"/>
  <c r="L184" i="1"/>
  <c r="L180" i="1"/>
  <c r="L162" i="1"/>
  <c r="L150" i="1"/>
  <c r="L136" i="1"/>
  <c r="L132" i="1"/>
  <c r="L110" i="1"/>
  <c r="L106" i="1"/>
  <c r="L102" i="1"/>
  <c r="L94" i="1"/>
  <c r="L90" i="1"/>
  <c r="L61" i="1"/>
  <c r="L43" i="1"/>
  <c r="L41" i="1"/>
  <c r="L33" i="1"/>
  <c r="L17" i="1"/>
  <c r="L178" i="1"/>
  <c r="L155" i="1"/>
  <c r="L18" i="1"/>
  <c r="L81" i="1"/>
  <c r="L161" i="1"/>
  <c r="L149" i="1"/>
  <c r="L131" i="1"/>
  <c r="L121" i="1"/>
  <c r="L109" i="1"/>
  <c r="L93" i="1"/>
  <c r="L60" i="1"/>
  <c r="L50" i="1"/>
  <c r="L34" i="1"/>
  <c r="L10" i="1"/>
  <c r="L177" i="1"/>
  <c r="L181" i="1"/>
  <c r="L168" i="1"/>
  <c r="L164" i="1"/>
  <c r="L134" i="1"/>
  <c r="L117" i="1"/>
  <c r="L104" i="1"/>
  <c r="L100" i="1"/>
  <c r="L70" i="1"/>
  <c r="L53" i="1"/>
  <c r="L40" i="1"/>
  <c r="L36" i="1"/>
  <c r="L6" i="1"/>
  <c r="L133" i="1"/>
  <c r="L120" i="1"/>
  <c r="L116" i="1"/>
  <c r="L86" i="1"/>
  <c r="L69" i="1"/>
  <c r="L56" i="1"/>
  <c r="L52" i="1"/>
  <c r="L45" i="1"/>
  <c r="L28" i="1"/>
  <c r="L129" i="1"/>
  <c r="L65" i="1"/>
  <c r="L182" i="1"/>
  <c r="L165" i="1"/>
  <c r="L152" i="1"/>
  <c r="L148" i="1"/>
  <c r="L118" i="1"/>
  <c r="L101" i="1"/>
  <c r="L88" i="1"/>
  <c r="L84" i="1"/>
  <c r="L54" i="1"/>
  <c r="L37" i="1"/>
  <c r="L24" i="1"/>
  <c r="L20" i="1"/>
  <c r="L13" i="1"/>
  <c r="H181" i="1"/>
  <c r="H177" i="1"/>
  <c r="H173" i="1"/>
  <c r="H169" i="1"/>
  <c r="H165" i="1"/>
  <c r="H161" i="1"/>
  <c r="H157" i="1"/>
  <c r="H153" i="1"/>
  <c r="H149" i="1"/>
  <c r="H145" i="1"/>
  <c r="H141" i="1"/>
  <c r="H137" i="1"/>
  <c r="H133" i="1"/>
  <c r="H129" i="1"/>
  <c r="H125" i="1"/>
  <c r="H117" i="1"/>
  <c r="H113" i="1"/>
  <c r="H109" i="1"/>
  <c r="H105" i="1"/>
  <c r="H101" i="1"/>
  <c r="H97" i="1"/>
  <c r="H93" i="1"/>
  <c r="H89" i="1"/>
  <c r="H85" i="1"/>
  <c r="H81" i="1"/>
  <c r="H77" i="1"/>
  <c r="H73" i="1"/>
  <c r="H65" i="1"/>
  <c r="H49" i="1"/>
  <c r="H37" i="1"/>
  <c r="H29" i="1"/>
  <c r="H25" i="1"/>
  <c r="H21" i="1"/>
  <c r="H17" i="1"/>
  <c r="H13" i="1"/>
  <c r="H9" i="1"/>
  <c r="H8" i="1"/>
  <c r="H160" i="1"/>
  <c r="H148" i="1"/>
  <c r="H136" i="1"/>
  <c r="H124" i="1"/>
  <c r="H112" i="1"/>
  <c r="H100" i="1"/>
  <c r="H92" i="1"/>
  <c r="H84" i="1"/>
  <c r="H72" i="1"/>
  <c r="H68" i="1"/>
  <c r="H64" i="1"/>
  <c r="H60" i="1"/>
  <c r="H48" i="1"/>
  <c r="H40" i="1"/>
  <c r="H121" i="1"/>
  <c r="H69" i="1"/>
  <c r="H53" i="1"/>
  <c r="H45" i="1"/>
  <c r="H33" i="1"/>
  <c r="H156" i="1"/>
  <c r="H140" i="1"/>
  <c r="H132" i="1"/>
  <c r="H120" i="1"/>
  <c r="H104" i="1"/>
  <c r="H88" i="1"/>
  <c r="H76" i="1"/>
  <c r="H57" i="1"/>
  <c r="H152" i="1"/>
  <c r="H144" i="1"/>
  <c r="H128" i="1"/>
  <c r="H116" i="1"/>
  <c r="H108" i="1"/>
  <c r="H96" i="1"/>
  <c r="H80" i="1"/>
  <c r="H56" i="1"/>
  <c r="R174" i="1"/>
  <c r="S174" i="1" s="1"/>
  <c r="R184" i="1"/>
  <c r="S184" i="1" s="1"/>
  <c r="R166" i="1"/>
  <c r="S166" i="1" s="1"/>
  <c r="R150" i="1"/>
  <c r="S150" i="1" s="1"/>
  <c r="R134" i="1"/>
  <c r="S134" i="1" s="1"/>
  <c r="R118" i="1"/>
  <c r="S118" i="1" s="1"/>
  <c r="R102" i="1"/>
  <c r="S102" i="1" s="1"/>
  <c r="R86" i="1"/>
  <c r="S86" i="1" s="1"/>
  <c r="R70" i="1"/>
  <c r="S70" i="1" s="1"/>
  <c r="R54" i="1"/>
  <c r="S54" i="1" s="1"/>
  <c r="R38" i="1"/>
  <c r="S38" i="1" s="1"/>
  <c r="R22" i="1"/>
  <c r="S22" i="1" s="1"/>
  <c r="R6" i="1"/>
  <c r="S6" i="1" s="1"/>
  <c r="R175" i="1"/>
  <c r="S175" i="1" s="1"/>
  <c r="R165" i="1"/>
  <c r="S165" i="1" s="1"/>
  <c r="R135" i="1"/>
  <c r="S135" i="1" s="1"/>
  <c r="R125" i="1"/>
  <c r="S125" i="1" s="1"/>
  <c r="R103" i="1"/>
  <c r="S103" i="1" s="1"/>
  <c r="R93" i="1"/>
  <c r="S93" i="1" s="1"/>
  <c r="R73" i="1"/>
  <c r="S73" i="1" s="1"/>
  <c r="R63" i="1"/>
  <c r="S63" i="1" s="1"/>
  <c r="R53" i="1"/>
  <c r="S53" i="1" s="1"/>
  <c r="R21" i="1"/>
  <c r="S21" i="1" s="1"/>
  <c r="R11" i="1"/>
  <c r="S11" i="1" s="1"/>
  <c r="R160" i="1"/>
  <c r="S160" i="1" s="1"/>
  <c r="R96" i="1"/>
  <c r="S96" i="1" s="1"/>
  <c r="R48" i="1"/>
  <c r="S48" i="1" s="1"/>
  <c r="R171" i="1"/>
  <c r="S171" i="1" s="1"/>
  <c r="R79" i="1"/>
  <c r="S79" i="1" s="1"/>
  <c r="R27" i="1"/>
  <c r="S27" i="1" s="1"/>
  <c r="R142" i="1"/>
  <c r="S142" i="1" s="1"/>
  <c r="R62" i="1"/>
  <c r="S62" i="1" s="1"/>
  <c r="R139" i="1"/>
  <c r="S139" i="1" s="1"/>
  <c r="R57" i="1"/>
  <c r="S57" i="1" s="1"/>
  <c r="R156" i="1"/>
  <c r="S156" i="1" s="1"/>
  <c r="R108" i="1"/>
  <c r="S108" i="1" s="1"/>
  <c r="R44" i="1"/>
  <c r="S44" i="1" s="1"/>
  <c r="R159" i="1"/>
  <c r="S159" i="1" s="1"/>
  <c r="R107" i="1"/>
  <c r="S107" i="1" s="1"/>
  <c r="R67" i="1"/>
  <c r="S67" i="1" s="1"/>
  <c r="R15" i="1"/>
  <c r="S15" i="1" s="1"/>
  <c r="R26" i="1"/>
  <c r="S26" i="1" s="1"/>
  <c r="R117" i="1"/>
  <c r="S117" i="1" s="1"/>
  <c r="R55" i="1"/>
  <c r="S55" i="1" s="1"/>
  <c r="R182" i="1"/>
  <c r="S182" i="1" s="1"/>
  <c r="R164" i="1"/>
  <c r="S164" i="1" s="1"/>
  <c r="R148" i="1"/>
  <c r="S148" i="1" s="1"/>
  <c r="R132" i="1"/>
  <c r="S132" i="1" s="1"/>
  <c r="R116" i="1"/>
  <c r="S116" i="1" s="1"/>
  <c r="R100" i="1"/>
  <c r="S100" i="1" s="1"/>
  <c r="R84" i="1"/>
  <c r="S84" i="1" s="1"/>
  <c r="R68" i="1"/>
  <c r="S68" i="1" s="1"/>
  <c r="R52" i="1"/>
  <c r="S52" i="1" s="1"/>
  <c r="R36" i="1"/>
  <c r="S36" i="1" s="1"/>
  <c r="R20" i="1"/>
  <c r="S20" i="1" s="1"/>
  <c r="R5" i="1"/>
  <c r="S5" i="1" s="1"/>
  <c r="R163" i="1"/>
  <c r="S163" i="1" s="1"/>
  <c r="R153" i="1"/>
  <c r="S153" i="1" s="1"/>
  <c r="R143" i="1"/>
  <c r="S143" i="1" s="1"/>
  <c r="R123" i="1"/>
  <c r="S123" i="1" s="1"/>
  <c r="R113" i="1"/>
  <c r="S113" i="1" s="1"/>
  <c r="R91" i="1"/>
  <c r="S91" i="1" s="1"/>
  <c r="R81" i="1"/>
  <c r="S81" i="1" s="1"/>
  <c r="R51" i="1"/>
  <c r="S51" i="1" s="1"/>
  <c r="R41" i="1"/>
  <c r="S41" i="1" s="1"/>
  <c r="R31" i="1"/>
  <c r="S31" i="1" s="1"/>
  <c r="R19" i="1"/>
  <c r="S19" i="1" s="1"/>
  <c r="R178" i="1"/>
  <c r="S178" i="1" s="1"/>
  <c r="R128" i="1"/>
  <c r="S128" i="1" s="1"/>
  <c r="R64" i="1"/>
  <c r="S64" i="1" s="1"/>
  <c r="R183" i="1"/>
  <c r="S183" i="1" s="1"/>
  <c r="R151" i="1"/>
  <c r="S151" i="1" s="1"/>
  <c r="R49" i="1"/>
  <c r="S49" i="1" s="1"/>
  <c r="R158" i="1"/>
  <c r="S158" i="1" s="1"/>
  <c r="R94" i="1"/>
  <c r="S94" i="1" s="1"/>
  <c r="R30" i="1"/>
  <c r="S30" i="1" s="1"/>
  <c r="R109" i="1"/>
  <c r="S109" i="1" s="1"/>
  <c r="R69" i="1"/>
  <c r="S69" i="1" s="1"/>
  <c r="R92" i="1"/>
  <c r="S92" i="1" s="1"/>
  <c r="R28" i="1"/>
  <c r="S28" i="1" s="1"/>
  <c r="R147" i="1"/>
  <c r="S147" i="1" s="1"/>
  <c r="R97" i="1"/>
  <c r="S97" i="1" s="1"/>
  <c r="R25" i="1"/>
  <c r="S25" i="1" s="1"/>
  <c r="R138" i="1"/>
  <c r="S138" i="1" s="1"/>
  <c r="R58" i="1"/>
  <c r="S58" i="1" s="1"/>
  <c r="R157" i="1"/>
  <c r="S157" i="1" s="1"/>
  <c r="R75" i="1"/>
  <c r="S75" i="1" s="1"/>
  <c r="R45" i="1"/>
  <c r="S45" i="1" s="1"/>
  <c r="R180" i="1"/>
  <c r="S180" i="1" s="1"/>
  <c r="R162" i="1"/>
  <c r="S162" i="1" s="1"/>
  <c r="R146" i="1"/>
  <c r="S146" i="1" s="1"/>
  <c r="R130" i="1"/>
  <c r="S130" i="1" s="1"/>
  <c r="R114" i="1"/>
  <c r="S114" i="1" s="1"/>
  <c r="R98" i="1"/>
  <c r="S98" i="1" s="1"/>
  <c r="R82" i="1"/>
  <c r="S82" i="1" s="1"/>
  <c r="R66" i="1"/>
  <c r="S66" i="1" s="1"/>
  <c r="R50" i="1"/>
  <c r="S50" i="1" s="1"/>
  <c r="R34" i="1"/>
  <c r="S34" i="1" s="1"/>
  <c r="R18" i="1"/>
  <c r="S18" i="1" s="1"/>
  <c r="R173" i="1"/>
  <c r="S173" i="1" s="1"/>
  <c r="R133" i="1"/>
  <c r="S133" i="1" s="1"/>
  <c r="R121" i="1"/>
  <c r="S121" i="1" s="1"/>
  <c r="R111" i="1"/>
  <c r="S111" i="1" s="1"/>
  <c r="R101" i="1"/>
  <c r="S101" i="1" s="1"/>
  <c r="R71" i="1"/>
  <c r="S71" i="1" s="1"/>
  <c r="R61" i="1"/>
  <c r="S61" i="1" s="1"/>
  <c r="R39" i="1"/>
  <c r="S39" i="1" s="1"/>
  <c r="R29" i="1"/>
  <c r="S29" i="1" s="1"/>
  <c r="R9" i="1"/>
  <c r="S9" i="1" s="1"/>
  <c r="R112" i="1"/>
  <c r="S112" i="1" s="1"/>
  <c r="R32" i="1"/>
  <c r="S32" i="1" s="1"/>
  <c r="R141" i="1"/>
  <c r="S141" i="1" s="1"/>
  <c r="R89" i="1"/>
  <c r="S89" i="1" s="1"/>
  <c r="R126" i="1"/>
  <c r="S126" i="1" s="1"/>
  <c r="R78" i="1"/>
  <c r="S78" i="1" s="1"/>
  <c r="R14" i="1"/>
  <c r="S14" i="1" s="1"/>
  <c r="R149" i="1"/>
  <c r="S149" i="1" s="1"/>
  <c r="R119" i="1"/>
  <c r="S119" i="1" s="1"/>
  <c r="R37" i="1"/>
  <c r="S37" i="1" s="1"/>
  <c r="R140" i="1"/>
  <c r="S140" i="1" s="1"/>
  <c r="R76" i="1"/>
  <c r="S76" i="1" s="1"/>
  <c r="R12" i="1"/>
  <c r="S12" i="1" s="1"/>
  <c r="R77" i="1"/>
  <c r="S77" i="1" s="1"/>
  <c r="R35" i="1"/>
  <c r="S35" i="1" s="1"/>
  <c r="R10" i="1"/>
  <c r="S10" i="1" s="1"/>
  <c r="R85" i="1"/>
  <c r="S85" i="1" s="1"/>
  <c r="R170" i="1"/>
  <c r="S170" i="1" s="1"/>
  <c r="R74" i="1"/>
  <c r="S74" i="1" s="1"/>
  <c r="R179" i="1"/>
  <c r="S179" i="1" s="1"/>
  <c r="R137" i="1"/>
  <c r="S137" i="1" s="1"/>
  <c r="R181" i="1"/>
  <c r="S181" i="1" s="1"/>
  <c r="R154" i="1"/>
  <c r="S154" i="1" s="1"/>
  <c r="R90" i="1"/>
  <c r="S90" i="1" s="1"/>
  <c r="R167" i="1"/>
  <c r="S167" i="1" s="1"/>
  <c r="R106" i="1"/>
  <c r="S106" i="1" s="1"/>
  <c r="R127" i="1"/>
  <c r="S127" i="1" s="1"/>
  <c r="R168" i="1"/>
  <c r="S168" i="1" s="1"/>
  <c r="R152" i="1"/>
  <c r="S152" i="1" s="1"/>
  <c r="R136" i="1"/>
  <c r="S136" i="1" s="1"/>
  <c r="R120" i="1"/>
  <c r="S120" i="1" s="1"/>
  <c r="R104" i="1"/>
  <c r="S104" i="1" s="1"/>
  <c r="R88" i="1"/>
  <c r="S88" i="1" s="1"/>
  <c r="R72" i="1"/>
  <c r="S72" i="1" s="1"/>
  <c r="R56" i="1"/>
  <c r="S56" i="1" s="1"/>
  <c r="R40" i="1"/>
  <c r="S40" i="1" s="1"/>
  <c r="R24" i="1"/>
  <c r="S24" i="1" s="1"/>
  <c r="R8" i="1"/>
  <c r="S8" i="1" s="1"/>
  <c r="R177" i="1"/>
  <c r="S177" i="1" s="1"/>
  <c r="R155" i="1"/>
  <c r="S155" i="1" s="1"/>
  <c r="R145" i="1"/>
  <c r="S145" i="1" s="1"/>
  <c r="R115" i="1"/>
  <c r="S115" i="1" s="1"/>
  <c r="R105" i="1"/>
  <c r="S105" i="1" s="1"/>
  <c r="R95" i="1"/>
  <c r="S95" i="1" s="1"/>
  <c r="R83" i="1"/>
  <c r="S83" i="1" s="1"/>
  <c r="R43" i="1"/>
  <c r="S43" i="1" s="1"/>
  <c r="R33" i="1"/>
  <c r="S33" i="1" s="1"/>
  <c r="R23" i="1"/>
  <c r="S23" i="1" s="1"/>
  <c r="R13" i="1"/>
  <c r="S13" i="1" s="1"/>
  <c r="R144" i="1"/>
  <c r="S144" i="1" s="1"/>
  <c r="R80" i="1"/>
  <c r="S80" i="1" s="1"/>
  <c r="R16" i="1"/>
  <c r="S16" i="1" s="1"/>
  <c r="R161" i="1"/>
  <c r="S161" i="1" s="1"/>
  <c r="R131" i="1"/>
  <c r="S131" i="1" s="1"/>
  <c r="R99" i="1"/>
  <c r="S99" i="1" s="1"/>
  <c r="R59" i="1"/>
  <c r="S59" i="1" s="1"/>
  <c r="R17" i="1"/>
  <c r="S17" i="1" s="1"/>
  <c r="R176" i="1"/>
  <c r="S176" i="1" s="1"/>
  <c r="R110" i="1"/>
  <c r="S110" i="1" s="1"/>
  <c r="R46" i="1"/>
  <c r="S46" i="1" s="1"/>
  <c r="R129" i="1"/>
  <c r="S129" i="1" s="1"/>
  <c r="R47" i="1"/>
  <c r="S47" i="1" s="1"/>
  <c r="R7" i="1"/>
  <c r="S7" i="1" s="1"/>
  <c r="R172" i="1"/>
  <c r="S172" i="1" s="1"/>
  <c r="R124" i="1"/>
  <c r="S124" i="1" s="1"/>
  <c r="R60" i="1"/>
  <c r="S60" i="1" s="1"/>
  <c r="R169" i="1"/>
  <c r="S169" i="1" s="1"/>
  <c r="R87" i="1"/>
  <c r="S87" i="1" s="1"/>
  <c r="R122" i="1"/>
  <c r="S122" i="1" s="1"/>
  <c r="R42" i="1"/>
  <c r="S42" i="1" s="1"/>
  <c r="R65" i="1"/>
  <c r="S65" i="1" s="1"/>
  <c r="D18" i="1"/>
  <c r="D5" i="1"/>
  <c r="D85" i="1"/>
  <c r="D29" i="1"/>
  <c r="D21" i="1"/>
  <c r="D183" i="1"/>
  <c r="D170" i="1"/>
  <c r="D130" i="1"/>
  <c r="D114" i="1"/>
  <c r="D58" i="1"/>
  <c r="D42" i="1"/>
  <c r="D110" i="1"/>
  <c r="D94" i="1"/>
  <c r="D54" i="1"/>
  <c r="D38" i="1"/>
  <c r="D174" i="1"/>
  <c r="D150" i="1"/>
  <c r="D142" i="1"/>
  <c r="D134" i="1"/>
  <c r="D118" i="1"/>
  <c r="D86" i="1"/>
  <c r="D62" i="1"/>
  <c r="D46" i="1"/>
  <c r="D30" i="1"/>
  <c r="D11" i="1"/>
  <c r="D22" i="1"/>
  <c r="D14" i="1"/>
  <c r="D173" i="1"/>
  <c r="D165" i="1"/>
  <c r="D157" i="1"/>
  <c r="D149" i="1"/>
  <c r="D141" i="1"/>
  <c r="D133" i="1"/>
  <c r="D125" i="1"/>
  <c r="D117" i="1"/>
  <c r="D109" i="1"/>
  <c r="D101" i="1"/>
  <c r="D93" i="1"/>
  <c r="D77" i="1"/>
  <c r="D69" i="1"/>
  <c r="D61" i="1"/>
  <c r="D53" i="1"/>
  <c r="D45" i="1"/>
  <c r="D37" i="1"/>
  <c r="D177" i="1"/>
  <c r="D169" i="1"/>
  <c r="D161" i="1"/>
  <c r="D153" i="1"/>
  <c r="D145" i="1"/>
  <c r="D137" i="1"/>
  <c r="D129" i="1"/>
  <c r="D121" i="1"/>
  <c r="D113" i="1"/>
  <c r="D105" i="1"/>
  <c r="D97" i="1"/>
  <c r="D89" i="1"/>
  <c r="D81" i="1"/>
  <c r="D73" i="1"/>
  <c r="D57" i="1"/>
  <c r="D41" i="1"/>
  <c r="D33" i="1"/>
  <c r="D13" i="1"/>
  <c r="D160" i="1"/>
  <c r="D80" i="1"/>
  <c r="D32" i="1"/>
  <c r="D16" i="1"/>
  <c r="D178" i="1"/>
  <c r="D162" i="1"/>
  <c r="D154" i="1"/>
  <c r="D138" i="1"/>
  <c r="D122" i="1"/>
  <c r="D106" i="1"/>
  <c r="D98" i="1"/>
  <c r="D90" i="1"/>
  <c r="D82" i="1"/>
  <c r="D66" i="1"/>
  <c r="D50" i="1"/>
  <c r="D34" i="1"/>
  <c r="D26" i="1"/>
  <c r="D10" i="1"/>
  <c r="D9" i="1"/>
  <c r="D52" i="1"/>
  <c r="D152" i="1"/>
  <c r="D24" i="1"/>
  <c r="D25" i="1"/>
  <c r="D180" i="1"/>
  <c r="D136" i="1"/>
  <c r="D104" i="1"/>
  <c r="D72" i="1"/>
  <c r="D40" i="1"/>
  <c r="D8" i="1"/>
  <c r="D19" i="1"/>
  <c r="D158" i="1"/>
  <c r="D126" i="1"/>
  <c r="D102" i="1"/>
  <c r="D70" i="1"/>
  <c r="D140" i="1"/>
  <c r="D108" i="1"/>
  <c r="D168" i="1"/>
  <c r="D144" i="1"/>
  <c r="D120" i="1"/>
  <c r="D88" i="1"/>
  <c r="D56" i="1"/>
  <c r="D184" i="1"/>
  <c r="L176" i="1"/>
  <c r="L160" i="1"/>
  <c r="L144" i="1"/>
  <c r="L128" i="1"/>
  <c r="L112" i="1"/>
  <c r="L96" i="1"/>
  <c r="L80" i="1"/>
  <c r="L64" i="1"/>
  <c r="L48" i="1"/>
  <c r="L32" i="1"/>
  <c r="L16" i="1"/>
  <c r="L175" i="1"/>
  <c r="L159" i="1"/>
  <c r="L143" i="1"/>
  <c r="L127" i="1"/>
  <c r="L111" i="1"/>
  <c r="L95" i="1"/>
  <c r="L79" i="1"/>
  <c r="L63" i="1"/>
  <c r="L47" i="1"/>
  <c r="L31" i="1"/>
  <c r="L15" i="1"/>
  <c r="D181" i="1"/>
  <c r="L183" i="1"/>
  <c r="L167" i="1"/>
  <c r="L151" i="1"/>
  <c r="L135" i="1"/>
  <c r="L119" i="1"/>
  <c r="L103" i="1"/>
  <c r="L87" i="1"/>
  <c r="L71" i="1"/>
  <c r="L55" i="1"/>
  <c r="L39" i="1"/>
  <c r="L23" i="1"/>
  <c r="L7" i="1"/>
</calcChain>
</file>

<file path=xl/sharedStrings.xml><?xml version="1.0" encoding="utf-8"?>
<sst xmlns="http://schemas.openxmlformats.org/spreadsheetml/2006/main" count="39" uniqueCount="17">
  <si>
    <t>sigma 1</t>
  </si>
  <si>
    <t>two-theta</t>
  </si>
  <si>
    <t>normal traction</t>
  </si>
  <si>
    <t>shear traction</t>
  </si>
  <si>
    <t>intercept</t>
  </si>
  <si>
    <t>slope</t>
  </si>
  <si>
    <t>Case 1</t>
  </si>
  <si>
    <t>Case 2</t>
  </si>
  <si>
    <t>Case 3</t>
  </si>
  <si>
    <t>Case 4</t>
  </si>
  <si>
    <t xml:space="preserve">max normal traction </t>
  </si>
  <si>
    <t>sigma 3</t>
  </si>
  <si>
    <t>Tensile</t>
  </si>
  <si>
    <t>cut off</t>
  </si>
  <si>
    <t>failure?</t>
  </si>
  <si>
    <t>Mohr plots of up to 4 stress states with a failure envelope and tensile cutoff</t>
  </si>
  <si>
    <t>Failure Envelope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</si>
</sst>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4"/>
      <color theme="1"/>
      <name val="Calibri"/>
      <family val="2"/>
      <scheme val="minor"/>
    </font>
    <font>
      <sz val="8"/>
      <color theme="1"/>
      <name val="Calibri"/>
      <family val="2"/>
      <scheme val="minor"/>
    </font>
    <font>
      <b/>
      <sz val="8"/>
      <color theme="1"/>
      <name val="Calibri"/>
      <family val="2"/>
      <scheme val="minor"/>
    </font>
    <font>
      <b/>
      <sz val="11"/>
      <color indexed="8"/>
      <name val="Arial"/>
      <family val="2"/>
    </font>
    <font>
      <b/>
      <sz val="12"/>
      <color indexed="8"/>
      <name val="Arial"/>
      <family val="2"/>
    </font>
    <font>
      <b/>
      <sz val="14"/>
      <color indexed="8"/>
      <name val="Arial"/>
      <family val="2"/>
    </font>
    <font>
      <sz val="8"/>
      <name val="Verdana"/>
    </font>
  </fonts>
  <fills count="8">
    <fill>
      <patternFill patternType="none"/>
    </fill>
    <fill>
      <patternFill patternType="gray125"/>
    </fill>
    <fill>
      <patternFill patternType="solid">
        <fgColor theme="7" tint="0.39997558519241921"/>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5"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3">
    <xf numFmtId="0" fontId="0" fillId="0" borderId="0" xfId="0"/>
    <xf numFmtId="0" fontId="0" fillId="0" borderId="0" xfId="0" applyAlignment="1">
      <alignment horizontal="center" wrapText="1"/>
    </xf>
    <xf numFmtId="0" fontId="0" fillId="2" borderId="0" xfId="0" applyFill="1"/>
    <xf numFmtId="0" fontId="0" fillId="3" borderId="0" xfId="0" applyFill="1"/>
    <xf numFmtId="0" fontId="0" fillId="3" borderId="0" xfId="0" applyFill="1" applyAlignment="1">
      <alignment horizontal="center" wrapText="1"/>
    </xf>
    <xf numFmtId="0" fontId="0" fillId="4" borderId="0" xfId="0" applyFill="1"/>
    <xf numFmtId="0" fontId="0" fillId="5" borderId="0" xfId="0" applyFill="1"/>
    <xf numFmtId="0" fontId="2" fillId="5" borderId="0" xfId="0" applyFont="1" applyFill="1"/>
    <xf numFmtId="0" fontId="0" fillId="5" borderId="0" xfId="0" applyFill="1" applyAlignment="1">
      <alignment horizontal="center" wrapText="1"/>
    </xf>
    <xf numFmtId="0" fontId="0" fillId="6" borderId="0" xfId="0" applyFill="1"/>
    <xf numFmtId="0" fontId="2" fillId="6" borderId="0" xfId="0" applyFont="1" applyFill="1"/>
    <xf numFmtId="0" fontId="2" fillId="3" borderId="0" xfId="0" applyFont="1" applyFill="1"/>
    <xf numFmtId="0" fontId="3" fillId="5" borderId="0" xfId="0" applyFont="1" applyFill="1" applyAlignment="1">
      <alignment horizontal="center" vertical="center" wrapText="1"/>
    </xf>
    <xf numFmtId="0" fontId="0" fillId="3" borderId="0" xfId="0" applyFill="1" applyAlignment="1">
      <alignment horizontal="center" vertical="center"/>
    </xf>
    <xf numFmtId="0" fontId="1" fillId="6" borderId="0" xfId="0" applyFont="1" applyFill="1" applyAlignment="1">
      <alignment horizontal="center" wrapText="1"/>
    </xf>
    <xf numFmtId="0" fontId="2" fillId="4" borderId="0" xfId="0" applyFont="1" applyFill="1"/>
    <xf numFmtId="0" fontId="1" fillId="4" borderId="0" xfId="0" applyFont="1" applyFill="1" applyAlignment="1">
      <alignment horizontal="center" wrapText="1"/>
    </xf>
    <xf numFmtId="0" fontId="2" fillId="7" borderId="0" xfId="0" applyFont="1" applyFill="1"/>
    <xf numFmtId="0" fontId="0" fillId="7" borderId="0" xfId="0" applyFill="1"/>
    <xf numFmtId="0" fontId="1" fillId="7" borderId="0" xfId="0" applyFont="1" applyFill="1" applyAlignment="1">
      <alignment horizontal="center" wrapText="1"/>
    </xf>
    <xf numFmtId="0" fontId="2" fillId="2" borderId="0" xfId="0" applyFont="1" applyFill="1"/>
    <xf numFmtId="0" fontId="1" fillId="2" borderId="0" xfId="0" applyFont="1" applyFill="1" applyAlignment="1">
      <alignment horizontal="center" wrapText="1"/>
    </xf>
    <xf numFmtId="0" fontId="4" fillId="6" borderId="0" xfId="0" applyFont="1" applyFill="1" applyAlignment="1">
      <alignment horizontal="center" textRotation="90" wrapText="1"/>
    </xf>
    <xf numFmtId="0" fontId="5" fillId="3" borderId="0" xfId="0" applyFont="1" applyFill="1" applyAlignment="1">
      <alignment horizontal="center" vertical="center" wrapText="1"/>
    </xf>
    <xf numFmtId="0" fontId="4" fillId="7" borderId="0" xfId="0" applyFont="1" applyFill="1" applyAlignment="1">
      <alignment horizontal="center" textRotation="90" wrapText="1"/>
    </xf>
    <xf numFmtId="0" fontId="4" fillId="4" borderId="0" xfId="0" applyFont="1" applyFill="1" applyAlignment="1">
      <alignment horizontal="center" textRotation="90" wrapText="1"/>
    </xf>
    <xf numFmtId="0" fontId="4" fillId="2" borderId="0" xfId="0" applyFont="1" applyFill="1" applyAlignment="1">
      <alignment horizontal="center" textRotation="90" wrapText="1"/>
    </xf>
    <xf numFmtId="0" fontId="6" fillId="6" borderId="1" xfId="0" applyFont="1" applyFill="1" applyBorder="1" applyAlignment="1">
      <alignment horizontal="center" vertical="center"/>
    </xf>
    <xf numFmtId="0" fontId="6" fillId="6" borderId="0" xfId="0" applyFont="1" applyFill="1" applyAlignment="1">
      <alignment horizontal="center" vertical="center"/>
    </xf>
    <xf numFmtId="0" fontId="6" fillId="7" borderId="1" xfId="0" applyFont="1" applyFill="1" applyBorder="1" applyAlignment="1">
      <alignment horizontal="center" vertical="center"/>
    </xf>
    <xf numFmtId="0" fontId="6" fillId="7" borderId="0" xfId="0" applyFont="1" applyFill="1" applyAlignment="1">
      <alignment horizontal="center" vertical="center"/>
    </xf>
    <xf numFmtId="0" fontId="6" fillId="4" borderId="1" xfId="0" applyFont="1" applyFill="1" applyBorder="1" applyAlignment="1">
      <alignment horizontal="center" vertical="center"/>
    </xf>
    <xf numFmtId="0" fontId="6" fillId="4" borderId="0" xfId="0" applyFont="1" applyFill="1" applyAlignment="1">
      <alignment horizontal="center" vertical="center"/>
    </xf>
    <xf numFmtId="0" fontId="6" fillId="2" borderId="1" xfId="0" applyFont="1" applyFill="1" applyBorder="1" applyAlignment="1">
      <alignment horizontal="center" vertical="center"/>
    </xf>
    <xf numFmtId="0" fontId="6" fillId="2" borderId="0" xfId="0" applyFont="1" applyFill="1" applyAlignment="1">
      <alignment horizontal="center" vertical="center"/>
    </xf>
    <xf numFmtId="0" fontId="6" fillId="0" borderId="0" xfId="0" applyFont="1" applyAlignment="1">
      <alignment horizontal="center" vertical="center"/>
    </xf>
    <xf numFmtId="0" fontId="6" fillId="5" borderId="1" xfId="0" applyFont="1" applyFill="1" applyBorder="1" applyAlignment="1">
      <alignment horizontal="center" vertical="center"/>
    </xf>
    <xf numFmtId="0" fontId="6" fillId="5" borderId="0" xfId="0" applyFont="1" applyFill="1" applyAlignment="1">
      <alignment horizontal="center" vertical="center" wrapText="1"/>
    </xf>
    <xf numFmtId="0" fontId="6" fillId="3" borderId="1" xfId="0" applyFont="1" applyFill="1" applyBorder="1" applyAlignment="1">
      <alignment horizontal="center" vertical="center"/>
    </xf>
    <xf numFmtId="0" fontId="0" fillId="0" borderId="0" xfId="0" applyAlignment="1">
      <alignment horizontal="center" vertical="center"/>
    </xf>
    <xf numFmtId="0" fontId="5" fillId="6" borderId="0" xfId="0" applyFont="1" applyFill="1" applyAlignment="1">
      <alignment horizontal="center"/>
    </xf>
    <xf numFmtId="0" fontId="5" fillId="7" borderId="0" xfId="0" applyFont="1" applyFill="1" applyAlignment="1">
      <alignment horizontal="center"/>
    </xf>
    <xf numFmtId="0" fontId="5" fillId="4" borderId="0" xfId="0" applyFont="1" applyFill="1" applyAlignment="1">
      <alignment horizontal="center"/>
    </xf>
    <xf numFmtId="0" fontId="5" fillId="2" borderId="0" xfId="0" applyFont="1" applyFill="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0" fillId="5" borderId="0" xfId="0" applyFill="1" applyAlignment="1">
      <alignment horizontal="center" vertical="center"/>
    </xf>
    <xf numFmtId="0" fontId="0" fillId="6" borderId="0" xfId="0" applyFill="1" applyAlignment="1">
      <alignment horizontal="center" vertical="center"/>
    </xf>
    <xf numFmtId="0" fontId="0" fillId="7" borderId="0" xfId="0" applyFill="1" applyAlignment="1">
      <alignment horizontal="center" vertical="center"/>
    </xf>
    <xf numFmtId="0" fontId="0" fillId="4" borderId="0" xfId="0" applyFill="1" applyAlignment="1">
      <alignment horizontal="center" vertical="center"/>
    </xf>
    <xf numFmtId="0" fontId="0" fillId="2" borderId="0" xfId="0" applyFill="1" applyAlignment="1">
      <alignment horizontal="center" vertical="center"/>
    </xf>
    <xf numFmtId="0" fontId="7" fillId="3" borderId="0" xfId="0" applyFont="1" applyFill="1"/>
    <xf numFmtId="0" fontId="5" fillId="3" borderId="0" xfId="0" applyFont="1" applyFill="1" applyAlignment="1">
      <alignment horizontal="center"/>
    </xf>
  </cellXfs>
  <cellStyles count="1">
    <cellStyle name="Обычный" xfId="0" builtinId="0"/>
  </cellStyles>
  <dxfs count="0"/>
  <tableStyles count="0" defaultTableStyle="TableStyleMedium9"/>
  <colors>
    <mruColors>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latin typeface="Arial"/>
                <a:cs typeface="Arial"/>
              </a:defRPr>
            </a:pPr>
            <a:r>
              <a:rPr lang="en-US">
                <a:latin typeface="Arial"/>
                <a:cs typeface="Arial"/>
              </a:rPr>
              <a:t>Mohr</a:t>
            </a:r>
            <a:r>
              <a:rPr lang="en-US" baseline="0">
                <a:latin typeface="Arial"/>
                <a:cs typeface="Arial"/>
              </a:rPr>
              <a:t> circle plot</a:t>
            </a:r>
            <a:endParaRPr lang="en-US">
              <a:latin typeface="Arial"/>
              <a:cs typeface="Arial"/>
            </a:endParaRPr>
          </a:p>
        </c:rich>
      </c:tx>
      <c:overlay val="0"/>
    </c:title>
    <c:autoTitleDeleted val="0"/>
    <c:plotArea>
      <c:layout>
        <c:manualLayout>
          <c:layoutTarget val="inner"/>
          <c:xMode val="edge"/>
          <c:yMode val="edge"/>
          <c:x val="5.2227266856626403E-2"/>
          <c:y val="0.213185197400063"/>
          <c:w val="0.740519287840813"/>
          <c:h val="0.66574706957441898"/>
        </c:manualLayout>
      </c:layout>
      <c:scatterChart>
        <c:scatterStyle val="lineMarker"/>
        <c:varyColors val="0"/>
        <c:ser>
          <c:idx val="0"/>
          <c:order val="0"/>
          <c:tx>
            <c:v>case 1</c:v>
          </c:tx>
          <c:spPr>
            <a:ln w="28575">
              <a:noFill/>
            </a:ln>
          </c:spPr>
          <c:marker>
            <c:symbol val="diamond"/>
            <c:size val="3"/>
          </c:marker>
          <c:xVal>
            <c:numRef>
              <c:f>Sheet1!$B$5:$B$184</c:f>
              <c:numCache>
                <c:formatCode>General</c:formatCode>
                <c:ptCount val="180"/>
                <c:pt idx="0">
                  <c:v>5.0072596103706104</c:v>
                </c:pt>
                <c:pt idx="1">
                  <c:v>5.0290362301347997</c:v>
                </c:pt>
                <c:pt idx="2">
                  <c:v>5.0653232259232368</c:v>
                </c:pt>
                <c:pt idx="3">
                  <c:v>5.1161095443654787</c:v>
                </c:pt>
                <c:pt idx="4">
                  <c:v>5.1813797154569485</c:v>
                </c:pt>
                <c:pt idx="5">
                  <c:v>5.2611138572712548</c:v>
                </c:pt>
                <c:pt idx="6">
                  <c:v>5.3552876820163888</c:v>
                </c:pt>
                <c:pt idx="7">
                  <c:v>5.463872503433052</c:v>
                </c:pt>
                <c:pt idx="8">
                  <c:v>5.586835245532761</c:v>
                </c:pt>
                <c:pt idx="9">
                  <c:v>5.7241384526731025</c:v>
                </c:pt>
                <c:pt idx="10">
                  <c:v>5.8757403009670952</c:v>
                </c:pt>
                <c:pt idx="11">
                  <c:v>6.0415946110231502</c:v>
                </c:pt>
                <c:pt idx="12">
                  <c:v>6.2216508620117636</c:v>
                </c:pt>
                <c:pt idx="13">
                  <c:v>6.4158542070546289</c:v>
                </c:pt>
                <c:pt idx="14">
                  <c:v>6.6241454899315571</c:v>
                </c:pt>
                <c:pt idx="15">
                  <c:v>6.8464612631000321</c:v>
                </c:pt>
                <c:pt idx="16">
                  <c:v>7.082733807021917</c:v>
                </c:pt>
                <c:pt idx="17">
                  <c:v>7.3328911507915038</c:v>
                </c:pt>
                <c:pt idx="18">
                  <c:v>7.5968570940585636</c:v>
                </c:pt>
                <c:pt idx="19">
                  <c:v>7.8745512302396747</c:v>
                </c:pt>
                <c:pt idx="20">
                  <c:v>8.1658889710108795</c:v>
                </c:pt>
                <c:pt idx="21">
                  <c:v>8.470781572074074</c:v>
                </c:pt>
                <c:pt idx="22">
                  <c:v>8.7891361601894289</c:v>
                </c:pt>
                <c:pt idx="23">
                  <c:v>9.1208557614654282</c:v>
                </c:pt>
                <c:pt idx="24">
                  <c:v>9.4658393308980777</c:v>
                </c:pt>
                <c:pt idx="25">
                  <c:v>9.8239817831502023</c:v>
                </c:pt>
                <c:pt idx="26">
                  <c:v>10.195174024561446</c:v>
                </c:pt>
                <c:pt idx="27">
                  <c:v>10.579302986379247</c:v>
                </c:pt>
                <c:pt idx="28">
                  <c:v>10.976251659200699</c:v>
                </c:pt>
                <c:pt idx="29">
                  <c:v>11.385899128614732</c:v>
                </c:pt>
                <c:pt idx="30">
                  <c:v>11.808120612033818</c:v>
                </c:pt>
                <c:pt idx="31">
                  <c:v>12.242787496703954</c:v>
                </c:pt>
                <c:pt idx="32">
                  <c:v>12.689767378881363</c:v>
                </c:pt>
                <c:pt idx="33">
                  <c:v>13.148924104163939</c:v>
                </c:pt>
                <c:pt idx="34">
                  <c:v>13.620117808965205</c:v>
                </c:pt>
                <c:pt idx="35">
                  <c:v>14.103204963118131</c:v>
                </c:pt>
                <c:pt idx="36">
                  <c:v>14.598038413595788</c:v>
                </c:pt>
                <c:pt idx="37">
                  <c:v>15.1044674293356</c:v>
                </c:pt>
                <c:pt idx="38">
                  <c:v>15.62233774715348</c:v>
                </c:pt>
                <c:pt idx="39">
                  <c:v>16.151491618733914</c:v>
                </c:pt>
                <c:pt idx="40">
                  <c:v>16.691767858681573</c:v>
                </c:pt>
                <c:pt idx="41">
                  <c:v>17.243001893620004</c:v>
                </c:pt>
                <c:pt idx="42">
                  <c:v>17.805025812322242</c:v>
                </c:pt>
                <c:pt idx="43">
                  <c:v>18.377668416858192</c:v>
                </c:pt>
                <c:pt idx="44">
                  <c:v>18.960755274743207</c:v>
                </c:pt>
                <c:pt idx="45">
                  <c:v>19.554108772071899</c:v>
                </c:pt>
                <c:pt idx="46">
                  <c:v>20.157548167621009</c:v>
                </c:pt>
                <c:pt idx="47">
                  <c:v>20.770889647905022</c:v>
                </c:pt>
                <c:pt idx="48">
                  <c:v>21.393946383167471</c:v>
                </c:pt>
                <c:pt idx="49">
                  <c:v>22.0265285842911</c:v>
                </c:pt>
                <c:pt idx="50">
                  <c:v>22.6684435606095</c:v>
                </c:pt>
                <c:pt idx="51">
                  <c:v>23.319495778602498</c:v>
                </c:pt>
                <c:pt idx="52">
                  <c:v>23.979486921457617</c:v>
                </c:pt>
                <c:pt idx="53">
                  <c:v>24.648215949479269</c:v>
                </c:pt>
                <c:pt idx="54">
                  <c:v>25.32547916132739</c:v>
                </c:pt>
                <c:pt idx="55">
                  <c:v>26.011070256066855</c:v>
                </c:pt>
                <c:pt idx="56">
                  <c:v>26.704780396008733</c:v>
                </c:pt>
                <c:pt idx="57">
                  <c:v>27.406398270324289</c:v>
                </c:pt>
                <c:pt idx="58">
                  <c:v>28.11571015941227</c:v>
                </c:pt>
                <c:pt idx="59">
                  <c:v>28.832499999999996</c:v>
                </c:pt>
                <c:pt idx="60">
                  <c:v>29.55654945095834</c:v>
                </c:pt>
                <c:pt idx="61">
                  <c:v>30.28763795981051</c:v>
                </c:pt>
                <c:pt idx="62">
                  <c:v>31.0255428299145</c:v>
                </c:pt>
                <c:pt idx="63">
                  <c:v>31.770039288298623</c:v>
                </c:pt>
                <c:pt idx="64">
                  <c:v>32.520900554129561</c:v>
                </c:pt>
                <c:pt idx="65">
                  <c:v>33.277897907791981</c:v>
                </c:pt>
                <c:pt idx="66">
                  <c:v>34.040800760558767</c:v>
                </c:pt>
                <c:pt idx="67">
                  <c:v>34.809376724830557</c:v>
                </c:pt>
                <c:pt idx="68">
                  <c:v>35.583391684923257</c:v>
                </c:pt>
                <c:pt idx="69">
                  <c:v>36.362609868381995</c:v>
                </c:pt>
                <c:pt idx="70">
                  <c:v>37.14679391779962</c:v>
                </c:pt>
                <c:pt idx="71">
                  <c:v>37.935704963118127</c:v>
                </c:pt>
                <c:pt idx="72">
                  <c:v>38.729102694390754</c:v>
                </c:pt>
                <c:pt idx="73">
                  <c:v>39.526745434982736</c:v>
                </c:pt>
                <c:pt idx="74">
                  <c:v>40.32839021518835</c:v>
                </c:pt>
                <c:pt idx="75">
                  <c:v>41.133792846241839</c:v>
                </c:pt>
                <c:pt idx="76">
                  <c:v>41.942707994699674</c:v>
                </c:pt>
                <c:pt idx="77">
                  <c:v>42.754889257171499</c:v>
                </c:pt>
                <c:pt idx="78">
                  <c:v>43.570089235376983</c:v>
                </c:pt>
                <c:pt idx="79">
                  <c:v>44.38805961150576</c:v>
                </c:pt>
                <c:pt idx="80">
                  <c:v>45.208551223857391</c:v>
                </c:pt>
                <c:pt idx="81">
                  <c:v>46.031314142738481</c:v>
                </c:pt>
                <c:pt idx="82">
                  <c:v>46.856097746593647</c:v>
                </c:pt>
                <c:pt idx="83">
                  <c:v>47.682650798347296</c:v>
                </c:pt>
                <c:pt idx="84">
                  <c:v>48.510721521932872</c:v>
                </c:pt>
                <c:pt idx="85">
                  <c:v>49.34005767898627</c:v>
                </c:pt>
                <c:pt idx="86">
                  <c:v>50.170406645680075</c:v>
                </c:pt>
                <c:pt idx="87">
                  <c:v>51.001515489675285</c:v>
                </c:pt>
                <c:pt idx="88">
                  <c:v>51.833131047166873</c:v>
                </c:pt>
                <c:pt idx="89">
                  <c:v>52.664999999999999</c:v>
                </c:pt>
                <c:pt idx="90">
                  <c:v>53.496868952833118</c:v>
                </c:pt>
                <c:pt idx="91">
                  <c:v>54.328484510324706</c:v>
                </c:pt>
                <c:pt idx="92">
                  <c:v>55.159593354319917</c:v>
                </c:pt>
                <c:pt idx="93">
                  <c:v>55.989942321013736</c:v>
                </c:pt>
                <c:pt idx="94">
                  <c:v>56.819278478067126</c:v>
                </c:pt>
                <c:pt idx="95">
                  <c:v>57.647349201652702</c:v>
                </c:pt>
                <c:pt idx="96">
                  <c:v>58.473902253406351</c:v>
                </c:pt>
                <c:pt idx="97">
                  <c:v>59.298685857261518</c:v>
                </c:pt>
                <c:pt idx="98">
                  <c:v>60.1214487761426</c:v>
                </c:pt>
                <c:pt idx="99">
                  <c:v>60.941940388494231</c:v>
                </c:pt>
                <c:pt idx="100">
                  <c:v>61.759910764623008</c:v>
                </c:pt>
                <c:pt idx="101">
                  <c:v>62.5751107428285</c:v>
                </c:pt>
                <c:pt idx="102">
                  <c:v>63.387292005300324</c:v>
                </c:pt>
                <c:pt idx="103">
                  <c:v>64.196207153758166</c:v>
                </c:pt>
                <c:pt idx="104">
                  <c:v>65.001609784811649</c:v>
                </c:pt>
                <c:pt idx="105">
                  <c:v>65.803254565017255</c:v>
                </c:pt>
                <c:pt idx="106">
                  <c:v>66.600897305609237</c:v>
                </c:pt>
                <c:pt idx="107">
                  <c:v>67.394295036881857</c:v>
                </c:pt>
                <c:pt idx="108">
                  <c:v>68.183206082200371</c:v>
                </c:pt>
                <c:pt idx="109">
                  <c:v>68.967390131618004</c:v>
                </c:pt>
                <c:pt idx="110">
                  <c:v>69.746608315076742</c:v>
                </c:pt>
                <c:pt idx="111">
                  <c:v>70.520623275169442</c:v>
                </c:pt>
                <c:pt idx="112">
                  <c:v>71.289199239441231</c:v>
                </c:pt>
                <c:pt idx="113">
                  <c:v>72.052102092208017</c:v>
                </c:pt>
                <c:pt idx="114">
                  <c:v>72.80909944587043</c:v>
                </c:pt>
                <c:pt idx="115">
                  <c:v>73.559960711701379</c:v>
                </c:pt>
                <c:pt idx="116">
                  <c:v>74.304457170085499</c:v>
                </c:pt>
                <c:pt idx="117">
                  <c:v>75.042362040189488</c:v>
                </c:pt>
                <c:pt idx="118">
                  <c:v>75.773450549041655</c:v>
                </c:pt>
                <c:pt idx="119">
                  <c:v>76.497499999999988</c:v>
                </c:pt>
                <c:pt idx="120">
                  <c:v>77.214289840587739</c:v>
                </c:pt>
                <c:pt idx="121">
                  <c:v>77.92360172967571</c:v>
                </c:pt>
                <c:pt idx="122">
                  <c:v>78.625219603991269</c:v>
                </c:pt>
                <c:pt idx="123">
                  <c:v>79.31892974393314</c:v>
                </c:pt>
                <c:pt idx="124">
                  <c:v>80.004520838672619</c:v>
                </c:pt>
                <c:pt idx="125">
                  <c:v>80.681784050520719</c:v>
                </c:pt>
                <c:pt idx="126">
                  <c:v>81.350513078542377</c:v>
                </c:pt>
                <c:pt idx="127">
                  <c:v>82.010504221397497</c:v>
                </c:pt>
                <c:pt idx="128">
                  <c:v>82.661556439390495</c:v>
                </c:pt>
                <c:pt idx="129">
                  <c:v>83.303471415708898</c:v>
                </c:pt>
                <c:pt idx="130">
                  <c:v>83.936053616832524</c:v>
                </c:pt>
                <c:pt idx="131">
                  <c:v>84.559110352094976</c:v>
                </c:pt>
                <c:pt idx="132">
                  <c:v>85.172451832378982</c:v>
                </c:pt>
                <c:pt idx="133">
                  <c:v>85.775891227928099</c:v>
                </c:pt>
                <c:pt idx="134">
                  <c:v>86.369244725256777</c:v>
                </c:pt>
                <c:pt idx="135">
                  <c:v>86.952331583141813</c:v>
                </c:pt>
                <c:pt idx="136">
                  <c:v>87.524974187677756</c:v>
                </c:pt>
                <c:pt idx="137">
                  <c:v>88.08699810637998</c:v>
                </c:pt>
                <c:pt idx="138">
                  <c:v>88.638232141318426</c:v>
                </c:pt>
                <c:pt idx="139">
                  <c:v>89.178508381266084</c:v>
                </c:pt>
                <c:pt idx="140">
                  <c:v>89.707662252846518</c:v>
                </c:pt>
                <c:pt idx="141">
                  <c:v>90.225532570664399</c:v>
                </c:pt>
                <c:pt idx="142">
                  <c:v>90.731961586404225</c:v>
                </c:pt>
                <c:pt idx="143">
                  <c:v>91.226795036881867</c:v>
                </c:pt>
                <c:pt idx="144">
                  <c:v>91.709882191034808</c:v>
                </c:pt>
                <c:pt idx="145">
                  <c:v>92.181075895836059</c:v>
                </c:pt>
                <c:pt idx="146">
                  <c:v>92.640232621118628</c:v>
                </c:pt>
                <c:pt idx="147">
                  <c:v>93.087212503296044</c:v>
                </c:pt>
                <c:pt idx="148">
                  <c:v>93.52187938796618</c:v>
                </c:pt>
                <c:pt idx="149">
                  <c:v>93.944100871385274</c:v>
                </c:pt>
                <c:pt idx="150">
                  <c:v>94.353748340799299</c:v>
                </c:pt>
                <c:pt idx="151">
                  <c:v>94.750697013620751</c:v>
                </c:pt>
                <c:pt idx="152">
                  <c:v>95.134825975438559</c:v>
                </c:pt>
                <c:pt idx="153">
                  <c:v>95.506018216849796</c:v>
                </c:pt>
                <c:pt idx="154">
                  <c:v>95.864160669101921</c:v>
                </c:pt>
                <c:pt idx="155">
                  <c:v>96.209144238534563</c:v>
                </c:pt>
                <c:pt idx="156">
                  <c:v>96.540863839810569</c:v>
                </c:pt>
                <c:pt idx="157">
                  <c:v>96.859218427925924</c:v>
                </c:pt>
                <c:pt idx="158">
                  <c:v>97.164111028989112</c:v>
                </c:pt>
                <c:pt idx="159">
                  <c:v>97.455448769760324</c:v>
                </c:pt>
                <c:pt idx="160">
                  <c:v>97.733142905941435</c:v>
                </c:pt>
                <c:pt idx="161">
                  <c:v>97.997108849208502</c:v>
                </c:pt>
                <c:pt idx="162">
                  <c:v>98.247266192978088</c:v>
                </c:pt>
                <c:pt idx="163">
                  <c:v>98.483538736899959</c:v>
                </c:pt>
                <c:pt idx="164">
                  <c:v>98.705854510068434</c:v>
                </c:pt>
                <c:pt idx="165">
                  <c:v>98.914145792945362</c:v>
                </c:pt>
                <c:pt idx="166">
                  <c:v>99.108349137988228</c:v>
                </c:pt>
                <c:pt idx="167">
                  <c:v>99.288405388976855</c:v>
                </c:pt>
                <c:pt idx="168">
                  <c:v>99.454259699032889</c:v>
                </c:pt>
                <c:pt idx="169">
                  <c:v>99.605861547326896</c:v>
                </c:pt>
                <c:pt idx="170">
                  <c:v>99.743164754467244</c:v>
                </c:pt>
                <c:pt idx="171">
                  <c:v>99.866127496566946</c:v>
                </c:pt>
                <c:pt idx="172">
                  <c:v>99.974712317983602</c:v>
                </c:pt>
                <c:pt idx="173">
                  <c:v>100.06888614272874</c:v>
                </c:pt>
                <c:pt idx="174">
                  <c:v>100.14862028454306</c:v>
                </c:pt>
                <c:pt idx="175">
                  <c:v>100.21389045563453</c:v>
                </c:pt>
                <c:pt idx="176">
                  <c:v>100.26467677407676</c:v>
                </c:pt>
                <c:pt idx="177">
                  <c:v>100.30096376986521</c:v>
                </c:pt>
                <c:pt idx="178">
                  <c:v>100.32274038962939</c:v>
                </c:pt>
                <c:pt idx="179">
                  <c:v>100.33</c:v>
                </c:pt>
              </c:numCache>
            </c:numRef>
          </c:xVal>
          <c:yVal>
            <c:numRef>
              <c:f>Sheet1!$C$5:$C$184</c:f>
              <c:numCache>
                <c:formatCode>General</c:formatCode>
                <c:ptCount val="180"/>
                <c:pt idx="0">
                  <c:v>0.83186895283311857</c:v>
                </c:pt>
                <c:pt idx="1">
                  <c:v>1.6634845103247087</c:v>
                </c:pt>
                <c:pt idx="2">
                  <c:v>2.4945933543199179</c:v>
                </c:pt>
                <c:pt idx="3">
                  <c:v>3.3249423210137325</c:v>
                </c:pt>
                <c:pt idx="4">
                  <c:v>4.154278478067126</c:v>
                </c:pt>
                <c:pt idx="5">
                  <c:v>4.9823492016527027</c:v>
                </c:pt>
                <c:pt idx="6">
                  <c:v>5.8089022534063544</c:v>
                </c:pt>
                <c:pt idx="7">
                  <c:v>6.6336858572615194</c:v>
                </c:pt>
                <c:pt idx="8">
                  <c:v>7.4564487761426044</c:v>
                </c:pt>
                <c:pt idx="9">
                  <c:v>8.2769403884942339</c:v>
                </c:pt>
                <c:pt idx="10">
                  <c:v>9.0949107646230072</c:v>
                </c:pt>
                <c:pt idx="11">
                  <c:v>9.9101107428284987</c:v>
                </c:pt>
                <c:pt idx="12">
                  <c:v>10.722292005300325</c:v>
                </c:pt>
                <c:pt idx="13">
                  <c:v>11.531207153758162</c:v>
                </c:pt>
                <c:pt idx="14">
                  <c:v>12.336609784811651</c:v>
                </c:pt>
                <c:pt idx="15">
                  <c:v>13.138254565017265</c:v>
                </c:pt>
                <c:pt idx="16">
                  <c:v>13.935897305609247</c:v>
                </c:pt>
                <c:pt idx="17">
                  <c:v>14.729295036881867</c:v>
                </c:pt>
                <c:pt idx="18">
                  <c:v>15.518206082200374</c:v>
                </c:pt>
                <c:pt idx="19">
                  <c:v>16.302390131617997</c:v>
                </c:pt>
                <c:pt idx="20">
                  <c:v>17.081608315076735</c:v>
                </c:pt>
                <c:pt idx="21">
                  <c:v>17.855623275169446</c:v>
                </c:pt>
                <c:pt idx="22">
                  <c:v>18.624199239441236</c:v>
                </c:pt>
                <c:pt idx="23">
                  <c:v>19.387102092208018</c:v>
                </c:pt>
                <c:pt idx="24">
                  <c:v>20.144099445870438</c:v>
                </c:pt>
                <c:pt idx="25">
                  <c:v>20.894960711701376</c:v>
                </c:pt>
                <c:pt idx="26">
                  <c:v>21.6394571700855</c:v>
                </c:pt>
                <c:pt idx="27">
                  <c:v>22.377362040189485</c:v>
                </c:pt>
                <c:pt idx="28">
                  <c:v>23.108450549041656</c:v>
                </c:pt>
                <c:pt idx="29">
                  <c:v>23.832499999999996</c:v>
                </c:pt>
                <c:pt idx="30">
                  <c:v>24.549289840587729</c:v>
                </c:pt>
                <c:pt idx="31">
                  <c:v>25.258601729675711</c:v>
                </c:pt>
                <c:pt idx="32">
                  <c:v>25.960219603991266</c:v>
                </c:pt>
                <c:pt idx="33">
                  <c:v>26.653929743933151</c:v>
                </c:pt>
                <c:pt idx="34">
                  <c:v>27.339520838672609</c:v>
                </c:pt>
                <c:pt idx="35">
                  <c:v>28.01678405052073</c:v>
                </c:pt>
                <c:pt idx="36">
                  <c:v>28.685513078542382</c:v>
                </c:pt>
                <c:pt idx="37">
                  <c:v>29.345504221397501</c:v>
                </c:pt>
                <c:pt idx="38">
                  <c:v>29.996556439390499</c:v>
                </c:pt>
                <c:pt idx="39">
                  <c:v>30.638471415708892</c:v>
                </c:pt>
                <c:pt idx="40">
                  <c:v>31.271053616832528</c:v>
                </c:pt>
                <c:pt idx="41">
                  <c:v>31.894110352094977</c:v>
                </c:pt>
                <c:pt idx="42">
                  <c:v>32.50745183237899</c:v>
                </c:pt>
                <c:pt idx="43">
                  <c:v>33.1108912279281</c:v>
                </c:pt>
                <c:pt idx="44">
                  <c:v>33.704244725256785</c:v>
                </c:pt>
                <c:pt idx="45">
                  <c:v>34.2873315831418</c:v>
                </c:pt>
                <c:pt idx="46">
                  <c:v>34.859974187677757</c:v>
                </c:pt>
                <c:pt idx="47">
                  <c:v>35.421998106379995</c:v>
                </c:pt>
                <c:pt idx="48">
                  <c:v>35.973232141318427</c:v>
                </c:pt>
                <c:pt idx="49">
                  <c:v>36.513508381266085</c:v>
                </c:pt>
                <c:pt idx="50">
                  <c:v>37.042662252846519</c:v>
                </c:pt>
                <c:pt idx="51">
                  <c:v>37.560532570664407</c:v>
                </c:pt>
                <c:pt idx="52">
                  <c:v>38.066961586404211</c:v>
                </c:pt>
                <c:pt idx="53">
                  <c:v>38.561795036881868</c:v>
                </c:pt>
                <c:pt idx="54">
                  <c:v>39.044882191034795</c:v>
                </c:pt>
                <c:pt idx="55">
                  <c:v>39.51607589583606</c:v>
                </c:pt>
                <c:pt idx="56">
                  <c:v>39.975232621118636</c:v>
                </c:pt>
                <c:pt idx="57">
                  <c:v>40.422212503296045</c:v>
                </c:pt>
                <c:pt idx="58">
                  <c:v>40.856879387966181</c:v>
                </c:pt>
                <c:pt idx="59">
                  <c:v>41.279100871385268</c:v>
                </c:pt>
                <c:pt idx="60">
                  <c:v>41.6887483407993</c:v>
                </c:pt>
                <c:pt idx="61">
                  <c:v>42.085697013620752</c:v>
                </c:pt>
                <c:pt idx="62">
                  <c:v>42.469825975438553</c:v>
                </c:pt>
                <c:pt idx="63">
                  <c:v>42.84101821684979</c:v>
                </c:pt>
                <c:pt idx="64">
                  <c:v>43.199160669101921</c:v>
                </c:pt>
                <c:pt idx="65">
                  <c:v>43.544144238534571</c:v>
                </c:pt>
                <c:pt idx="66">
                  <c:v>43.87586383981057</c:v>
                </c:pt>
                <c:pt idx="67">
                  <c:v>44.194218427925925</c:v>
                </c:pt>
                <c:pt idx="68">
                  <c:v>44.49911102898912</c:v>
                </c:pt>
                <c:pt idx="69">
                  <c:v>44.790448769760317</c:v>
                </c:pt>
                <c:pt idx="70">
                  <c:v>45.068142905941428</c:v>
                </c:pt>
                <c:pt idx="71">
                  <c:v>45.332108849208495</c:v>
                </c:pt>
                <c:pt idx="72">
                  <c:v>45.582266192978082</c:v>
                </c:pt>
                <c:pt idx="73">
                  <c:v>45.818538736899967</c:v>
                </c:pt>
                <c:pt idx="74">
                  <c:v>46.040854510068442</c:v>
                </c:pt>
                <c:pt idx="75">
                  <c:v>46.24914579294537</c:v>
                </c:pt>
                <c:pt idx="76">
                  <c:v>46.443349137988235</c:v>
                </c:pt>
                <c:pt idx="77">
                  <c:v>46.623405388976842</c:v>
                </c:pt>
                <c:pt idx="78">
                  <c:v>46.789259699032904</c:v>
                </c:pt>
                <c:pt idx="79">
                  <c:v>46.940861547326897</c:v>
                </c:pt>
                <c:pt idx="80">
                  <c:v>47.078164754467238</c:v>
                </c:pt>
                <c:pt idx="81">
                  <c:v>47.201127496566947</c:v>
                </c:pt>
                <c:pt idx="82">
                  <c:v>47.30971231798361</c:v>
                </c:pt>
                <c:pt idx="83">
                  <c:v>47.403886142728744</c:v>
                </c:pt>
                <c:pt idx="84">
                  <c:v>47.483620284543051</c:v>
                </c:pt>
                <c:pt idx="85">
                  <c:v>47.54889045563452</c:v>
                </c:pt>
                <c:pt idx="86">
                  <c:v>47.599676774076762</c:v>
                </c:pt>
                <c:pt idx="87">
                  <c:v>47.635963769865199</c:v>
                </c:pt>
                <c:pt idx="88">
                  <c:v>47.657740389629389</c:v>
                </c:pt>
                <c:pt idx="89">
                  <c:v>47.664999999999999</c:v>
                </c:pt>
                <c:pt idx="90">
                  <c:v>47.657740389629389</c:v>
                </c:pt>
                <c:pt idx="91">
                  <c:v>47.635963769865199</c:v>
                </c:pt>
                <c:pt idx="92">
                  <c:v>47.599676774076762</c:v>
                </c:pt>
                <c:pt idx="93">
                  <c:v>47.54889045563452</c:v>
                </c:pt>
                <c:pt idx="94">
                  <c:v>47.483620284543051</c:v>
                </c:pt>
                <c:pt idx="95">
                  <c:v>47.403886142728744</c:v>
                </c:pt>
                <c:pt idx="96">
                  <c:v>47.309712317983617</c:v>
                </c:pt>
                <c:pt idx="97">
                  <c:v>47.201127496566947</c:v>
                </c:pt>
                <c:pt idx="98">
                  <c:v>47.078164754467238</c:v>
                </c:pt>
                <c:pt idx="99">
                  <c:v>46.940861547326897</c:v>
                </c:pt>
                <c:pt idx="100">
                  <c:v>46.789259699032904</c:v>
                </c:pt>
                <c:pt idx="101">
                  <c:v>46.623405388976849</c:v>
                </c:pt>
                <c:pt idx="102">
                  <c:v>46.443349137988235</c:v>
                </c:pt>
                <c:pt idx="103">
                  <c:v>46.24914579294537</c:v>
                </c:pt>
                <c:pt idx="104">
                  <c:v>46.040854510068442</c:v>
                </c:pt>
                <c:pt idx="105">
                  <c:v>45.818538736899967</c:v>
                </c:pt>
                <c:pt idx="106">
                  <c:v>45.582266192978089</c:v>
                </c:pt>
                <c:pt idx="107">
                  <c:v>45.332108849208495</c:v>
                </c:pt>
                <c:pt idx="108">
                  <c:v>45.068142905941436</c:v>
                </c:pt>
                <c:pt idx="109">
                  <c:v>44.790448769760324</c:v>
                </c:pt>
                <c:pt idx="110">
                  <c:v>44.49911102898912</c:v>
                </c:pt>
                <c:pt idx="111">
                  <c:v>44.194218427925925</c:v>
                </c:pt>
                <c:pt idx="112">
                  <c:v>43.875863839810563</c:v>
                </c:pt>
                <c:pt idx="113">
                  <c:v>43.544144238534571</c:v>
                </c:pt>
                <c:pt idx="114">
                  <c:v>43.199160669101921</c:v>
                </c:pt>
                <c:pt idx="115">
                  <c:v>42.84101821684979</c:v>
                </c:pt>
                <c:pt idx="116">
                  <c:v>42.469825975438553</c:v>
                </c:pt>
                <c:pt idx="117">
                  <c:v>42.085697013620752</c:v>
                </c:pt>
                <c:pt idx="118">
                  <c:v>41.6887483407993</c:v>
                </c:pt>
                <c:pt idx="119">
                  <c:v>41.279100871385268</c:v>
                </c:pt>
                <c:pt idx="120">
                  <c:v>40.856879387966181</c:v>
                </c:pt>
                <c:pt idx="121">
                  <c:v>40.422212503296045</c:v>
                </c:pt>
                <c:pt idx="122">
                  <c:v>39.975232621118636</c:v>
                </c:pt>
                <c:pt idx="123">
                  <c:v>39.51607589583606</c:v>
                </c:pt>
                <c:pt idx="124">
                  <c:v>39.044882191034787</c:v>
                </c:pt>
                <c:pt idx="125">
                  <c:v>38.561795036881868</c:v>
                </c:pt>
                <c:pt idx="126">
                  <c:v>38.066961586404204</c:v>
                </c:pt>
                <c:pt idx="127">
                  <c:v>37.560532570664407</c:v>
                </c:pt>
                <c:pt idx="128">
                  <c:v>37.042662252846526</c:v>
                </c:pt>
                <c:pt idx="129">
                  <c:v>36.513508381266085</c:v>
                </c:pt>
                <c:pt idx="130">
                  <c:v>35.973232141318434</c:v>
                </c:pt>
                <c:pt idx="131">
                  <c:v>35.421998106379995</c:v>
                </c:pt>
                <c:pt idx="132">
                  <c:v>34.859974187677764</c:v>
                </c:pt>
                <c:pt idx="133">
                  <c:v>34.2873315831418</c:v>
                </c:pt>
                <c:pt idx="134">
                  <c:v>33.704244725256792</c:v>
                </c:pt>
                <c:pt idx="135">
                  <c:v>33.1108912279281</c:v>
                </c:pt>
                <c:pt idx="136">
                  <c:v>32.507451832378997</c:v>
                </c:pt>
                <c:pt idx="137">
                  <c:v>31.894110352094987</c:v>
                </c:pt>
                <c:pt idx="138">
                  <c:v>31.271053616832528</c:v>
                </c:pt>
                <c:pt idx="139">
                  <c:v>30.638471415708903</c:v>
                </c:pt>
                <c:pt idx="140">
                  <c:v>29.996556439390499</c:v>
                </c:pt>
                <c:pt idx="141">
                  <c:v>29.345504221397508</c:v>
                </c:pt>
                <c:pt idx="142">
                  <c:v>28.685513078542375</c:v>
                </c:pt>
                <c:pt idx="143">
                  <c:v>28.016784050520737</c:v>
                </c:pt>
                <c:pt idx="144">
                  <c:v>27.339520838672605</c:v>
                </c:pt>
                <c:pt idx="145">
                  <c:v>26.653929743933151</c:v>
                </c:pt>
                <c:pt idx="146">
                  <c:v>25.960219603991277</c:v>
                </c:pt>
                <c:pt idx="147">
                  <c:v>25.258601729675718</c:v>
                </c:pt>
                <c:pt idx="148">
                  <c:v>24.54928984058774</c:v>
                </c:pt>
                <c:pt idx="149">
                  <c:v>23.832499999999996</c:v>
                </c:pt>
                <c:pt idx="150">
                  <c:v>23.10845054904166</c:v>
                </c:pt>
                <c:pt idx="151">
                  <c:v>22.377362040189478</c:v>
                </c:pt>
                <c:pt idx="152">
                  <c:v>21.6394571700855</c:v>
                </c:pt>
                <c:pt idx="153">
                  <c:v>20.894960711701369</c:v>
                </c:pt>
                <c:pt idx="154">
                  <c:v>20.144099445870442</c:v>
                </c:pt>
                <c:pt idx="155">
                  <c:v>19.387102092208028</c:v>
                </c:pt>
                <c:pt idx="156">
                  <c:v>18.624199239441236</c:v>
                </c:pt>
                <c:pt idx="157">
                  <c:v>17.855623275169457</c:v>
                </c:pt>
                <c:pt idx="158">
                  <c:v>17.081608315076735</c:v>
                </c:pt>
                <c:pt idx="159">
                  <c:v>16.302390131618008</c:v>
                </c:pt>
                <c:pt idx="160">
                  <c:v>15.518206082200368</c:v>
                </c:pt>
                <c:pt idx="161">
                  <c:v>14.729295036881872</c:v>
                </c:pt>
                <c:pt idx="162">
                  <c:v>13.93589730560924</c:v>
                </c:pt>
                <c:pt idx="163">
                  <c:v>13.138254565017268</c:v>
                </c:pt>
                <c:pt idx="164">
                  <c:v>12.336609784811664</c:v>
                </c:pt>
                <c:pt idx="165">
                  <c:v>11.531207153758162</c:v>
                </c:pt>
                <c:pt idx="166">
                  <c:v>10.722292005300334</c:v>
                </c:pt>
                <c:pt idx="167">
                  <c:v>9.9101107428284969</c:v>
                </c:pt>
                <c:pt idx="168">
                  <c:v>9.0949107646230161</c:v>
                </c:pt>
                <c:pt idx="169">
                  <c:v>8.2769403884942321</c:v>
                </c:pt>
                <c:pt idx="170">
                  <c:v>7.4564487761426097</c:v>
                </c:pt>
                <c:pt idx="171">
                  <c:v>6.6336858572615141</c:v>
                </c:pt>
                <c:pt idx="172">
                  <c:v>5.8089022534063579</c:v>
                </c:pt>
                <c:pt idx="173">
                  <c:v>4.9823492016527151</c:v>
                </c:pt>
                <c:pt idx="174">
                  <c:v>4.1542784780671278</c:v>
                </c:pt>
                <c:pt idx="175">
                  <c:v>3.3249423210137432</c:v>
                </c:pt>
                <c:pt idx="176">
                  <c:v>2.4945933543199166</c:v>
                </c:pt>
                <c:pt idx="177">
                  <c:v>1.6634845103247169</c:v>
                </c:pt>
                <c:pt idx="178">
                  <c:v>0.83186895283311513</c:v>
                </c:pt>
                <c:pt idx="179">
                  <c:v>5.8372789681358588E-15</c:v>
                </c:pt>
              </c:numCache>
            </c:numRef>
          </c:yVal>
          <c:smooth val="0"/>
          <c:extLst>
            <c:ext xmlns:c16="http://schemas.microsoft.com/office/drawing/2014/chart" uri="{C3380CC4-5D6E-409C-BE32-E72D297353CC}">
              <c16:uniqueId val="{00000000-4B26-824B-91F4-18D48C77617F}"/>
            </c:ext>
          </c:extLst>
        </c:ser>
        <c:ser>
          <c:idx val="1"/>
          <c:order val="1"/>
          <c:tx>
            <c:v>Case 2</c:v>
          </c:tx>
          <c:spPr>
            <a:ln w="28575">
              <a:noFill/>
            </a:ln>
          </c:spPr>
          <c:marker>
            <c:symbol val="diamond"/>
            <c:size val="3"/>
          </c:marker>
          <c:xVal>
            <c:numRef>
              <c:f>Sheet1!$F$5:$F$184</c:f>
              <c:numCache>
                <c:formatCode>General</c:formatCode>
                <c:ptCount val="180"/>
                <c:pt idx="0">
                  <c:v>10.009026346556475</c:v>
                </c:pt>
                <c:pt idx="1">
                  <c:v>10.036102636713288</c:v>
                </c:pt>
                <c:pt idx="2">
                  <c:v>10.081220622770182</c:v>
                </c:pt>
                <c:pt idx="3">
                  <c:v>10.144366561351518</c:v>
                </c:pt>
                <c:pt idx="4">
                  <c:v>10.2255212175927</c:v>
                </c:pt>
                <c:pt idx="5">
                  <c:v>10.324659870999284</c:v>
                </c:pt>
                <c:pt idx="6">
                  <c:v>10.441752322977052</c:v>
                </c:pt>
                <c:pt idx="7">
                  <c:v>10.576762906030829</c:v>
                </c:pt>
                <c:pt idx="8">
                  <c:v>10.729650494629162</c:v>
                </c:pt>
                <c:pt idx="9">
                  <c:v>10.900368517731494</c:v>
                </c:pt>
                <c:pt idx="10">
                  <c:v>11.088864972974193</c:v>
                </c:pt>
                <c:pt idx="11">
                  <c:v>11.295082442511003</c:v>
                </c:pt>
                <c:pt idx="12">
                  <c:v>11.518958110503036</c:v>
                </c:pt>
                <c:pt idx="13">
                  <c:v>11.760423782253071</c:v>
                </c:pt>
                <c:pt idx="14">
                  <c:v>12.019405904978363</c:v>
                </c:pt>
                <c:pt idx="15">
                  <c:v>12.295825590215529</c:v>
                </c:pt>
                <c:pt idx="16">
                  <c:v>12.589598637850706</c:v>
                </c:pt>
                <c:pt idx="17">
                  <c:v>12.900635561767729</c:v>
                </c:pt>
                <c:pt idx="18">
                  <c:v>13.22884161710649</c:v>
                </c:pt>
                <c:pt idx="19">
                  <c:v>13.574116829123135</c:v>
                </c:pt>
                <c:pt idx="20">
                  <c:v>13.936356023643341</c:v>
                </c:pt>
                <c:pt idx="21">
                  <c:v>14.315448859099341</c:v>
                </c:pt>
                <c:pt idx="22">
                  <c:v>14.711279860141119</c:v>
                </c:pt>
                <c:pt idx="23">
                  <c:v>15.123728452811257</c:v>
                </c:pt>
                <c:pt idx="24">
                  <c:v>15.552669001272939</c:v>
                </c:pt>
                <c:pt idx="25">
                  <c:v>15.997970846079866</c:v>
                </c:pt>
                <c:pt idx="26">
                  <c:v>16.459498343976378</c:v>
                </c:pt>
                <c:pt idx="27">
                  <c:v>16.93711090921569</c:v>
                </c:pt>
                <c:pt idx="28">
                  <c:v>17.430663056383715</c:v>
                </c:pt>
                <c:pt idx="29">
                  <c:v>17.940004444715242</c:v>
                </c:pt>
                <c:pt idx="30">
                  <c:v>18.46497992388931</c:v>
                </c:pt>
                <c:pt idx="31">
                  <c:v>19.005429581289413</c:v>
                </c:pt>
                <c:pt idx="32">
                  <c:v>19.561188790714446</c:v>
                </c:pt>
                <c:pt idx="33">
                  <c:v>20.13208826252545</c:v>
                </c:pt>
                <c:pt idx="34">
                  <c:v>20.717954095212903</c:v>
                </c:pt>
                <c:pt idx="35">
                  <c:v>21.318607828368741</c:v>
                </c:pt>
                <c:pt idx="36">
                  <c:v>21.933866497047191</c:v>
                </c:pt>
                <c:pt idx="37">
                  <c:v>22.563542687497623</c:v>
                </c:pt>
                <c:pt idx="38">
                  <c:v>23.207444594252621</c:v>
                </c:pt>
                <c:pt idx="39">
                  <c:v>23.865376078553766</c:v>
                </c:pt>
                <c:pt idx="40">
                  <c:v>24.537136728097416</c:v>
                </c:pt>
                <c:pt idx="41">
                  <c:v>25.222521918082229</c:v>
                </c:pt>
                <c:pt idx="42">
                  <c:v>25.921322873539864</c:v>
                </c:pt>
                <c:pt idx="43">
                  <c:v>26.633326732929838</c:v>
                </c:pt>
                <c:pt idx="44">
                  <c:v>27.358316612979259</c:v>
                </c:pt>
                <c:pt idx="45">
                  <c:v>28.096071674747527</c:v>
                </c:pt>
                <c:pt idx="46">
                  <c:v>28.846367190896025</c:v>
                </c:pt>
                <c:pt idx="47">
                  <c:v>29.608974614142269</c:v>
                </c:pt>
                <c:pt idx="48">
                  <c:v>30.383661646877584</c:v>
                </c:pt>
                <c:pt idx="49">
                  <c:v>31.170192311927245</c:v>
                </c:pt>
                <c:pt idx="50">
                  <c:v>31.968327024431389</c:v>
                </c:pt>
                <c:pt idx="51">
                  <c:v>32.777822664824861</c:v>
                </c:pt>
                <c:pt idx="52">
                  <c:v>33.598432652893862</c:v>
                </c:pt>
                <c:pt idx="53">
                  <c:v>34.429907022886582</c:v>
                </c:pt>
                <c:pt idx="54">
                  <c:v>35.271992499655255</c:v>
                </c:pt>
                <c:pt idx="55">
                  <c:v>36.124432575806189</c:v>
                </c:pt>
                <c:pt idx="56">
                  <c:v>36.986967589834421</c:v>
                </c:pt>
                <c:pt idx="57">
                  <c:v>37.859334805219113</c:v>
                </c:pt>
                <c:pt idx="58">
                  <c:v>38.741268490455639</c:v>
                </c:pt>
                <c:pt idx="59">
                  <c:v>39.632499999999993</c:v>
                </c:pt>
                <c:pt idx="60">
                  <c:v>40.532757856100829</c:v>
                </c:pt>
                <c:pt idx="61">
                  <c:v>41.441767831494175</c:v>
                </c:pt>
                <c:pt idx="62">
                  <c:v>42.359253032935754</c:v>
                </c:pt>
                <c:pt idx="63">
                  <c:v>43.284933985545322</c:v>
                </c:pt>
                <c:pt idx="64">
                  <c:v>44.218528717937446</c:v>
                </c:pt>
                <c:pt idx="65">
                  <c:v>45.159752848112703</c:v>
                </c:pt>
                <c:pt idx="66">
                  <c:v>46.108319670083191</c:v>
                </c:pt>
                <c:pt idx="67">
                  <c:v>47.063940241205977</c:v>
                </c:pt>
                <c:pt idx="68">
                  <c:v>48.026323470197774</c:v>
                </c:pt>
                <c:pt idx="69">
                  <c:v>48.995176205804242</c:v>
                </c:pt>
                <c:pt idx="70">
                  <c:v>49.970203326096609</c:v>
                </c:pt>
                <c:pt idx="71">
                  <c:v>50.951107828368741</c:v>
                </c:pt>
                <c:pt idx="72">
                  <c:v>51.937590919607004</c:v>
                </c:pt>
                <c:pt idx="73">
                  <c:v>52.929352107505544</c:v>
                </c:pt>
                <c:pt idx="74">
                  <c:v>53.926089291999105</c:v>
                </c:pt>
                <c:pt idx="75">
                  <c:v>54.927498857285698</c:v>
                </c:pt>
                <c:pt idx="76">
                  <c:v>55.933275764310849</c:v>
                </c:pt>
                <c:pt idx="77">
                  <c:v>56.943113643685486</c:v>
                </c:pt>
                <c:pt idx="78">
                  <c:v>57.956704889009067</c:v>
                </c:pt>
                <c:pt idx="79">
                  <c:v>58.97374075056937</c:v>
                </c:pt>
                <c:pt idx="80">
                  <c:v>59.993911429390714</c:v>
                </c:pt>
                <c:pt idx="81">
                  <c:v>61.016906171601718</c:v>
                </c:pt>
                <c:pt idx="82">
                  <c:v>62.042413363093935</c:v>
                </c:pt>
                <c:pt idx="83">
                  <c:v>63.070120624442517</c:v>
                </c:pt>
                <c:pt idx="84">
                  <c:v>64.099714906060044</c:v>
                </c:pt>
                <c:pt idx="85">
                  <c:v>65.130882583554424</c:v>
                </c:pt>
                <c:pt idx="86">
                  <c:v>66.163309553261925</c:v>
                </c:pt>
                <c:pt idx="87">
                  <c:v>67.196681327926271</c:v>
                </c:pt>
                <c:pt idx="88">
                  <c:v>68.230683132494391</c:v>
                </c:pt>
                <c:pt idx="89">
                  <c:v>69.265000000000001</c:v>
                </c:pt>
                <c:pt idx="90">
                  <c:v>70.29931686750561</c:v>
                </c:pt>
                <c:pt idx="91">
                  <c:v>71.333318672073716</c:v>
                </c:pt>
                <c:pt idx="92">
                  <c:v>72.366690446738062</c:v>
                </c:pt>
                <c:pt idx="93">
                  <c:v>73.399117416445591</c:v>
                </c:pt>
                <c:pt idx="94">
                  <c:v>74.430285093939972</c:v>
                </c:pt>
                <c:pt idx="95">
                  <c:v>75.459879375557492</c:v>
                </c:pt>
                <c:pt idx="96">
                  <c:v>76.487586636906059</c:v>
                </c:pt>
                <c:pt idx="97">
                  <c:v>77.513093828398269</c:v>
                </c:pt>
                <c:pt idx="98">
                  <c:v>78.53608857060928</c:v>
                </c:pt>
                <c:pt idx="99">
                  <c:v>79.556259249430624</c:v>
                </c:pt>
                <c:pt idx="100">
                  <c:v>80.573295110990927</c:v>
                </c:pt>
                <c:pt idx="101">
                  <c:v>81.586886356314508</c:v>
                </c:pt>
                <c:pt idx="102">
                  <c:v>82.596724235689166</c:v>
                </c:pt>
                <c:pt idx="103">
                  <c:v>83.602501142714317</c:v>
                </c:pt>
                <c:pt idx="104">
                  <c:v>84.603910708000896</c:v>
                </c:pt>
                <c:pt idx="105">
                  <c:v>85.60064789249445</c:v>
                </c:pt>
                <c:pt idx="106">
                  <c:v>86.592409080392997</c:v>
                </c:pt>
                <c:pt idx="107">
                  <c:v>87.578892171631253</c:v>
                </c:pt>
                <c:pt idx="108">
                  <c:v>88.559796673903392</c:v>
                </c:pt>
                <c:pt idx="109">
                  <c:v>89.534823794195759</c:v>
                </c:pt>
                <c:pt idx="110">
                  <c:v>90.50367652980222</c:v>
                </c:pt>
                <c:pt idx="111">
                  <c:v>91.466059758794032</c:v>
                </c:pt>
                <c:pt idx="112">
                  <c:v>92.421680329916811</c:v>
                </c:pt>
                <c:pt idx="113">
                  <c:v>93.370247151887298</c:v>
                </c:pt>
                <c:pt idx="114">
                  <c:v>94.311471282062541</c:v>
                </c:pt>
                <c:pt idx="115">
                  <c:v>95.245066014454679</c:v>
                </c:pt>
                <c:pt idx="116">
                  <c:v>96.170746967064247</c:v>
                </c:pt>
                <c:pt idx="117">
                  <c:v>97.088232168505826</c:v>
                </c:pt>
                <c:pt idx="118">
                  <c:v>97.997242143899172</c:v>
                </c:pt>
                <c:pt idx="119">
                  <c:v>98.897499999999994</c:v>
                </c:pt>
                <c:pt idx="120">
                  <c:v>99.788731509544363</c:v>
                </c:pt>
                <c:pt idx="121">
                  <c:v>100.67066519478088</c:v>
                </c:pt>
                <c:pt idx="122">
                  <c:v>101.54303241016558</c:v>
                </c:pt>
                <c:pt idx="123">
                  <c:v>102.4055674241938</c:v>
                </c:pt>
                <c:pt idx="124">
                  <c:v>103.25800750034475</c:v>
                </c:pt>
                <c:pt idx="125">
                  <c:v>104.10009297711341</c:v>
                </c:pt>
                <c:pt idx="126">
                  <c:v>104.93156734710615</c:v>
                </c:pt>
                <c:pt idx="127">
                  <c:v>105.75217733517513</c:v>
                </c:pt>
                <c:pt idx="128">
                  <c:v>106.5616729755686</c:v>
                </c:pt>
                <c:pt idx="129">
                  <c:v>107.35980768807275</c:v>
                </c:pt>
                <c:pt idx="130">
                  <c:v>108.14633835312242</c:v>
                </c:pt>
                <c:pt idx="131">
                  <c:v>108.92102538585773</c:v>
                </c:pt>
                <c:pt idx="132">
                  <c:v>109.68363280910397</c:v>
                </c:pt>
                <c:pt idx="133">
                  <c:v>110.43392832525248</c:v>
                </c:pt>
                <c:pt idx="134">
                  <c:v>111.17168338702074</c:v>
                </c:pt>
                <c:pt idx="135">
                  <c:v>111.89667326707017</c:v>
                </c:pt>
                <c:pt idx="136">
                  <c:v>112.60867712646014</c:v>
                </c:pt>
                <c:pt idx="137">
                  <c:v>113.30747808191776</c:v>
                </c:pt>
                <c:pt idx="138">
                  <c:v>113.99286327190259</c:v>
                </c:pt>
                <c:pt idx="139">
                  <c:v>114.66462392144624</c:v>
                </c:pt>
                <c:pt idx="140">
                  <c:v>115.32255540574738</c:v>
                </c:pt>
                <c:pt idx="141">
                  <c:v>115.96645731250237</c:v>
                </c:pt>
                <c:pt idx="142">
                  <c:v>116.59613350295282</c:v>
                </c:pt>
                <c:pt idx="143">
                  <c:v>117.21139217163125</c:v>
                </c:pt>
                <c:pt idx="144">
                  <c:v>117.81204590478711</c:v>
                </c:pt>
                <c:pt idx="145">
                  <c:v>118.39791173747454</c:v>
                </c:pt>
                <c:pt idx="146">
                  <c:v>118.96881120928555</c:v>
                </c:pt>
                <c:pt idx="147">
                  <c:v>119.5245704187106</c:v>
                </c:pt>
                <c:pt idx="148">
                  <c:v>120.06502007611068</c:v>
                </c:pt>
                <c:pt idx="149">
                  <c:v>120.58999555528476</c:v>
                </c:pt>
                <c:pt idx="150">
                  <c:v>121.09933694361629</c:v>
                </c:pt>
                <c:pt idx="151">
                  <c:v>121.59288909078431</c:v>
                </c:pt>
                <c:pt idx="152">
                  <c:v>122.07050165602362</c:v>
                </c:pt>
                <c:pt idx="153">
                  <c:v>122.53202915392013</c:v>
                </c:pt>
                <c:pt idx="154">
                  <c:v>122.97733099872707</c:v>
                </c:pt>
                <c:pt idx="155">
                  <c:v>123.40627154718874</c:v>
                </c:pt>
                <c:pt idx="156">
                  <c:v>123.81872013985888</c:v>
                </c:pt>
                <c:pt idx="157">
                  <c:v>124.21455114090065</c:v>
                </c:pt>
                <c:pt idx="158">
                  <c:v>124.59364397635666</c:v>
                </c:pt>
                <c:pt idx="159">
                  <c:v>124.95588317087686</c:v>
                </c:pt>
                <c:pt idx="160">
                  <c:v>125.3011583828935</c:v>
                </c:pt>
                <c:pt idx="161">
                  <c:v>125.62936443823227</c:v>
                </c:pt>
                <c:pt idx="162">
                  <c:v>125.9404013621493</c:v>
                </c:pt>
                <c:pt idx="163">
                  <c:v>126.23417440978447</c:v>
                </c:pt>
                <c:pt idx="164">
                  <c:v>126.51059409502163</c:v>
                </c:pt>
                <c:pt idx="165">
                  <c:v>126.76957621774693</c:v>
                </c:pt>
                <c:pt idx="166">
                  <c:v>127.01104188949697</c:v>
                </c:pt>
                <c:pt idx="167">
                  <c:v>127.234917557489</c:v>
                </c:pt>
                <c:pt idx="168">
                  <c:v>127.44113502702581</c:v>
                </c:pt>
                <c:pt idx="169">
                  <c:v>127.62963148226851</c:v>
                </c:pt>
                <c:pt idx="170">
                  <c:v>127.80034950537083</c:v>
                </c:pt>
                <c:pt idx="171">
                  <c:v>127.95323709396916</c:v>
                </c:pt>
                <c:pt idx="172">
                  <c:v>128.08824767702293</c:v>
                </c:pt>
                <c:pt idx="173">
                  <c:v>128.20534012900072</c:v>
                </c:pt>
                <c:pt idx="174">
                  <c:v>128.3044787824073</c:v>
                </c:pt>
                <c:pt idx="175">
                  <c:v>128.38563343864848</c:v>
                </c:pt>
                <c:pt idx="176">
                  <c:v>128.44877937722981</c:v>
                </c:pt>
                <c:pt idx="177">
                  <c:v>128.49389736328672</c:v>
                </c:pt>
                <c:pt idx="178">
                  <c:v>128.52097365344352</c:v>
                </c:pt>
                <c:pt idx="179">
                  <c:v>128.53</c:v>
                </c:pt>
              </c:numCache>
            </c:numRef>
          </c:xVal>
          <c:yVal>
            <c:numRef>
              <c:f>Sheet1!$G$5:$G$184</c:f>
              <c:numCache>
                <c:formatCode>General</c:formatCode>
                <c:ptCount val="180"/>
                <c:pt idx="0">
                  <c:v>1.0343168675056074</c:v>
                </c:pt>
                <c:pt idx="1">
                  <c:v>2.0683186720737199</c:v>
                </c:pt>
                <c:pt idx="2">
                  <c:v>3.1016904467380666</c:v>
                </c:pt>
                <c:pt idx="3">
                  <c:v>4.1341174164455863</c:v>
                </c:pt>
                <c:pt idx="4">
                  <c:v>5.1652850939399615</c:v>
                </c:pt>
                <c:pt idx="5">
                  <c:v>6.1948793755574831</c:v>
                </c:pt>
                <c:pt idx="6">
                  <c:v>7.2225866369060654</c:v>
                </c:pt>
                <c:pt idx="7">
                  <c:v>8.2480938283982788</c:v>
                </c:pt>
                <c:pt idx="8">
                  <c:v>9.2710885706092832</c:v>
                </c:pt>
                <c:pt idx="9">
                  <c:v>10.291259249430626</c:v>
                </c:pt>
                <c:pt idx="10">
                  <c:v>11.308295110990928</c:v>
                </c:pt>
                <c:pt idx="11">
                  <c:v>12.321886356314508</c:v>
                </c:pt>
                <c:pt idx="12">
                  <c:v>13.33172423568916</c:v>
                </c:pt>
                <c:pt idx="13">
                  <c:v>14.337501142714308</c:v>
                </c:pt>
                <c:pt idx="14">
                  <c:v>15.338910708000892</c:v>
                </c:pt>
                <c:pt idx="15">
                  <c:v>16.335647892494457</c:v>
                </c:pt>
                <c:pt idx="16">
                  <c:v>17.327409080392997</c:v>
                </c:pt>
                <c:pt idx="17">
                  <c:v>18.313892171631256</c:v>
                </c:pt>
                <c:pt idx="18">
                  <c:v>19.294796673903392</c:v>
                </c:pt>
                <c:pt idx="19">
                  <c:v>20.269823794195755</c:v>
                </c:pt>
                <c:pt idx="20">
                  <c:v>21.23867652980222</c:v>
                </c:pt>
                <c:pt idx="21">
                  <c:v>22.201059758794027</c:v>
                </c:pt>
                <c:pt idx="22">
                  <c:v>23.15668032991681</c:v>
                </c:pt>
                <c:pt idx="23">
                  <c:v>24.105247151887301</c:v>
                </c:pt>
                <c:pt idx="24">
                  <c:v>25.046471282062551</c:v>
                </c:pt>
                <c:pt idx="25">
                  <c:v>25.980066014454675</c:v>
                </c:pt>
                <c:pt idx="26">
                  <c:v>26.905746967064243</c:v>
                </c:pt>
                <c:pt idx="27">
                  <c:v>27.823232168505818</c:v>
                </c:pt>
                <c:pt idx="28">
                  <c:v>28.732242143899168</c:v>
                </c:pt>
                <c:pt idx="29">
                  <c:v>29.632499999999997</c:v>
                </c:pt>
                <c:pt idx="30">
                  <c:v>30.523731509544358</c:v>
                </c:pt>
                <c:pt idx="31">
                  <c:v>31.405665194780887</c:v>
                </c:pt>
                <c:pt idx="32">
                  <c:v>32.278032410165579</c:v>
                </c:pt>
                <c:pt idx="33">
                  <c:v>33.140567424193819</c:v>
                </c:pt>
                <c:pt idx="34">
                  <c:v>33.993007500344746</c:v>
                </c:pt>
                <c:pt idx="35">
                  <c:v>34.835092977113419</c:v>
                </c:pt>
                <c:pt idx="36">
                  <c:v>35.666567347106138</c:v>
                </c:pt>
                <c:pt idx="37">
                  <c:v>36.48717733517514</c:v>
                </c:pt>
                <c:pt idx="38">
                  <c:v>37.296672975568612</c:v>
                </c:pt>
                <c:pt idx="39">
                  <c:v>38.094807688072748</c:v>
                </c:pt>
                <c:pt idx="40">
                  <c:v>38.881338353122416</c:v>
                </c:pt>
                <c:pt idx="41">
                  <c:v>39.656025385857731</c:v>
                </c:pt>
                <c:pt idx="42">
                  <c:v>40.418632809103975</c:v>
                </c:pt>
                <c:pt idx="43">
                  <c:v>41.168928325252473</c:v>
                </c:pt>
                <c:pt idx="44">
                  <c:v>41.906683387020735</c:v>
                </c:pt>
                <c:pt idx="45">
                  <c:v>42.631673267070155</c:v>
                </c:pt>
                <c:pt idx="46">
                  <c:v>43.343677126460136</c:v>
                </c:pt>
                <c:pt idx="47">
                  <c:v>44.042478081917771</c:v>
                </c:pt>
                <c:pt idx="48">
                  <c:v>44.727863271902585</c:v>
                </c:pt>
                <c:pt idx="49">
                  <c:v>45.399623921446235</c:v>
                </c:pt>
                <c:pt idx="50">
                  <c:v>46.057555405747379</c:v>
                </c:pt>
                <c:pt idx="51">
                  <c:v>46.701457312502377</c:v>
                </c:pt>
                <c:pt idx="52">
                  <c:v>47.33113350295281</c:v>
                </c:pt>
                <c:pt idx="53">
                  <c:v>47.94639217163126</c:v>
                </c:pt>
                <c:pt idx="54">
                  <c:v>48.547045904787097</c:v>
                </c:pt>
                <c:pt idx="55">
                  <c:v>49.132911737474551</c:v>
                </c:pt>
                <c:pt idx="56">
                  <c:v>49.703811209285554</c:v>
                </c:pt>
                <c:pt idx="57">
                  <c:v>50.259570418710588</c:v>
                </c:pt>
                <c:pt idx="58">
                  <c:v>50.800020076110691</c:v>
                </c:pt>
                <c:pt idx="59">
                  <c:v>51.324995555284751</c:v>
                </c:pt>
                <c:pt idx="60">
                  <c:v>51.834336943616286</c:v>
                </c:pt>
                <c:pt idx="61">
                  <c:v>52.327889090784304</c:v>
                </c:pt>
                <c:pt idx="62">
                  <c:v>52.805501656023623</c:v>
                </c:pt>
                <c:pt idx="63">
                  <c:v>53.267029153920127</c:v>
                </c:pt>
                <c:pt idx="64">
                  <c:v>53.712330998727062</c:v>
                </c:pt>
                <c:pt idx="65">
                  <c:v>54.141271547188744</c:v>
                </c:pt>
                <c:pt idx="66">
                  <c:v>54.553720139858882</c:v>
                </c:pt>
                <c:pt idx="67">
                  <c:v>54.94955114090066</c:v>
                </c:pt>
                <c:pt idx="68">
                  <c:v>55.328643976356659</c:v>
                </c:pt>
                <c:pt idx="69">
                  <c:v>55.690883170876859</c:v>
                </c:pt>
                <c:pt idx="70">
                  <c:v>56.036158382893504</c:v>
                </c:pt>
                <c:pt idx="71">
                  <c:v>56.364364438232272</c:v>
                </c:pt>
                <c:pt idx="72">
                  <c:v>56.675401362149294</c:v>
                </c:pt>
                <c:pt idx="73">
                  <c:v>56.969174409784472</c:v>
                </c:pt>
                <c:pt idx="74">
                  <c:v>57.245594095021637</c:v>
                </c:pt>
                <c:pt idx="75">
                  <c:v>57.50457621774693</c:v>
                </c:pt>
                <c:pt idx="76">
                  <c:v>57.746041889496965</c:v>
                </c:pt>
                <c:pt idx="77">
                  <c:v>57.969917557488991</c:v>
                </c:pt>
                <c:pt idx="78">
                  <c:v>58.176135027025808</c:v>
                </c:pt>
                <c:pt idx="79">
                  <c:v>58.364631482268507</c:v>
                </c:pt>
                <c:pt idx="80">
                  <c:v>58.535349505370839</c:v>
                </c:pt>
                <c:pt idx="81">
                  <c:v>58.688237093969171</c:v>
                </c:pt>
                <c:pt idx="82">
                  <c:v>58.823247677022948</c:v>
                </c:pt>
                <c:pt idx="83">
                  <c:v>58.940340129000717</c:v>
                </c:pt>
                <c:pt idx="84">
                  <c:v>59.039478782407301</c:v>
                </c:pt>
                <c:pt idx="85">
                  <c:v>59.120633438648483</c:v>
                </c:pt>
                <c:pt idx="86">
                  <c:v>59.183779377229818</c:v>
                </c:pt>
                <c:pt idx="87">
                  <c:v>59.228897363286713</c:v>
                </c:pt>
                <c:pt idx="88">
                  <c:v>59.255973653443526</c:v>
                </c:pt>
                <c:pt idx="89">
                  <c:v>59.265000000000001</c:v>
                </c:pt>
                <c:pt idx="90">
                  <c:v>59.255973653443526</c:v>
                </c:pt>
                <c:pt idx="91">
                  <c:v>59.228897363286713</c:v>
                </c:pt>
                <c:pt idx="92">
                  <c:v>59.183779377229818</c:v>
                </c:pt>
                <c:pt idx="93">
                  <c:v>59.120633438648483</c:v>
                </c:pt>
                <c:pt idx="94">
                  <c:v>59.039478782407301</c:v>
                </c:pt>
                <c:pt idx="95">
                  <c:v>58.940340129000717</c:v>
                </c:pt>
                <c:pt idx="96">
                  <c:v>58.823247677022955</c:v>
                </c:pt>
                <c:pt idx="97">
                  <c:v>58.688237093969171</c:v>
                </c:pt>
                <c:pt idx="98">
                  <c:v>58.535349505370839</c:v>
                </c:pt>
                <c:pt idx="99">
                  <c:v>58.364631482268507</c:v>
                </c:pt>
                <c:pt idx="100">
                  <c:v>58.176135027025808</c:v>
                </c:pt>
                <c:pt idx="101">
                  <c:v>57.969917557488998</c:v>
                </c:pt>
                <c:pt idx="102">
                  <c:v>57.746041889496965</c:v>
                </c:pt>
                <c:pt idx="103">
                  <c:v>57.50457621774693</c:v>
                </c:pt>
                <c:pt idx="104">
                  <c:v>57.245594095021637</c:v>
                </c:pt>
                <c:pt idx="105">
                  <c:v>56.969174409784472</c:v>
                </c:pt>
                <c:pt idx="106">
                  <c:v>56.675401362149302</c:v>
                </c:pt>
                <c:pt idx="107">
                  <c:v>56.364364438232279</c:v>
                </c:pt>
                <c:pt idx="108">
                  <c:v>56.036158382893511</c:v>
                </c:pt>
                <c:pt idx="109">
                  <c:v>55.690883170876866</c:v>
                </c:pt>
                <c:pt idx="110">
                  <c:v>55.328643976356659</c:v>
                </c:pt>
                <c:pt idx="111">
                  <c:v>54.94955114090066</c:v>
                </c:pt>
                <c:pt idx="112">
                  <c:v>54.553720139858875</c:v>
                </c:pt>
                <c:pt idx="113">
                  <c:v>54.141271547188744</c:v>
                </c:pt>
                <c:pt idx="114">
                  <c:v>53.712330998727069</c:v>
                </c:pt>
                <c:pt idx="115">
                  <c:v>53.267029153920127</c:v>
                </c:pt>
                <c:pt idx="116">
                  <c:v>52.805501656023623</c:v>
                </c:pt>
                <c:pt idx="117">
                  <c:v>52.327889090784304</c:v>
                </c:pt>
                <c:pt idx="118">
                  <c:v>51.834336943616293</c:v>
                </c:pt>
                <c:pt idx="119">
                  <c:v>51.324995555284758</c:v>
                </c:pt>
                <c:pt idx="120">
                  <c:v>50.800020076110691</c:v>
                </c:pt>
                <c:pt idx="121">
                  <c:v>50.259570418710588</c:v>
                </c:pt>
                <c:pt idx="122">
                  <c:v>49.703811209285554</c:v>
                </c:pt>
                <c:pt idx="123">
                  <c:v>49.132911737474551</c:v>
                </c:pt>
                <c:pt idx="124">
                  <c:v>48.54704590478709</c:v>
                </c:pt>
                <c:pt idx="125">
                  <c:v>47.94639217163126</c:v>
                </c:pt>
                <c:pt idx="126">
                  <c:v>47.331133502952802</c:v>
                </c:pt>
                <c:pt idx="127">
                  <c:v>46.701457312502377</c:v>
                </c:pt>
                <c:pt idx="128">
                  <c:v>46.057555405747387</c:v>
                </c:pt>
                <c:pt idx="129">
                  <c:v>45.399623921446235</c:v>
                </c:pt>
                <c:pt idx="130">
                  <c:v>44.727863271902592</c:v>
                </c:pt>
                <c:pt idx="131">
                  <c:v>44.042478081917771</c:v>
                </c:pt>
                <c:pt idx="132">
                  <c:v>43.343677126460143</c:v>
                </c:pt>
                <c:pt idx="133">
                  <c:v>42.631673267070155</c:v>
                </c:pt>
                <c:pt idx="134">
                  <c:v>41.906683387020742</c:v>
                </c:pt>
                <c:pt idx="135">
                  <c:v>41.168928325252466</c:v>
                </c:pt>
                <c:pt idx="136">
                  <c:v>40.418632809103983</c:v>
                </c:pt>
                <c:pt idx="137">
                  <c:v>39.656025385857745</c:v>
                </c:pt>
                <c:pt idx="138">
                  <c:v>38.881338353122416</c:v>
                </c:pt>
                <c:pt idx="139">
                  <c:v>38.094807688072763</c:v>
                </c:pt>
                <c:pt idx="140">
                  <c:v>37.296672975568612</c:v>
                </c:pt>
                <c:pt idx="141">
                  <c:v>36.487177335175147</c:v>
                </c:pt>
                <c:pt idx="142">
                  <c:v>35.666567347106131</c:v>
                </c:pt>
                <c:pt idx="143">
                  <c:v>34.835092977113426</c:v>
                </c:pt>
                <c:pt idx="144">
                  <c:v>33.993007500344739</c:v>
                </c:pt>
                <c:pt idx="145">
                  <c:v>33.140567424193819</c:v>
                </c:pt>
                <c:pt idx="146">
                  <c:v>32.278032410165594</c:v>
                </c:pt>
                <c:pt idx="147">
                  <c:v>31.405665194780894</c:v>
                </c:pt>
                <c:pt idx="148">
                  <c:v>30.523731509544373</c:v>
                </c:pt>
                <c:pt idx="149">
                  <c:v>29.632499999999997</c:v>
                </c:pt>
                <c:pt idx="150">
                  <c:v>28.732242143899171</c:v>
                </c:pt>
                <c:pt idx="151">
                  <c:v>27.823232168505811</c:v>
                </c:pt>
                <c:pt idx="152">
                  <c:v>26.905746967064246</c:v>
                </c:pt>
                <c:pt idx="153">
                  <c:v>25.980066014454668</c:v>
                </c:pt>
                <c:pt idx="154">
                  <c:v>25.046471282062555</c:v>
                </c:pt>
                <c:pt idx="155">
                  <c:v>24.105247151887312</c:v>
                </c:pt>
                <c:pt idx="156">
                  <c:v>23.15668032991681</c:v>
                </c:pt>
                <c:pt idx="157">
                  <c:v>22.201059758794038</c:v>
                </c:pt>
                <c:pt idx="158">
                  <c:v>21.238676529802216</c:v>
                </c:pt>
                <c:pt idx="159">
                  <c:v>20.269823794195766</c:v>
                </c:pt>
                <c:pt idx="160">
                  <c:v>19.294796673903384</c:v>
                </c:pt>
                <c:pt idx="161">
                  <c:v>18.313892171631263</c:v>
                </c:pt>
                <c:pt idx="162">
                  <c:v>17.327409080392986</c:v>
                </c:pt>
                <c:pt idx="163">
                  <c:v>16.33564789249446</c:v>
                </c:pt>
                <c:pt idx="164">
                  <c:v>15.338910708000908</c:v>
                </c:pt>
                <c:pt idx="165">
                  <c:v>14.337501142714308</c:v>
                </c:pt>
                <c:pt idx="166">
                  <c:v>13.331724235689171</c:v>
                </c:pt>
                <c:pt idx="167">
                  <c:v>12.321886356314506</c:v>
                </c:pt>
                <c:pt idx="168">
                  <c:v>11.308295110990938</c:v>
                </c:pt>
                <c:pt idx="169">
                  <c:v>10.291259249430622</c:v>
                </c:pt>
                <c:pt idx="170">
                  <c:v>9.2710885706092885</c:v>
                </c:pt>
                <c:pt idx="171">
                  <c:v>8.2480938283982717</c:v>
                </c:pt>
                <c:pt idx="172">
                  <c:v>7.2225866369060689</c:v>
                </c:pt>
                <c:pt idx="173">
                  <c:v>6.1948793755574982</c:v>
                </c:pt>
                <c:pt idx="174">
                  <c:v>5.1652850939399633</c:v>
                </c:pt>
                <c:pt idx="175">
                  <c:v>4.1341174164455996</c:v>
                </c:pt>
                <c:pt idx="176">
                  <c:v>3.1016904467380648</c:v>
                </c:pt>
                <c:pt idx="177">
                  <c:v>2.0683186720737301</c:v>
                </c:pt>
                <c:pt idx="178">
                  <c:v>1.0343168675056029</c:v>
                </c:pt>
                <c:pt idx="179">
                  <c:v>7.2578692551467895E-15</c:v>
                </c:pt>
              </c:numCache>
            </c:numRef>
          </c:yVal>
          <c:smooth val="0"/>
          <c:extLst>
            <c:ext xmlns:c16="http://schemas.microsoft.com/office/drawing/2014/chart" uri="{C3380CC4-5D6E-409C-BE32-E72D297353CC}">
              <c16:uniqueId val="{00000001-4B26-824B-91F4-18D48C77617F}"/>
            </c:ext>
          </c:extLst>
        </c:ser>
        <c:ser>
          <c:idx val="2"/>
          <c:order val="2"/>
          <c:tx>
            <c:v>case 3</c:v>
          </c:tx>
          <c:spPr>
            <a:ln w="28575">
              <a:noFill/>
            </a:ln>
          </c:spPr>
          <c:marker>
            <c:symbol val="diamond"/>
            <c:size val="2"/>
          </c:marker>
          <c:xVal>
            <c:numRef>
              <c:f>Sheet1!$J$5:$J$184</c:f>
              <c:numCache>
                <c:formatCode>General</c:formatCode>
                <c:ptCount val="180"/>
                <c:pt idx="0">
                  <c:v>15.009150475004013</c:v>
                </c:pt>
                <c:pt idx="1">
                  <c:v>15.036599112692727</c:v>
                </c:pt>
                <c:pt idx="2">
                  <c:v>15.082337551945201</c:v>
                </c:pt>
                <c:pt idx="3">
                  <c:v>15.146351860389764</c:v>
                </c:pt>
                <c:pt idx="4">
                  <c:v>15.228622538647926</c:v>
                </c:pt>
                <c:pt idx="5">
                  <c:v>15.329124526274143</c:v>
                </c:pt>
                <c:pt idx="6">
                  <c:v>15.447827209389374</c:v>
                </c:pt>
                <c:pt idx="7">
                  <c:v>15.584694430006451</c:v>
                </c:pt>
                <c:pt idx="8">
                  <c:v>15.739684497044124</c:v>
                </c:pt>
                <c:pt idx="9">
                  <c:v>15.91275019902654</c:v>
                </c:pt>
                <c:pt idx="10">
                  <c:v>16.103838818464347</c:v>
                </c:pt>
                <c:pt idx="11">
                  <c:v>16.312892147912954</c:v>
                </c:pt>
                <c:pt idx="12">
                  <c:v>16.539846507703068</c:v>
                </c:pt>
                <c:pt idx="13">
                  <c:v>16.784632765338131</c:v>
                </c:pt>
                <c:pt idx="14">
                  <c:v>17.047176356552775</c:v>
                </c:pt>
                <c:pt idx="15">
                  <c:v>17.327397308025802</c:v>
                </c:pt>
                <c:pt idx="16">
                  <c:v>17.625210261740833</c:v>
                </c:pt>
                <c:pt idx="17">
                  <c:v>17.940524500987173</c:v>
                </c:pt>
                <c:pt idx="18">
                  <c:v>18.273243977993047</c:v>
                </c:pt>
                <c:pt idx="19">
                  <c:v>18.623267343182619</c:v>
                </c:pt>
                <c:pt idx="20">
                  <c:v>18.990487976048122</c:v>
                </c:pt>
                <c:pt idx="21">
                  <c:v>19.374794017627408</c:v>
                </c:pt>
                <c:pt idx="22">
                  <c:v>19.77606840457738</c:v>
                </c:pt>
                <c:pt idx="23">
                  <c:v>20.194188904832536</c:v>
                </c:pt>
                <c:pt idx="24">
                  <c:v>20.629028154838075</c:v>
                </c:pt>
                <c:pt idx="25">
                  <c:v>21.080453698346041</c:v>
                </c:pt>
                <c:pt idx="26">
                  <c:v>21.548328026762853</c:v>
                </c:pt>
                <c:pt idx="27">
                  <c:v>22.032508621035667</c:v>
                </c:pt>
                <c:pt idx="28">
                  <c:v>22.532847995065104</c:v>
                </c:pt>
                <c:pt idx="29">
                  <c:v>23.049193740630919</c:v>
                </c:pt>
                <c:pt idx="30">
                  <c:v>23.581388573817094</c:v>
                </c:pt>
                <c:pt idx="31">
                  <c:v>24.129270382921931</c:v>
                </c:pt>
                <c:pt idx="32">
                  <c:v>24.692672277838923</c:v>
                </c:pt>
                <c:pt idx="33">
                  <c:v>25.271422640893093</c:v>
                </c:pt>
                <c:pt idx="34">
                  <c:v>25.865345179117369</c:v>
                </c:pt>
                <c:pt idx="35">
                  <c:v>26.474258977953156</c:v>
                </c:pt>
                <c:pt idx="36">
                  <c:v>27.097978556358647</c:v>
                </c:pt>
                <c:pt idx="37">
                  <c:v>27.736313923308145</c:v>
                </c:pt>
                <c:pt idx="38">
                  <c:v>28.389070635665185</c:v>
                </c:pt>
                <c:pt idx="39">
                  <c:v>29.0560498574118</c:v>
                </c:pt>
                <c:pt idx="40">
                  <c:v>29.737048420215856</c:v>
                </c:pt>
                <c:pt idx="41">
                  <c:v>30.431858885318157</c:v>
                </c:pt>
                <c:pt idx="42">
                  <c:v>31.140269606720238</c:v>
                </c:pt>
                <c:pt idx="43">
                  <c:v>31.862064795653836</c:v>
                </c:pt>
                <c:pt idx="44">
                  <c:v>32.597024586312223</c:v>
                </c:pt>
                <c:pt idx="45">
                  <c:v>33.344925102823446</c:v>
                </c:pt>
                <c:pt idx="46">
                  <c:v>34.105538527445091</c:v>
                </c:pt>
                <c:pt idx="47">
                  <c:v>34.878633169959798</c:v>
                </c:pt>
                <c:pt idx="48">
                  <c:v>35.663973538250325</c:v>
                </c:pt>
                <c:pt idx="49">
                  <c:v>36.461320410032712</c:v>
                </c:pt>
                <c:pt idx="50">
                  <c:v>37.270430905725767</c:v>
                </c:pt>
                <c:pt idx="51">
                  <c:v>38.091058562434448</c:v>
                </c:pt>
                <c:pt idx="52">
                  <c:v>38.922953409024942</c:v>
                </c:pt>
                <c:pt idx="53">
                  <c:v>39.765862042268211</c:v>
                </c:pt>
                <c:pt idx="54">
                  <c:v>40.619527704029153</c:v>
                </c:pt>
                <c:pt idx="55">
                  <c:v>41.483690359477535</c:v>
                </c:pt>
                <c:pt idx="56">
                  <c:v>42.358086776297171</c:v>
                </c:pt>
                <c:pt idx="57">
                  <c:v>43.242450604869049</c:v>
                </c:pt>
                <c:pt idx="58">
                  <c:v>44.136512459403946</c:v>
                </c:pt>
                <c:pt idx="59">
                  <c:v>45.039999999999992</c:v>
                </c:pt>
                <c:pt idx="60">
                  <c:v>45.952638015600066</c:v>
                </c:pt>
                <c:pt idx="61">
                  <c:v>46.874148507823676</c:v>
                </c:pt>
                <c:pt idx="62">
                  <c:v>47.804250775648029</c:v>
                </c:pt>
                <c:pt idx="63">
                  <c:v>48.74266150091222</c:v>
                </c:pt>
                <c:pt idx="64">
                  <c:v>49.689094834618771</c:v>
                </c:pt>
                <c:pt idx="65">
                  <c:v>50.643262484005923</c:v>
                </c:pt>
                <c:pt idx="66">
                  <c:v>51.60487380036443</c:v>
                </c:pt>
                <c:pt idx="67">
                  <c:v>52.573635867572008</c:v>
                </c:pt>
                <c:pt idx="68">
                  <c:v>53.549253591318347</c:v>
                </c:pt>
                <c:pt idx="69">
                  <c:v>54.531429788993819</c:v>
                </c:pt>
                <c:pt idx="70">
                  <c:v>55.51986528021402</c:v>
                </c:pt>
                <c:pt idx="71">
                  <c:v>56.514258977953155</c:v>
                </c:pt>
                <c:pt idx="72">
                  <c:v>57.514307980257975</c:v>
                </c:pt>
                <c:pt idx="73">
                  <c:v>58.519707662514691</c:v>
                </c:pt>
                <c:pt idx="74">
                  <c:v>59.53015177024055</c:v>
                </c:pt>
                <c:pt idx="75">
                  <c:v>60.545332512371964</c:v>
                </c:pt>
                <c:pt idx="76">
                  <c:v>61.564940655020592</c:v>
                </c:pt>
                <c:pt idx="77">
                  <c:v>62.588665615669015</c:v>
                </c:pt>
                <c:pt idx="78">
                  <c:v>63.616195557777182</c:v>
                </c:pt>
                <c:pt idx="79">
                  <c:v>64.647217485770824</c:v>
                </c:pt>
                <c:pt idx="80">
                  <c:v>65.681417340382922</c:v>
                </c:pt>
                <c:pt idx="81">
                  <c:v>66.718480094319261</c:v>
                </c:pt>
                <c:pt idx="82">
                  <c:v>67.758089848218731</c:v>
                </c:pt>
                <c:pt idx="83">
                  <c:v>68.799929926879372</c:v>
                </c:pt>
                <c:pt idx="84">
                  <c:v>69.843682975720697</c:v>
                </c:pt>
                <c:pt idx="85">
                  <c:v>70.889031057452954</c:v>
                </c:pt>
                <c:pt idx="86">
                  <c:v>71.935655748923921</c:v>
                </c:pt>
                <c:pt idx="87">
                  <c:v>72.983238238113728</c:v>
                </c:pt>
                <c:pt idx="88">
                  <c:v>74.031459421248002</c:v>
                </c:pt>
                <c:pt idx="89">
                  <c:v>75.08</c:v>
                </c:pt>
                <c:pt idx="90">
                  <c:v>76.128540578751995</c:v>
                </c:pt>
                <c:pt idx="91">
                  <c:v>77.176761761886254</c:v>
                </c:pt>
                <c:pt idx="92">
                  <c:v>78.224344251076062</c:v>
                </c:pt>
                <c:pt idx="93">
                  <c:v>79.270968942547043</c:v>
                </c:pt>
                <c:pt idx="94">
                  <c:v>80.3163170242793</c:v>
                </c:pt>
                <c:pt idx="95">
                  <c:v>81.360070073120625</c:v>
                </c:pt>
                <c:pt idx="96">
                  <c:v>82.401910151781252</c:v>
                </c:pt>
                <c:pt idx="97">
                  <c:v>83.441519905680721</c:v>
                </c:pt>
                <c:pt idx="98">
                  <c:v>84.478582659617061</c:v>
                </c:pt>
                <c:pt idx="99">
                  <c:v>85.512782514229173</c:v>
                </c:pt>
                <c:pt idx="100">
                  <c:v>86.543804442222807</c:v>
                </c:pt>
                <c:pt idx="101">
                  <c:v>87.571334384330981</c:v>
                </c:pt>
                <c:pt idx="102">
                  <c:v>88.595059344979404</c:v>
                </c:pt>
                <c:pt idx="103">
                  <c:v>89.61466748762804</c:v>
                </c:pt>
                <c:pt idx="104">
                  <c:v>90.629848229759446</c:v>
                </c:pt>
                <c:pt idx="105">
                  <c:v>91.640292337485306</c:v>
                </c:pt>
                <c:pt idx="106">
                  <c:v>92.645692019742015</c:v>
                </c:pt>
                <c:pt idx="107">
                  <c:v>93.645741022046835</c:v>
                </c:pt>
                <c:pt idx="108">
                  <c:v>94.640134719785976</c:v>
                </c:pt>
                <c:pt idx="109">
                  <c:v>95.628570211006178</c:v>
                </c:pt>
                <c:pt idx="110">
                  <c:v>96.610746408681635</c:v>
                </c:pt>
                <c:pt idx="111">
                  <c:v>97.586364132428002</c:v>
                </c:pt>
                <c:pt idx="112">
                  <c:v>98.555126199635566</c:v>
                </c:pt>
                <c:pt idx="113">
                  <c:v>99.51673751599408</c:v>
                </c:pt>
                <c:pt idx="114">
                  <c:v>100.47090516538121</c:v>
                </c:pt>
                <c:pt idx="115">
                  <c:v>101.41733849908778</c:v>
                </c:pt>
                <c:pt idx="116">
                  <c:v>102.35574922435197</c:v>
                </c:pt>
                <c:pt idx="117">
                  <c:v>103.28585149217632</c:v>
                </c:pt>
                <c:pt idx="118">
                  <c:v>104.20736198439992</c:v>
                </c:pt>
                <c:pt idx="119">
                  <c:v>105.11999999999999</c:v>
                </c:pt>
                <c:pt idx="120">
                  <c:v>106.02348754059605</c:v>
                </c:pt>
                <c:pt idx="121">
                  <c:v>106.91754939513095</c:v>
                </c:pt>
                <c:pt idx="122">
                  <c:v>107.80191322370283</c:v>
                </c:pt>
                <c:pt idx="123">
                  <c:v>108.67630964052246</c:v>
                </c:pt>
                <c:pt idx="124">
                  <c:v>109.54047229597086</c:v>
                </c:pt>
                <c:pt idx="125">
                  <c:v>110.39413795773177</c:v>
                </c:pt>
                <c:pt idx="126">
                  <c:v>111.23704659097507</c:v>
                </c:pt>
                <c:pt idx="127">
                  <c:v>112.06894143756554</c:v>
                </c:pt>
                <c:pt idx="128">
                  <c:v>112.88956909427422</c:v>
                </c:pt>
                <c:pt idx="129">
                  <c:v>113.69867958996728</c:v>
                </c:pt>
                <c:pt idx="130">
                  <c:v>114.49602646174966</c:v>
                </c:pt>
                <c:pt idx="131">
                  <c:v>115.2813668300402</c:v>
                </c:pt>
                <c:pt idx="132">
                  <c:v>116.05446147255489</c:v>
                </c:pt>
                <c:pt idx="133">
                  <c:v>116.81507489717656</c:v>
                </c:pt>
                <c:pt idx="134">
                  <c:v>117.56297541368777</c:v>
                </c:pt>
                <c:pt idx="135">
                  <c:v>118.29793520434617</c:v>
                </c:pt>
                <c:pt idx="136">
                  <c:v>119.01973039327976</c:v>
                </c:pt>
                <c:pt idx="137">
                  <c:v>119.72814111468183</c:v>
                </c:pt>
                <c:pt idx="138">
                  <c:v>120.42295157978414</c:v>
                </c:pt>
                <c:pt idx="139">
                  <c:v>121.10395014258819</c:v>
                </c:pt>
                <c:pt idx="140">
                  <c:v>121.77092936433482</c:v>
                </c:pt>
                <c:pt idx="141">
                  <c:v>122.42368607669185</c:v>
                </c:pt>
                <c:pt idx="142">
                  <c:v>123.06202144364136</c:v>
                </c:pt>
                <c:pt idx="143">
                  <c:v>123.68574102204684</c:v>
                </c:pt>
                <c:pt idx="144">
                  <c:v>124.29465482088264</c:v>
                </c:pt>
                <c:pt idx="145">
                  <c:v>124.8885773591069</c:v>
                </c:pt>
                <c:pt idx="146">
                  <c:v>125.46732772216106</c:v>
                </c:pt>
                <c:pt idx="147">
                  <c:v>126.03072961707807</c:v>
                </c:pt>
                <c:pt idx="148">
                  <c:v>126.5786114261829</c:v>
                </c:pt>
                <c:pt idx="149">
                  <c:v>127.11080625936907</c:v>
                </c:pt>
                <c:pt idx="150">
                  <c:v>127.62715200493489</c:v>
                </c:pt>
                <c:pt idx="151">
                  <c:v>128.12749137896432</c:v>
                </c:pt>
                <c:pt idx="152">
                  <c:v>128.61167197323715</c:v>
                </c:pt>
                <c:pt idx="153">
                  <c:v>129.07954630165395</c:v>
                </c:pt>
                <c:pt idx="154">
                  <c:v>129.53097184516193</c:v>
                </c:pt>
                <c:pt idx="155">
                  <c:v>129.96581109516745</c:v>
                </c:pt>
                <c:pt idx="156">
                  <c:v>130.38393159542261</c:v>
                </c:pt>
                <c:pt idx="157">
                  <c:v>130.78520598237259</c:v>
                </c:pt>
                <c:pt idx="158">
                  <c:v>131.16951202395188</c:v>
                </c:pt>
                <c:pt idx="159">
                  <c:v>131.53673265681738</c:v>
                </c:pt>
                <c:pt idx="160">
                  <c:v>131.88675602200695</c:v>
                </c:pt>
                <c:pt idx="161">
                  <c:v>132.21947549901282</c:v>
                </c:pt>
                <c:pt idx="162">
                  <c:v>132.53478973825918</c:v>
                </c:pt>
                <c:pt idx="163">
                  <c:v>132.83260269197419</c:v>
                </c:pt>
                <c:pt idx="164">
                  <c:v>133.1128236434472</c:v>
                </c:pt>
                <c:pt idx="165">
                  <c:v>133.37536723466187</c:v>
                </c:pt>
                <c:pt idx="166">
                  <c:v>133.62015349229694</c:v>
                </c:pt>
                <c:pt idx="167">
                  <c:v>133.84710785208705</c:v>
                </c:pt>
                <c:pt idx="168">
                  <c:v>134.05616118153563</c:v>
                </c:pt>
                <c:pt idx="169">
                  <c:v>134.24724980097346</c:v>
                </c:pt>
                <c:pt idx="170">
                  <c:v>134.42031550295587</c:v>
                </c:pt>
                <c:pt idx="171">
                  <c:v>134.57530556999353</c:v>
                </c:pt>
                <c:pt idx="172">
                  <c:v>134.71217279061062</c:v>
                </c:pt>
                <c:pt idx="173">
                  <c:v>134.83087547372585</c:v>
                </c:pt>
                <c:pt idx="174">
                  <c:v>134.93137746135207</c:v>
                </c:pt>
                <c:pt idx="175">
                  <c:v>135.01364813961024</c:v>
                </c:pt>
                <c:pt idx="176">
                  <c:v>135.07766244805481</c:v>
                </c:pt>
                <c:pt idx="177">
                  <c:v>135.12340088730727</c:v>
                </c:pt>
                <c:pt idx="178">
                  <c:v>135.15084952499598</c:v>
                </c:pt>
                <c:pt idx="179">
                  <c:v>135.16</c:v>
                </c:pt>
              </c:numCache>
            </c:numRef>
          </c:xVal>
          <c:yVal>
            <c:numRef>
              <c:f>Sheet1!$K$5:$K$184</c:f>
              <c:numCache>
                <c:formatCode>General</c:formatCode>
                <c:ptCount val="180"/>
                <c:pt idx="0">
                  <c:v>1.0485405787519932</c:v>
                </c:pt>
                <c:pt idx="1">
                  <c:v>2.096761761886258</c:v>
                </c:pt>
                <c:pt idx="2">
                  <c:v>3.1443442510760655</c:v>
                </c:pt>
                <c:pt idx="3">
                  <c:v>4.1909689425470482</c:v>
                </c:pt>
                <c:pt idx="4">
                  <c:v>5.2363170242793027</c:v>
                </c:pt>
                <c:pt idx="5">
                  <c:v>6.28007007312062</c:v>
                </c:pt>
                <c:pt idx="6">
                  <c:v>7.3219101517812604</c:v>
                </c:pt>
                <c:pt idx="7">
                  <c:v>8.3615199056807317</c:v>
                </c:pt>
                <c:pt idx="8">
                  <c:v>9.3985826596170696</c:v>
                </c:pt>
                <c:pt idx="9">
                  <c:v>10.432782514229174</c:v>
                </c:pt>
                <c:pt idx="10">
                  <c:v>11.463804442222811</c:v>
                </c:pt>
                <c:pt idx="11">
                  <c:v>12.491334384330981</c:v>
                </c:pt>
                <c:pt idx="12">
                  <c:v>13.515059344979409</c:v>
                </c:pt>
                <c:pt idx="13">
                  <c:v>14.534667487628036</c:v>
                </c:pt>
                <c:pt idx="14">
                  <c:v>15.549848229759446</c:v>
                </c:pt>
                <c:pt idx="15">
                  <c:v>16.560292337485308</c:v>
                </c:pt>
                <c:pt idx="16">
                  <c:v>17.565692019742023</c:v>
                </c:pt>
                <c:pt idx="17">
                  <c:v>18.56574102204684</c:v>
                </c:pt>
                <c:pt idx="18">
                  <c:v>19.560134719785975</c:v>
                </c:pt>
                <c:pt idx="19">
                  <c:v>20.548570211006176</c:v>
                </c:pt>
                <c:pt idx="20">
                  <c:v>21.53074640868164</c:v>
                </c:pt>
                <c:pt idx="21">
                  <c:v>22.506364132427993</c:v>
                </c:pt>
                <c:pt idx="22">
                  <c:v>23.475126199635568</c:v>
                </c:pt>
                <c:pt idx="23">
                  <c:v>24.436737515994075</c:v>
                </c:pt>
                <c:pt idx="24">
                  <c:v>25.390905165381223</c:v>
                </c:pt>
                <c:pt idx="25">
                  <c:v>26.337338499087775</c:v>
                </c:pt>
                <c:pt idx="26">
                  <c:v>27.275749224351973</c:v>
                </c:pt>
                <c:pt idx="27">
                  <c:v>28.205851492176318</c:v>
                </c:pt>
                <c:pt idx="28">
                  <c:v>29.127361984399929</c:v>
                </c:pt>
                <c:pt idx="29">
                  <c:v>30.039999999999996</c:v>
                </c:pt>
                <c:pt idx="30">
                  <c:v>30.943487540596053</c:v>
                </c:pt>
                <c:pt idx="31">
                  <c:v>31.837549395130949</c:v>
                </c:pt>
                <c:pt idx="32">
                  <c:v>32.721913223702828</c:v>
                </c:pt>
                <c:pt idx="33">
                  <c:v>33.59630964052247</c:v>
                </c:pt>
                <c:pt idx="34">
                  <c:v>34.460472295970845</c:v>
                </c:pt>
                <c:pt idx="35">
                  <c:v>35.314137957731788</c:v>
                </c:pt>
                <c:pt idx="36">
                  <c:v>36.157046590975057</c:v>
                </c:pt>
                <c:pt idx="37">
                  <c:v>36.988941437565551</c:v>
                </c:pt>
                <c:pt idx="38">
                  <c:v>37.809569094274231</c:v>
                </c:pt>
                <c:pt idx="39">
                  <c:v>38.618679589967279</c:v>
                </c:pt>
                <c:pt idx="40">
                  <c:v>39.416026461749674</c:v>
                </c:pt>
                <c:pt idx="41">
                  <c:v>40.2013668300402</c:v>
                </c:pt>
                <c:pt idx="42">
                  <c:v>40.974461472554907</c:v>
                </c:pt>
                <c:pt idx="43">
                  <c:v>41.735074897176553</c:v>
                </c:pt>
                <c:pt idx="44">
                  <c:v>42.482975413687768</c:v>
                </c:pt>
                <c:pt idx="45">
                  <c:v>43.217935204346155</c:v>
                </c:pt>
                <c:pt idx="46">
                  <c:v>43.93973039327976</c:v>
                </c:pt>
                <c:pt idx="47">
                  <c:v>44.648141114681842</c:v>
                </c:pt>
                <c:pt idx="48">
                  <c:v>45.342951579784142</c:v>
                </c:pt>
                <c:pt idx="49">
                  <c:v>46.023950142588198</c:v>
                </c:pt>
                <c:pt idx="50">
                  <c:v>46.690929364334814</c:v>
                </c:pt>
                <c:pt idx="51">
                  <c:v>47.34368607669186</c:v>
                </c:pt>
                <c:pt idx="52">
                  <c:v>47.982021443641351</c:v>
                </c:pt>
                <c:pt idx="53">
                  <c:v>48.605741022046843</c:v>
                </c:pt>
                <c:pt idx="54">
                  <c:v>49.214654820882629</c:v>
                </c:pt>
                <c:pt idx="55">
                  <c:v>49.808577359106906</c:v>
                </c:pt>
                <c:pt idx="56">
                  <c:v>50.387327722161075</c:v>
                </c:pt>
                <c:pt idx="57">
                  <c:v>50.950729617078068</c:v>
                </c:pt>
                <c:pt idx="58">
                  <c:v>51.498611426182904</c:v>
                </c:pt>
                <c:pt idx="59">
                  <c:v>52.030806259369072</c:v>
                </c:pt>
                <c:pt idx="60">
                  <c:v>52.547152004934894</c:v>
                </c:pt>
                <c:pt idx="61">
                  <c:v>53.047491378964324</c:v>
                </c:pt>
                <c:pt idx="62">
                  <c:v>53.531671973237145</c:v>
                </c:pt>
                <c:pt idx="63">
                  <c:v>53.99954630165395</c:v>
                </c:pt>
                <c:pt idx="64">
                  <c:v>54.450971845161924</c:v>
                </c:pt>
                <c:pt idx="65">
                  <c:v>54.885811095167462</c:v>
                </c:pt>
                <c:pt idx="66">
                  <c:v>55.303931595422618</c:v>
                </c:pt>
                <c:pt idx="67">
                  <c:v>55.70520598237259</c:v>
                </c:pt>
                <c:pt idx="68">
                  <c:v>56.089512023951876</c:v>
                </c:pt>
                <c:pt idx="69">
                  <c:v>56.456732656817373</c:v>
                </c:pt>
                <c:pt idx="70">
                  <c:v>56.806756022006951</c:v>
                </c:pt>
                <c:pt idx="71">
                  <c:v>57.139475499012825</c:v>
                </c:pt>
                <c:pt idx="72">
                  <c:v>57.454789738259166</c:v>
                </c:pt>
                <c:pt idx="73">
                  <c:v>57.752602691974197</c:v>
                </c:pt>
                <c:pt idx="74">
                  <c:v>58.032823643447223</c:v>
                </c:pt>
                <c:pt idx="75">
                  <c:v>58.295367234661867</c:v>
                </c:pt>
                <c:pt idx="76">
                  <c:v>58.54015349229693</c:v>
                </c:pt>
                <c:pt idx="77">
                  <c:v>58.767107852087037</c:v>
                </c:pt>
                <c:pt idx="78">
                  <c:v>58.976161181535652</c:v>
                </c:pt>
                <c:pt idx="79">
                  <c:v>59.167249800973458</c:v>
                </c:pt>
                <c:pt idx="80">
                  <c:v>59.340315502955875</c:v>
                </c:pt>
                <c:pt idx="81">
                  <c:v>59.495305569993548</c:v>
                </c:pt>
                <c:pt idx="82">
                  <c:v>59.632172790610625</c:v>
                </c:pt>
                <c:pt idx="83">
                  <c:v>59.750875473725856</c:v>
                </c:pt>
                <c:pt idx="84">
                  <c:v>59.851377461352072</c:v>
                </c:pt>
                <c:pt idx="85">
                  <c:v>59.933648139610234</c:v>
                </c:pt>
                <c:pt idx="86">
                  <c:v>59.997662448054797</c:v>
                </c:pt>
                <c:pt idx="87">
                  <c:v>60.043400887307271</c:v>
                </c:pt>
                <c:pt idx="88">
                  <c:v>60.070849524995985</c:v>
                </c:pt>
                <c:pt idx="89">
                  <c:v>60.08</c:v>
                </c:pt>
                <c:pt idx="90">
                  <c:v>60.070849524995985</c:v>
                </c:pt>
                <c:pt idx="91">
                  <c:v>60.043400887307271</c:v>
                </c:pt>
                <c:pt idx="92">
                  <c:v>59.997662448054797</c:v>
                </c:pt>
                <c:pt idx="93">
                  <c:v>59.933648139610234</c:v>
                </c:pt>
                <c:pt idx="94">
                  <c:v>59.851377461352072</c:v>
                </c:pt>
                <c:pt idx="95">
                  <c:v>59.750875473725856</c:v>
                </c:pt>
                <c:pt idx="96">
                  <c:v>59.632172790610632</c:v>
                </c:pt>
                <c:pt idx="97">
                  <c:v>59.495305569993548</c:v>
                </c:pt>
                <c:pt idx="98">
                  <c:v>59.340315502955875</c:v>
                </c:pt>
                <c:pt idx="99">
                  <c:v>59.167249800973458</c:v>
                </c:pt>
                <c:pt idx="100">
                  <c:v>58.976161181535652</c:v>
                </c:pt>
                <c:pt idx="101">
                  <c:v>58.767107852087044</c:v>
                </c:pt>
                <c:pt idx="102">
                  <c:v>58.54015349229693</c:v>
                </c:pt>
                <c:pt idx="103">
                  <c:v>58.295367234661867</c:v>
                </c:pt>
                <c:pt idx="104">
                  <c:v>58.032823643447223</c:v>
                </c:pt>
                <c:pt idx="105">
                  <c:v>57.752602691974197</c:v>
                </c:pt>
                <c:pt idx="106">
                  <c:v>57.454789738259173</c:v>
                </c:pt>
                <c:pt idx="107">
                  <c:v>57.139475499012832</c:v>
                </c:pt>
                <c:pt idx="108">
                  <c:v>56.806756022006951</c:v>
                </c:pt>
                <c:pt idx="109">
                  <c:v>56.45673265681738</c:v>
                </c:pt>
                <c:pt idx="110">
                  <c:v>56.089512023951876</c:v>
                </c:pt>
                <c:pt idx="111">
                  <c:v>55.70520598237259</c:v>
                </c:pt>
                <c:pt idx="112">
                  <c:v>55.303931595422611</c:v>
                </c:pt>
                <c:pt idx="113">
                  <c:v>54.885811095167462</c:v>
                </c:pt>
                <c:pt idx="114">
                  <c:v>54.450971845161931</c:v>
                </c:pt>
                <c:pt idx="115">
                  <c:v>53.99954630165395</c:v>
                </c:pt>
                <c:pt idx="116">
                  <c:v>53.531671973237145</c:v>
                </c:pt>
                <c:pt idx="117">
                  <c:v>53.047491378964324</c:v>
                </c:pt>
                <c:pt idx="118">
                  <c:v>52.547152004934901</c:v>
                </c:pt>
                <c:pt idx="119">
                  <c:v>52.030806259369079</c:v>
                </c:pt>
                <c:pt idx="120">
                  <c:v>51.498611426182904</c:v>
                </c:pt>
                <c:pt idx="121">
                  <c:v>50.950729617078075</c:v>
                </c:pt>
                <c:pt idx="122">
                  <c:v>50.387327722161075</c:v>
                </c:pt>
                <c:pt idx="123">
                  <c:v>49.808577359106906</c:v>
                </c:pt>
                <c:pt idx="124">
                  <c:v>49.214654820882622</c:v>
                </c:pt>
                <c:pt idx="125">
                  <c:v>48.605741022046843</c:v>
                </c:pt>
                <c:pt idx="126">
                  <c:v>47.982021443641344</c:v>
                </c:pt>
                <c:pt idx="127">
                  <c:v>47.34368607669186</c:v>
                </c:pt>
                <c:pt idx="128">
                  <c:v>46.690929364334821</c:v>
                </c:pt>
                <c:pt idx="129">
                  <c:v>46.023950142588198</c:v>
                </c:pt>
                <c:pt idx="130">
                  <c:v>45.342951579784149</c:v>
                </c:pt>
                <c:pt idx="131">
                  <c:v>44.648141114681842</c:v>
                </c:pt>
                <c:pt idx="132">
                  <c:v>43.939730393279767</c:v>
                </c:pt>
                <c:pt idx="133">
                  <c:v>43.217935204346155</c:v>
                </c:pt>
                <c:pt idx="134">
                  <c:v>42.482975413687775</c:v>
                </c:pt>
                <c:pt idx="135">
                  <c:v>41.735074897176546</c:v>
                </c:pt>
                <c:pt idx="136">
                  <c:v>40.974461472554914</c:v>
                </c:pt>
                <c:pt idx="137">
                  <c:v>40.201366830040214</c:v>
                </c:pt>
                <c:pt idx="138">
                  <c:v>39.416026461749674</c:v>
                </c:pt>
                <c:pt idx="139">
                  <c:v>38.618679589967293</c:v>
                </c:pt>
                <c:pt idx="140">
                  <c:v>37.809569094274231</c:v>
                </c:pt>
                <c:pt idx="141">
                  <c:v>36.988941437565558</c:v>
                </c:pt>
                <c:pt idx="142">
                  <c:v>36.15704659097505</c:v>
                </c:pt>
                <c:pt idx="143">
                  <c:v>35.314137957731795</c:v>
                </c:pt>
                <c:pt idx="144">
                  <c:v>34.460472295970838</c:v>
                </c:pt>
                <c:pt idx="145">
                  <c:v>33.59630964052247</c:v>
                </c:pt>
                <c:pt idx="146">
                  <c:v>32.721913223702842</c:v>
                </c:pt>
                <c:pt idx="147">
                  <c:v>31.837549395130956</c:v>
                </c:pt>
                <c:pt idx="148">
                  <c:v>30.943487540596067</c:v>
                </c:pt>
                <c:pt idx="149">
                  <c:v>30.039999999999996</c:v>
                </c:pt>
                <c:pt idx="150">
                  <c:v>29.127361984399936</c:v>
                </c:pt>
                <c:pt idx="151">
                  <c:v>28.205851492176311</c:v>
                </c:pt>
                <c:pt idx="152">
                  <c:v>27.275749224351973</c:v>
                </c:pt>
                <c:pt idx="153">
                  <c:v>26.337338499087764</c:v>
                </c:pt>
                <c:pt idx="154">
                  <c:v>25.390905165381223</c:v>
                </c:pt>
                <c:pt idx="155">
                  <c:v>24.436737515994089</c:v>
                </c:pt>
                <c:pt idx="156">
                  <c:v>23.475126199635568</c:v>
                </c:pt>
                <c:pt idx="157">
                  <c:v>22.506364132428008</c:v>
                </c:pt>
                <c:pt idx="158">
                  <c:v>21.530746408681637</c:v>
                </c:pt>
                <c:pt idx="159">
                  <c:v>20.548570211006187</c:v>
                </c:pt>
                <c:pt idx="160">
                  <c:v>19.560134719785967</c:v>
                </c:pt>
                <c:pt idx="161">
                  <c:v>18.565741022046847</c:v>
                </c:pt>
                <c:pt idx="162">
                  <c:v>17.565692019742016</c:v>
                </c:pt>
                <c:pt idx="163">
                  <c:v>16.560292337485311</c:v>
                </c:pt>
                <c:pt idx="164">
                  <c:v>15.549848229759462</c:v>
                </c:pt>
                <c:pt idx="165">
                  <c:v>14.534667487628036</c:v>
                </c:pt>
                <c:pt idx="166">
                  <c:v>13.51505934497942</c:v>
                </c:pt>
                <c:pt idx="167">
                  <c:v>12.49133438433098</c:v>
                </c:pt>
                <c:pt idx="168">
                  <c:v>11.463804442222822</c:v>
                </c:pt>
                <c:pt idx="169">
                  <c:v>10.432782514229171</c:v>
                </c:pt>
                <c:pt idx="170">
                  <c:v>9.3985826596170767</c:v>
                </c:pt>
                <c:pt idx="171">
                  <c:v>8.3615199056807246</c:v>
                </c:pt>
                <c:pt idx="172">
                  <c:v>7.3219101517812639</c:v>
                </c:pt>
                <c:pt idx="173">
                  <c:v>6.280070073120636</c:v>
                </c:pt>
                <c:pt idx="174">
                  <c:v>5.2363170242793045</c:v>
                </c:pt>
                <c:pt idx="175">
                  <c:v>4.1909689425470615</c:v>
                </c:pt>
                <c:pt idx="176">
                  <c:v>3.1443442510760637</c:v>
                </c:pt>
                <c:pt idx="177">
                  <c:v>2.0967617618862686</c:v>
                </c:pt>
                <c:pt idx="178">
                  <c:v>1.048540578751989</c:v>
                </c:pt>
                <c:pt idx="179">
                  <c:v>7.3576779692772974E-15</c:v>
                </c:pt>
              </c:numCache>
            </c:numRef>
          </c:yVal>
          <c:smooth val="0"/>
          <c:extLst>
            <c:ext xmlns:c16="http://schemas.microsoft.com/office/drawing/2014/chart" uri="{C3380CC4-5D6E-409C-BE32-E72D297353CC}">
              <c16:uniqueId val="{00000002-4B26-824B-91F4-18D48C77617F}"/>
            </c:ext>
          </c:extLst>
        </c:ser>
        <c:ser>
          <c:idx val="3"/>
          <c:order val="3"/>
          <c:tx>
            <c:v>case 4</c:v>
          </c:tx>
          <c:spPr>
            <a:ln w="28575">
              <a:noFill/>
            </a:ln>
          </c:spPr>
          <c:marker>
            <c:symbol val="diamond"/>
            <c:size val="3"/>
          </c:marker>
          <c:xVal>
            <c:numRef>
              <c:f>Sheet1!$N$5:$N$184</c:f>
              <c:numCache>
                <c:formatCode>General</c:formatCode>
                <c:ptCount val="180"/>
                <c:pt idx="0">
                  <c:v>20.011356610663682</c:v>
                </c:pt>
                <c:pt idx="1">
                  <c:v>20.045422983321131</c:v>
                </c:pt>
                <c:pt idx="2">
                  <c:v>20.102188741025202</c:v>
                </c:pt>
                <c:pt idx="3">
                  <c:v>20.181636592376208</c:v>
                </c:pt>
                <c:pt idx="4">
                  <c:v>20.28374233678899</c:v>
                </c:pt>
                <c:pt idx="5">
                  <c:v>20.408474871864698</c:v>
                </c:pt>
                <c:pt idx="6">
                  <c:v>20.555796202864826</c:v>
                </c:pt>
                <c:pt idx="7">
                  <c:v>20.725661454284804</c:v>
                </c:pt>
                <c:pt idx="8">
                  <c:v>20.918018883523558</c:v>
                </c:pt>
                <c:pt idx="9">
                  <c:v>21.132809896644716</c:v>
                </c:pt>
                <c:pt idx="10">
                  <c:v>21.36996906622494</c:v>
                </c:pt>
                <c:pt idx="11">
                  <c:v>21.629424151283786</c:v>
                </c:pt>
                <c:pt idx="12">
                  <c:v>21.911096119288928</c:v>
                </c:pt>
                <c:pt idx="13">
                  <c:v>22.214899170230325</c:v>
                </c:pt>
                <c:pt idx="14">
                  <c:v>22.540740762755618</c:v>
                </c:pt>
                <c:pt idx="15">
                  <c:v>22.888521642359251</c:v>
                </c:pt>
                <c:pt idx="16">
                  <c:v>23.258135871616261</c:v>
                </c:pt>
                <c:pt idx="17">
                  <c:v>23.649470862451878</c:v>
                </c:pt>
                <c:pt idx="18">
                  <c:v>24.062407410436933</c:v>
                </c:pt>
                <c:pt idx="19">
                  <c:v>24.496819731098739</c:v>
                </c:pt>
                <c:pt idx="20">
                  <c:v>24.952575498236158</c:v>
                </c:pt>
                <c:pt idx="21">
                  <c:v>25.429535884227491</c:v>
                </c:pt>
                <c:pt idx="22">
                  <c:v>25.92755560231879</c:v>
                </c:pt>
                <c:pt idx="23">
                  <c:v>26.446482950879471</c:v>
                </c:pt>
                <c:pt idx="24">
                  <c:v>26.986159859612201</c:v>
                </c:pt>
                <c:pt idx="25">
                  <c:v>27.546421937702604</c:v>
                </c:pt>
                <c:pt idx="26">
                  <c:v>28.127098523894347</c:v>
                </c:pt>
                <c:pt idx="27">
                  <c:v>28.728012738474106</c:v>
                </c:pt>
                <c:pt idx="28">
                  <c:v>29.348981537150962</c:v>
                </c:pt>
                <c:pt idx="29">
                  <c:v>29.989815766813322</c:v>
                </c:pt>
                <c:pt idx="30">
                  <c:v>30.650320223146991</c:v>
                </c:pt>
                <c:pt idx="31">
                  <c:v>31.3302937100961</c:v>
                </c:pt>
                <c:pt idx="32">
                  <c:v>32.029529101149457</c:v>
                </c:pt>
                <c:pt idx="33">
                  <c:v>32.747813402433316</c:v>
                </c:pt>
                <c:pt idx="34">
                  <c:v>33.484927817591327</c:v>
                </c:pt>
                <c:pt idx="35">
                  <c:v>34.240647814432045</c:v>
                </c:pt>
                <c:pt idx="36">
                  <c:v>35.014743193323611</c:v>
                </c:pt>
                <c:pt idx="37">
                  <c:v>35.806978157314781</c:v>
                </c:pt>
                <c:pt idx="38">
                  <c:v>36.617111383960967</c:v>
                </c:pt>
                <c:pt idx="39">
                  <c:v>37.444896098833404</c:v>
                </c:pt>
                <c:pt idx="40">
                  <c:v>38.290080150689008</c:v>
                </c:pt>
                <c:pt idx="41">
                  <c:v>39.152406088278099</c:v>
                </c:pt>
                <c:pt idx="42">
                  <c:v>40.031611238766551</c:v>
                </c:pt>
                <c:pt idx="43">
                  <c:v>40.927427787748471</c:v>
                </c:pt>
                <c:pt idx="44">
                  <c:v>41.839582860825082</c:v>
                </c:pt>
                <c:pt idx="45">
                  <c:v>42.767798606724867</c:v>
                </c:pt>
                <c:pt idx="46">
                  <c:v>43.7117922819398</c:v>
                </c:pt>
                <c:pt idx="47">
                  <c:v>44.671276336851733</c:v>
                </c:pt>
                <c:pt idx="48">
                  <c:v>45.645958503322824</c:v>
                </c:pt>
                <c:pt idx="49">
                  <c:v>46.635541883723192</c:v>
                </c:pt>
                <c:pt idx="50">
                  <c:v>47.639725041368877</c:v>
                </c:pt>
                <c:pt idx="51">
                  <c:v>48.658202092342286</c:v>
                </c:pt>
                <c:pt idx="52">
                  <c:v>49.690662798667518</c:v>
                </c:pt>
                <c:pt idx="53">
                  <c:v>50.736792662811737</c:v>
                </c:pt>
                <c:pt idx="54">
                  <c:v>51.796273023484254</c:v>
                </c:pt>
                <c:pt idx="55">
                  <c:v>52.868781152703761</c:v>
                </c:pt>
                <c:pt idx="56">
                  <c:v>53.953990354104505</c:v>
                </c:pt>
                <c:pt idx="57">
                  <c:v>55.051570062451077</c:v>
                </c:pt>
                <c:pt idx="58">
                  <c:v>56.161185944331812</c:v>
                </c:pt>
                <c:pt idx="59">
                  <c:v>57.282499999999992</c:v>
                </c:pt>
                <c:pt idx="60">
                  <c:v>58.415170666331875</c:v>
                </c:pt>
                <c:pt idx="61">
                  <c:v>59.558852920870045</c:v>
                </c:pt>
                <c:pt idx="62">
                  <c:v>60.713198386920688</c:v>
                </c:pt>
                <c:pt idx="63">
                  <c:v>61.877855439672437</c:v>
                </c:pt>
                <c:pt idx="64">
                  <c:v>63.052469313304741</c:v>
                </c:pt>
                <c:pt idx="65">
                  <c:v>64.236682209052958</c:v>
                </c:pt>
                <c:pt idx="66">
                  <c:v>65.430133404197306</c:v>
                </c:pt>
                <c:pt idx="67">
                  <c:v>66.632459361942523</c:v>
                </c:pt>
                <c:pt idx="68">
                  <c:v>67.843293842154679</c:v>
                </c:pt>
                <c:pt idx="69">
                  <c:v>69.062268012921507</c:v>
                </c:pt>
                <c:pt idx="70">
                  <c:v>70.289010562902106</c:v>
                </c:pt>
                <c:pt idx="71">
                  <c:v>71.523147814432036</c:v>
                </c:pt>
                <c:pt idx="72">
                  <c:v>72.764303837349132</c:v>
                </c:pt>
                <c:pt idx="73">
                  <c:v>74.012100563505456</c:v>
                </c:pt>
                <c:pt idx="74">
                  <c:v>75.266157901930541</c:v>
                </c:pt>
                <c:pt idx="75">
                  <c:v>76.526093854610778</c:v>
                </c:pt>
                <c:pt idx="76">
                  <c:v>77.791524632849715</c:v>
                </c:pt>
                <c:pt idx="77">
                  <c:v>79.062064774173763</c:v>
                </c:pt>
                <c:pt idx="78">
                  <c:v>80.337327259747923</c:v>
                </c:pt>
                <c:pt idx="79">
                  <c:v>81.616923632265326</c:v>
                </c:pt>
                <c:pt idx="80">
                  <c:v>82.900464114275181</c:v>
                </c:pt>
                <c:pt idx="81">
                  <c:v>84.187557726912715</c:v>
                </c:pt>
                <c:pt idx="82">
                  <c:v>85.477812408995177</c:v>
                </c:pt>
                <c:pt idx="83">
                  <c:v>86.770835136447417</c:v>
                </c:pt>
                <c:pt idx="84">
                  <c:v>88.066232042020872</c:v>
                </c:pt>
                <c:pt idx="85">
                  <c:v>89.363608535269293</c:v>
                </c:pt>
                <c:pt idx="86">
                  <c:v>90.66256942274488</c:v>
                </c:pt>
                <c:pt idx="87">
                  <c:v>91.962719028378004</c:v>
                </c:pt>
                <c:pt idx="88">
                  <c:v>93.26366131400394</c:v>
                </c:pt>
                <c:pt idx="89">
                  <c:v>94.564999999999998</c:v>
                </c:pt>
                <c:pt idx="90">
                  <c:v>95.866338685996041</c:v>
                </c:pt>
                <c:pt idx="91">
                  <c:v>97.167280971621977</c:v>
                </c:pt>
                <c:pt idx="92">
                  <c:v>98.467430577255101</c:v>
                </c:pt>
                <c:pt idx="93">
                  <c:v>99.766391464730702</c:v>
                </c:pt>
                <c:pt idx="94">
                  <c:v>101.06376795797914</c:v>
                </c:pt>
                <c:pt idx="95">
                  <c:v>102.35916486355258</c:v>
                </c:pt>
                <c:pt idx="96">
                  <c:v>103.6521875910048</c:v>
                </c:pt>
                <c:pt idx="97">
                  <c:v>104.94244227308727</c:v>
                </c:pt>
                <c:pt idx="98">
                  <c:v>106.2295358857248</c:v>
                </c:pt>
                <c:pt idx="99">
                  <c:v>107.51307636773466</c:v>
                </c:pt>
                <c:pt idx="100">
                  <c:v>108.79267274025206</c:v>
                </c:pt>
                <c:pt idx="101">
                  <c:v>110.06793522582622</c:v>
                </c:pt>
                <c:pt idx="102">
                  <c:v>111.33847536715029</c:v>
                </c:pt>
                <c:pt idx="103">
                  <c:v>112.60390614538923</c:v>
                </c:pt>
                <c:pt idx="104">
                  <c:v>113.86384209806947</c:v>
                </c:pt>
                <c:pt idx="105">
                  <c:v>115.11789943649453</c:v>
                </c:pt>
                <c:pt idx="106">
                  <c:v>116.36569616265086</c:v>
                </c:pt>
                <c:pt idx="107">
                  <c:v>117.60685218556794</c:v>
                </c:pt>
                <c:pt idx="108">
                  <c:v>118.84098943709787</c:v>
                </c:pt>
                <c:pt idx="109">
                  <c:v>120.06773198707849</c:v>
                </c:pt>
                <c:pt idx="110">
                  <c:v>121.28670615784532</c:v>
                </c:pt>
                <c:pt idx="111">
                  <c:v>122.49754063805747</c:v>
                </c:pt>
                <c:pt idx="112">
                  <c:v>123.69986659580269</c:v>
                </c:pt>
                <c:pt idx="113">
                  <c:v>124.89331779094704</c:v>
                </c:pt>
                <c:pt idx="114">
                  <c:v>126.07753068669524</c:v>
                </c:pt>
                <c:pt idx="115">
                  <c:v>127.25214456032757</c:v>
                </c:pt>
                <c:pt idx="116">
                  <c:v>128.41680161307931</c:v>
                </c:pt>
                <c:pt idx="117">
                  <c:v>129.57114707912996</c:v>
                </c:pt>
                <c:pt idx="118">
                  <c:v>130.71482933366812</c:v>
                </c:pt>
                <c:pt idx="119">
                  <c:v>131.84749999999997</c:v>
                </c:pt>
                <c:pt idx="120">
                  <c:v>132.96881405566819</c:v>
                </c:pt>
                <c:pt idx="121">
                  <c:v>134.07842993754892</c:v>
                </c:pt>
                <c:pt idx="122">
                  <c:v>135.1760096458955</c:v>
                </c:pt>
                <c:pt idx="123">
                  <c:v>136.26121884729622</c:v>
                </c:pt>
                <c:pt idx="124">
                  <c:v>137.33372697651575</c:v>
                </c:pt>
                <c:pt idx="125">
                  <c:v>138.39320733718824</c:v>
                </c:pt>
                <c:pt idx="126">
                  <c:v>139.43933720133248</c:v>
                </c:pt>
                <c:pt idx="127">
                  <c:v>140.4717979076577</c:v>
                </c:pt>
                <c:pt idx="128">
                  <c:v>141.49027495863112</c:v>
                </c:pt>
                <c:pt idx="129">
                  <c:v>142.4944581162768</c:v>
                </c:pt>
                <c:pt idx="130">
                  <c:v>143.48404149667715</c:v>
                </c:pt>
                <c:pt idx="131">
                  <c:v>144.45872366314825</c:v>
                </c:pt>
                <c:pt idx="132">
                  <c:v>145.41820771806019</c:v>
                </c:pt>
                <c:pt idx="133">
                  <c:v>146.36220139327514</c:v>
                </c:pt>
                <c:pt idx="134">
                  <c:v>147.29041713917491</c:v>
                </c:pt>
                <c:pt idx="135">
                  <c:v>148.20257221225154</c:v>
                </c:pt>
                <c:pt idx="136">
                  <c:v>149.09838876123345</c:v>
                </c:pt>
                <c:pt idx="137">
                  <c:v>149.9775939117219</c:v>
                </c:pt>
                <c:pt idx="138">
                  <c:v>150.839919849311</c:v>
                </c:pt>
                <c:pt idx="139">
                  <c:v>151.6851039011666</c:v>
                </c:pt>
                <c:pt idx="140">
                  <c:v>152.51288861603902</c:v>
                </c:pt>
                <c:pt idx="141">
                  <c:v>153.32302184268522</c:v>
                </c:pt>
                <c:pt idx="142">
                  <c:v>154.1152568066764</c:v>
                </c:pt>
                <c:pt idx="143">
                  <c:v>154.88935218556793</c:v>
                </c:pt>
                <c:pt idx="144">
                  <c:v>155.64507218240868</c:v>
                </c:pt>
                <c:pt idx="145">
                  <c:v>156.38218659756666</c:v>
                </c:pt>
                <c:pt idx="146">
                  <c:v>157.10047089885052</c:v>
                </c:pt>
                <c:pt idx="147">
                  <c:v>157.7997062899039</c:v>
                </c:pt>
                <c:pt idx="148">
                  <c:v>158.479679776853</c:v>
                </c:pt>
                <c:pt idx="149">
                  <c:v>159.14018423318669</c:v>
                </c:pt>
                <c:pt idx="150">
                  <c:v>159.78101846284903</c:v>
                </c:pt>
                <c:pt idx="151">
                  <c:v>160.4019872615259</c:v>
                </c:pt>
                <c:pt idx="152">
                  <c:v>161.00290147610565</c:v>
                </c:pt>
                <c:pt idx="153">
                  <c:v>161.58357806229739</c:v>
                </c:pt>
                <c:pt idx="154">
                  <c:v>162.14384014038779</c:v>
                </c:pt>
                <c:pt idx="155">
                  <c:v>162.68351704912052</c:v>
                </c:pt>
                <c:pt idx="156">
                  <c:v>163.20244439768121</c:v>
                </c:pt>
                <c:pt idx="157">
                  <c:v>163.70046411577249</c:v>
                </c:pt>
                <c:pt idx="158">
                  <c:v>164.17742450176382</c:v>
                </c:pt>
                <c:pt idx="159">
                  <c:v>164.63318026890124</c:v>
                </c:pt>
                <c:pt idx="160">
                  <c:v>165.06759258956305</c:v>
                </c:pt>
                <c:pt idx="161">
                  <c:v>165.4805291375481</c:v>
                </c:pt>
                <c:pt idx="162">
                  <c:v>165.87186412838372</c:v>
                </c:pt>
                <c:pt idx="163">
                  <c:v>166.24147835764074</c:v>
                </c:pt>
                <c:pt idx="164">
                  <c:v>166.58925923724436</c:v>
                </c:pt>
                <c:pt idx="165">
                  <c:v>166.91510082976967</c:v>
                </c:pt>
                <c:pt idx="166">
                  <c:v>167.21890388071105</c:v>
                </c:pt>
                <c:pt idx="167">
                  <c:v>167.50057584871621</c:v>
                </c:pt>
                <c:pt idx="168">
                  <c:v>167.76003093377506</c:v>
                </c:pt>
                <c:pt idx="169">
                  <c:v>167.99719010335528</c:v>
                </c:pt>
                <c:pt idx="170">
                  <c:v>168.21198111647644</c:v>
                </c:pt>
                <c:pt idx="171">
                  <c:v>168.40433854571518</c:v>
                </c:pt>
                <c:pt idx="172">
                  <c:v>168.57420379713517</c:v>
                </c:pt>
                <c:pt idx="173">
                  <c:v>168.72152512813528</c:v>
                </c:pt>
                <c:pt idx="174">
                  <c:v>168.84625766321102</c:v>
                </c:pt>
                <c:pt idx="175">
                  <c:v>168.94836340762379</c:v>
                </c:pt>
                <c:pt idx="176">
                  <c:v>169.02781125897479</c:v>
                </c:pt>
                <c:pt idx="177">
                  <c:v>169.08457701667885</c:v>
                </c:pt>
                <c:pt idx="178">
                  <c:v>169.11864338933631</c:v>
                </c:pt>
                <c:pt idx="179">
                  <c:v>169.13</c:v>
                </c:pt>
              </c:numCache>
            </c:numRef>
          </c:xVal>
          <c:yVal>
            <c:numRef>
              <c:f>Sheet1!$O$5:$O$184</c:f>
              <c:numCache>
                <c:formatCode>General</c:formatCode>
                <c:ptCount val="180"/>
                <c:pt idx="0">
                  <c:v>1.301338685996045</c:v>
                </c:pt>
                <c:pt idx="1">
                  <c:v>2.6022809716219846</c:v>
                </c:pt>
                <c:pt idx="2">
                  <c:v>3.9024305772551071</c:v>
                </c:pt>
                <c:pt idx="3">
                  <c:v>5.2013914647307029</c:v>
                </c:pt>
                <c:pt idx="4">
                  <c:v>6.4987679579791306</c:v>
                </c:pt>
                <c:pt idx="5">
                  <c:v>7.7941648635525809</c:v>
                </c:pt>
                <c:pt idx="6">
                  <c:v>9.0871875910048221</c:v>
                </c:pt>
                <c:pt idx="7">
                  <c:v>10.377442273087279</c:v>
                </c:pt>
                <c:pt idx="8">
                  <c:v>11.664535885724815</c:v>
                </c:pt>
                <c:pt idx="9">
                  <c:v>12.948076367734659</c:v>
                </c:pt>
                <c:pt idx="10">
                  <c:v>14.227672740252062</c:v>
                </c:pt>
                <c:pt idx="11">
                  <c:v>15.502935225826224</c:v>
                </c:pt>
                <c:pt idx="12">
                  <c:v>16.773475367150294</c:v>
                </c:pt>
                <c:pt idx="13">
                  <c:v>18.038906145389223</c:v>
                </c:pt>
                <c:pt idx="14">
                  <c:v>19.298842098069457</c:v>
                </c:pt>
                <c:pt idx="15">
                  <c:v>20.552899436494542</c:v>
                </c:pt>
                <c:pt idx="16">
                  <c:v>21.800696162650866</c:v>
                </c:pt>
                <c:pt idx="17">
                  <c:v>23.041852185567951</c:v>
                </c:pt>
                <c:pt idx="18">
                  <c:v>24.275989437097888</c:v>
                </c:pt>
                <c:pt idx="19">
                  <c:v>25.502731987078487</c:v>
                </c:pt>
                <c:pt idx="20">
                  <c:v>26.721706157845315</c:v>
                </c:pt>
                <c:pt idx="21">
                  <c:v>27.932540638057478</c:v>
                </c:pt>
                <c:pt idx="22">
                  <c:v>29.134866595802698</c:v>
                </c:pt>
                <c:pt idx="23">
                  <c:v>30.328317790947043</c:v>
                </c:pt>
                <c:pt idx="24">
                  <c:v>31.512530686695253</c:v>
                </c:pt>
                <c:pt idx="25">
                  <c:v>32.68714456032756</c:v>
                </c:pt>
                <c:pt idx="26">
                  <c:v>33.851801613079303</c:v>
                </c:pt>
                <c:pt idx="27">
                  <c:v>35.006147079129946</c:v>
                </c:pt>
                <c:pt idx="28">
                  <c:v>36.149829333668123</c:v>
                </c:pt>
                <c:pt idx="29">
                  <c:v>37.282499999999992</c:v>
                </c:pt>
                <c:pt idx="30">
                  <c:v>38.403814055668185</c:v>
                </c:pt>
                <c:pt idx="31">
                  <c:v>39.513429937548921</c:v>
                </c:pt>
                <c:pt idx="32">
                  <c:v>40.611009645895493</c:v>
                </c:pt>
                <c:pt idx="33">
                  <c:v>41.696218847296244</c:v>
                </c:pt>
                <c:pt idx="34">
                  <c:v>42.768726976515744</c:v>
                </c:pt>
                <c:pt idx="35">
                  <c:v>43.82820733718826</c:v>
                </c:pt>
                <c:pt idx="36">
                  <c:v>44.87433720133248</c:v>
                </c:pt>
                <c:pt idx="37">
                  <c:v>45.906797907657712</c:v>
                </c:pt>
                <c:pt idx="38">
                  <c:v>46.925274958631121</c:v>
                </c:pt>
                <c:pt idx="39">
                  <c:v>47.929458116276798</c:v>
                </c:pt>
                <c:pt idx="40">
                  <c:v>48.919041496677174</c:v>
                </c:pt>
                <c:pt idx="41">
                  <c:v>49.893723663148265</c:v>
                </c:pt>
                <c:pt idx="42">
                  <c:v>50.853207718060197</c:v>
                </c:pt>
                <c:pt idx="43">
                  <c:v>51.797201393275131</c:v>
                </c:pt>
                <c:pt idx="44">
                  <c:v>52.725417139174908</c:v>
                </c:pt>
                <c:pt idx="45">
                  <c:v>53.637572212251513</c:v>
                </c:pt>
                <c:pt idx="46">
                  <c:v>54.533388761233446</c:v>
                </c:pt>
                <c:pt idx="47">
                  <c:v>55.412593911721899</c:v>
                </c:pt>
                <c:pt idx="48">
                  <c:v>56.27491984931099</c:v>
                </c:pt>
                <c:pt idx="49">
                  <c:v>57.120103901166594</c:v>
                </c:pt>
                <c:pt idx="50">
                  <c:v>57.94788861603903</c:v>
                </c:pt>
                <c:pt idx="51">
                  <c:v>58.758021842685224</c:v>
                </c:pt>
                <c:pt idx="52">
                  <c:v>59.550256806676387</c:v>
                </c:pt>
                <c:pt idx="53">
                  <c:v>60.324352185567953</c:v>
                </c:pt>
                <c:pt idx="54">
                  <c:v>61.080072182408671</c:v>
                </c:pt>
                <c:pt idx="55">
                  <c:v>61.817186597566682</c:v>
                </c:pt>
                <c:pt idx="56">
                  <c:v>62.535470898850541</c:v>
                </c:pt>
                <c:pt idx="57">
                  <c:v>63.234706289903897</c:v>
                </c:pt>
                <c:pt idx="58">
                  <c:v>63.914679776853006</c:v>
                </c:pt>
                <c:pt idx="59">
                  <c:v>64.575184233186661</c:v>
                </c:pt>
                <c:pt idx="60">
                  <c:v>65.216018462849036</c:v>
                </c:pt>
                <c:pt idx="61">
                  <c:v>65.836987261525877</c:v>
                </c:pt>
                <c:pt idx="62">
                  <c:v>66.437901476105651</c:v>
                </c:pt>
                <c:pt idx="63">
                  <c:v>67.018578062297379</c:v>
                </c:pt>
                <c:pt idx="64">
                  <c:v>67.578840140387797</c:v>
                </c:pt>
                <c:pt idx="65">
                  <c:v>68.118517049120527</c:v>
                </c:pt>
                <c:pt idx="66">
                  <c:v>68.637444397681207</c:v>
                </c:pt>
                <c:pt idx="67">
                  <c:v>69.135464115772507</c:v>
                </c:pt>
                <c:pt idx="68">
                  <c:v>69.61242450176384</c:v>
                </c:pt>
                <c:pt idx="69">
                  <c:v>70.068180268901259</c:v>
                </c:pt>
                <c:pt idx="70">
                  <c:v>70.502592589563051</c:v>
                </c:pt>
                <c:pt idx="71">
                  <c:v>70.91552913754812</c:v>
                </c:pt>
                <c:pt idx="72">
                  <c:v>71.306864128383737</c:v>
                </c:pt>
                <c:pt idx="73">
                  <c:v>71.676478357640747</c:v>
                </c:pt>
                <c:pt idx="74">
                  <c:v>72.02425923724438</c:v>
                </c:pt>
                <c:pt idx="75">
                  <c:v>72.350100829769673</c:v>
                </c:pt>
                <c:pt idx="76">
                  <c:v>72.65390388071107</c:v>
                </c:pt>
                <c:pt idx="77">
                  <c:v>72.935575848716212</c:v>
                </c:pt>
                <c:pt idx="78">
                  <c:v>73.195030933775058</c:v>
                </c:pt>
                <c:pt idx="79">
                  <c:v>73.432190103355282</c:v>
                </c:pt>
                <c:pt idx="80">
                  <c:v>73.646981116476439</c:v>
                </c:pt>
                <c:pt idx="81">
                  <c:v>73.839338545715194</c:v>
                </c:pt>
                <c:pt idx="82">
                  <c:v>74.009203797135171</c:v>
                </c:pt>
                <c:pt idx="83">
                  <c:v>74.1565251281353</c:v>
                </c:pt>
                <c:pt idx="84">
                  <c:v>74.281257663211008</c:v>
                </c:pt>
                <c:pt idx="85">
                  <c:v>74.38336340762379</c:v>
                </c:pt>
                <c:pt idx="86">
                  <c:v>74.462811258974796</c:v>
                </c:pt>
                <c:pt idx="87">
                  <c:v>74.519577016678866</c:v>
                </c:pt>
                <c:pt idx="88">
                  <c:v>74.553643389336315</c:v>
                </c:pt>
                <c:pt idx="89">
                  <c:v>74.564999999999998</c:v>
                </c:pt>
                <c:pt idx="90">
                  <c:v>74.553643389336315</c:v>
                </c:pt>
                <c:pt idx="91">
                  <c:v>74.519577016678866</c:v>
                </c:pt>
                <c:pt idx="92">
                  <c:v>74.462811258974796</c:v>
                </c:pt>
                <c:pt idx="93">
                  <c:v>74.38336340762379</c:v>
                </c:pt>
                <c:pt idx="94">
                  <c:v>74.281257663211008</c:v>
                </c:pt>
                <c:pt idx="95">
                  <c:v>74.1565251281353</c:v>
                </c:pt>
                <c:pt idx="96">
                  <c:v>74.009203797135186</c:v>
                </c:pt>
                <c:pt idx="97">
                  <c:v>73.839338545715194</c:v>
                </c:pt>
                <c:pt idx="98">
                  <c:v>73.646981116476439</c:v>
                </c:pt>
                <c:pt idx="99">
                  <c:v>73.432190103355282</c:v>
                </c:pt>
                <c:pt idx="100">
                  <c:v>73.195030933775058</c:v>
                </c:pt>
                <c:pt idx="101">
                  <c:v>72.935575848716212</c:v>
                </c:pt>
                <c:pt idx="102">
                  <c:v>72.65390388071107</c:v>
                </c:pt>
                <c:pt idx="103">
                  <c:v>72.350100829769673</c:v>
                </c:pt>
                <c:pt idx="104">
                  <c:v>72.02425923724438</c:v>
                </c:pt>
                <c:pt idx="105">
                  <c:v>71.676478357640747</c:v>
                </c:pt>
                <c:pt idx="106">
                  <c:v>71.306864128383737</c:v>
                </c:pt>
                <c:pt idx="107">
                  <c:v>70.915529137548134</c:v>
                </c:pt>
                <c:pt idx="108">
                  <c:v>70.502592589563065</c:v>
                </c:pt>
                <c:pt idx="109">
                  <c:v>70.068180268901259</c:v>
                </c:pt>
                <c:pt idx="110">
                  <c:v>69.61242450176384</c:v>
                </c:pt>
                <c:pt idx="111">
                  <c:v>69.135464115772507</c:v>
                </c:pt>
                <c:pt idx="112">
                  <c:v>68.637444397681207</c:v>
                </c:pt>
                <c:pt idx="113">
                  <c:v>68.118517049120527</c:v>
                </c:pt>
                <c:pt idx="114">
                  <c:v>67.578840140387811</c:v>
                </c:pt>
                <c:pt idx="115">
                  <c:v>67.018578062297379</c:v>
                </c:pt>
                <c:pt idx="116">
                  <c:v>66.437901476105651</c:v>
                </c:pt>
                <c:pt idx="117">
                  <c:v>65.836987261525877</c:v>
                </c:pt>
                <c:pt idx="118">
                  <c:v>65.21601846284905</c:v>
                </c:pt>
                <c:pt idx="119">
                  <c:v>64.575184233186675</c:v>
                </c:pt>
                <c:pt idx="120">
                  <c:v>63.914679776853006</c:v>
                </c:pt>
                <c:pt idx="121">
                  <c:v>63.234706289903905</c:v>
                </c:pt>
                <c:pt idx="122">
                  <c:v>62.535470898850541</c:v>
                </c:pt>
                <c:pt idx="123">
                  <c:v>61.817186597566682</c:v>
                </c:pt>
                <c:pt idx="124">
                  <c:v>61.080072182408664</c:v>
                </c:pt>
                <c:pt idx="125">
                  <c:v>60.324352185567953</c:v>
                </c:pt>
                <c:pt idx="126">
                  <c:v>59.55025680667638</c:v>
                </c:pt>
                <c:pt idx="127">
                  <c:v>58.758021842685224</c:v>
                </c:pt>
                <c:pt idx="128">
                  <c:v>57.947888616039045</c:v>
                </c:pt>
                <c:pt idx="129">
                  <c:v>57.120103901166594</c:v>
                </c:pt>
                <c:pt idx="130">
                  <c:v>56.274919849311004</c:v>
                </c:pt>
                <c:pt idx="131">
                  <c:v>55.412593911721899</c:v>
                </c:pt>
                <c:pt idx="132">
                  <c:v>54.533388761233454</c:v>
                </c:pt>
                <c:pt idx="133">
                  <c:v>53.637572212251513</c:v>
                </c:pt>
                <c:pt idx="134">
                  <c:v>52.725417139174915</c:v>
                </c:pt>
                <c:pt idx="135">
                  <c:v>51.797201393275124</c:v>
                </c:pt>
                <c:pt idx="136">
                  <c:v>50.853207718060204</c:v>
                </c:pt>
                <c:pt idx="137">
                  <c:v>49.893723663148279</c:v>
                </c:pt>
                <c:pt idx="138">
                  <c:v>48.919041496677174</c:v>
                </c:pt>
                <c:pt idx="139">
                  <c:v>47.929458116276813</c:v>
                </c:pt>
                <c:pt idx="140">
                  <c:v>46.925274958631121</c:v>
                </c:pt>
                <c:pt idx="141">
                  <c:v>45.906797907657719</c:v>
                </c:pt>
                <c:pt idx="142">
                  <c:v>44.874337201332466</c:v>
                </c:pt>
                <c:pt idx="143">
                  <c:v>43.828207337188267</c:v>
                </c:pt>
                <c:pt idx="144">
                  <c:v>42.768726976515737</c:v>
                </c:pt>
                <c:pt idx="145">
                  <c:v>41.696218847296244</c:v>
                </c:pt>
                <c:pt idx="146">
                  <c:v>40.611009645895507</c:v>
                </c:pt>
                <c:pt idx="147">
                  <c:v>39.513429937548928</c:v>
                </c:pt>
                <c:pt idx="148">
                  <c:v>38.403814055668207</c:v>
                </c:pt>
                <c:pt idx="149">
                  <c:v>37.282499999999992</c:v>
                </c:pt>
                <c:pt idx="150">
                  <c:v>36.14982933366813</c:v>
                </c:pt>
                <c:pt idx="151">
                  <c:v>35.006147079129939</c:v>
                </c:pt>
                <c:pt idx="152">
                  <c:v>33.85180161307931</c:v>
                </c:pt>
                <c:pt idx="153">
                  <c:v>32.687144560327546</c:v>
                </c:pt>
                <c:pt idx="154">
                  <c:v>31.512530686695257</c:v>
                </c:pt>
                <c:pt idx="155">
                  <c:v>30.328317790947057</c:v>
                </c:pt>
                <c:pt idx="156">
                  <c:v>29.134866595802698</c:v>
                </c:pt>
                <c:pt idx="157">
                  <c:v>27.932540638057496</c:v>
                </c:pt>
                <c:pt idx="158">
                  <c:v>26.721706157845311</c:v>
                </c:pt>
                <c:pt idx="159">
                  <c:v>25.502731987078498</c:v>
                </c:pt>
                <c:pt idx="160">
                  <c:v>24.275989437097881</c:v>
                </c:pt>
                <c:pt idx="161">
                  <c:v>23.041852185567961</c:v>
                </c:pt>
                <c:pt idx="162">
                  <c:v>21.800696162650855</c:v>
                </c:pt>
                <c:pt idx="163">
                  <c:v>20.552899436494545</c:v>
                </c:pt>
                <c:pt idx="164">
                  <c:v>19.298842098069478</c:v>
                </c:pt>
                <c:pt idx="165">
                  <c:v>18.038906145389223</c:v>
                </c:pt>
                <c:pt idx="166">
                  <c:v>16.773475367150308</c:v>
                </c:pt>
                <c:pt idx="167">
                  <c:v>15.502935225826223</c:v>
                </c:pt>
                <c:pt idx="168">
                  <c:v>14.227672740252075</c:v>
                </c:pt>
                <c:pt idx="169">
                  <c:v>12.948076367734656</c:v>
                </c:pt>
                <c:pt idx="170">
                  <c:v>11.664535885724822</c:v>
                </c:pt>
                <c:pt idx="171">
                  <c:v>10.37744227308727</c:v>
                </c:pt>
                <c:pt idx="172">
                  <c:v>9.0871875910048256</c:v>
                </c:pt>
                <c:pt idx="173">
                  <c:v>7.7941648635526004</c:v>
                </c:pt>
                <c:pt idx="174">
                  <c:v>6.4987679579791333</c:v>
                </c:pt>
                <c:pt idx="175">
                  <c:v>5.2013914647307198</c:v>
                </c:pt>
                <c:pt idx="176">
                  <c:v>3.9024305772551049</c:v>
                </c:pt>
                <c:pt idx="177">
                  <c:v>2.6022809716219975</c:v>
                </c:pt>
                <c:pt idx="178">
                  <c:v>1.3013386859960396</c:v>
                </c:pt>
                <c:pt idx="179">
                  <c:v>9.1315788578422392E-15</c:v>
                </c:pt>
              </c:numCache>
            </c:numRef>
          </c:yVal>
          <c:smooth val="0"/>
          <c:extLst>
            <c:ext xmlns:c16="http://schemas.microsoft.com/office/drawing/2014/chart" uri="{C3380CC4-5D6E-409C-BE32-E72D297353CC}">
              <c16:uniqueId val="{00000003-4B26-824B-91F4-18D48C77617F}"/>
            </c:ext>
          </c:extLst>
        </c:ser>
        <c:ser>
          <c:idx val="4"/>
          <c:order val="4"/>
          <c:tx>
            <c:v>Failure envelope</c:v>
          </c:tx>
          <c:spPr>
            <a:ln w="28575">
              <a:noFill/>
            </a:ln>
          </c:spPr>
          <c:marker>
            <c:symbol val="dot"/>
            <c:size val="4"/>
          </c:marker>
          <c:xVal>
            <c:numRef>
              <c:f>Sheet1!$R$5:$R$184</c:f>
              <c:numCache>
                <c:formatCode>General</c:formatCode>
                <c:ptCount val="180"/>
                <c:pt idx="0">
                  <c:v>0.24349999999999994</c:v>
                </c:pt>
                <c:pt idx="1">
                  <c:v>1.1869999999999998</c:v>
                </c:pt>
                <c:pt idx="2">
                  <c:v>2.1304999999999996</c:v>
                </c:pt>
                <c:pt idx="3">
                  <c:v>3.0739999999999998</c:v>
                </c:pt>
                <c:pt idx="4">
                  <c:v>4.0174999999999992</c:v>
                </c:pt>
                <c:pt idx="5">
                  <c:v>4.9609999999999994</c:v>
                </c:pt>
                <c:pt idx="6">
                  <c:v>5.9044999999999996</c:v>
                </c:pt>
                <c:pt idx="7">
                  <c:v>6.847999999999999</c:v>
                </c:pt>
                <c:pt idx="8">
                  <c:v>7.7915000000000001</c:v>
                </c:pt>
                <c:pt idx="9">
                  <c:v>8.7349999999999994</c:v>
                </c:pt>
                <c:pt idx="10">
                  <c:v>9.6784999999999997</c:v>
                </c:pt>
                <c:pt idx="11">
                  <c:v>10.622</c:v>
                </c:pt>
                <c:pt idx="12">
                  <c:v>11.565499999999998</c:v>
                </c:pt>
                <c:pt idx="13">
                  <c:v>12.509</c:v>
                </c:pt>
                <c:pt idx="14">
                  <c:v>13.452499999999999</c:v>
                </c:pt>
                <c:pt idx="15">
                  <c:v>14.395999999999999</c:v>
                </c:pt>
                <c:pt idx="16">
                  <c:v>15.339499999999997</c:v>
                </c:pt>
                <c:pt idx="17">
                  <c:v>16.283000000000001</c:v>
                </c:pt>
                <c:pt idx="18">
                  <c:v>17.226499999999998</c:v>
                </c:pt>
                <c:pt idx="19">
                  <c:v>18.169999999999998</c:v>
                </c:pt>
                <c:pt idx="20">
                  <c:v>19.113499999999998</c:v>
                </c:pt>
                <c:pt idx="21">
                  <c:v>20.056999999999999</c:v>
                </c:pt>
                <c:pt idx="22">
                  <c:v>21.000499999999995</c:v>
                </c:pt>
                <c:pt idx="23">
                  <c:v>21.943999999999999</c:v>
                </c:pt>
                <c:pt idx="24">
                  <c:v>22.887499999999999</c:v>
                </c:pt>
                <c:pt idx="25">
                  <c:v>23.830999999999996</c:v>
                </c:pt>
                <c:pt idx="26">
                  <c:v>24.774499999999996</c:v>
                </c:pt>
                <c:pt idx="27">
                  <c:v>25.718</c:v>
                </c:pt>
                <c:pt idx="28">
                  <c:v>26.6615</c:v>
                </c:pt>
                <c:pt idx="29">
                  <c:v>27.604999999999997</c:v>
                </c:pt>
                <c:pt idx="30">
                  <c:v>28.548499999999997</c:v>
                </c:pt>
                <c:pt idx="31">
                  <c:v>29.491999999999997</c:v>
                </c:pt>
                <c:pt idx="32">
                  <c:v>30.435499999999994</c:v>
                </c:pt>
                <c:pt idx="33">
                  <c:v>31.378999999999994</c:v>
                </c:pt>
                <c:pt idx="34">
                  <c:v>32.322499999999998</c:v>
                </c:pt>
                <c:pt idx="35">
                  <c:v>33.265999999999998</c:v>
                </c:pt>
                <c:pt idx="36">
                  <c:v>34.209499999999991</c:v>
                </c:pt>
                <c:pt idx="37">
                  <c:v>35.152999999999992</c:v>
                </c:pt>
                <c:pt idx="38">
                  <c:v>36.096499999999992</c:v>
                </c:pt>
                <c:pt idx="39">
                  <c:v>37.039999999999992</c:v>
                </c:pt>
                <c:pt idx="40">
                  <c:v>37.983499999999992</c:v>
                </c:pt>
                <c:pt idx="41">
                  <c:v>38.926999999999992</c:v>
                </c:pt>
                <c:pt idx="42">
                  <c:v>39.870499999999993</c:v>
                </c:pt>
                <c:pt idx="43">
                  <c:v>40.813999999999993</c:v>
                </c:pt>
                <c:pt idx="44">
                  <c:v>41.757499999999993</c:v>
                </c:pt>
                <c:pt idx="45">
                  <c:v>42.700999999999986</c:v>
                </c:pt>
                <c:pt idx="46">
                  <c:v>43.644499999999994</c:v>
                </c:pt>
                <c:pt idx="47">
                  <c:v>44.587999999999994</c:v>
                </c:pt>
                <c:pt idx="48">
                  <c:v>45.531499999999987</c:v>
                </c:pt>
                <c:pt idx="49">
                  <c:v>46.474999999999994</c:v>
                </c:pt>
                <c:pt idx="50">
                  <c:v>47.418499999999995</c:v>
                </c:pt>
                <c:pt idx="51">
                  <c:v>48.361999999999988</c:v>
                </c:pt>
                <c:pt idx="52">
                  <c:v>49.305499999999995</c:v>
                </c:pt>
                <c:pt idx="53">
                  <c:v>50.248999999999988</c:v>
                </c:pt>
                <c:pt idx="54">
                  <c:v>51.192499999999995</c:v>
                </c:pt>
                <c:pt idx="55">
                  <c:v>52.135999999999996</c:v>
                </c:pt>
                <c:pt idx="56">
                  <c:v>53.079499999999989</c:v>
                </c:pt>
                <c:pt idx="57">
                  <c:v>54.022999999999996</c:v>
                </c:pt>
                <c:pt idx="58">
                  <c:v>54.966499999999989</c:v>
                </c:pt>
                <c:pt idx="59">
                  <c:v>55.909999999999989</c:v>
                </c:pt>
                <c:pt idx="60">
                  <c:v>56.853499999999997</c:v>
                </c:pt>
                <c:pt idx="61">
                  <c:v>57.79699999999999</c:v>
                </c:pt>
                <c:pt idx="62">
                  <c:v>58.74049999999999</c:v>
                </c:pt>
                <c:pt idx="63">
                  <c:v>59.68399999999999</c:v>
                </c:pt>
                <c:pt idx="64">
                  <c:v>60.627499999999991</c:v>
                </c:pt>
                <c:pt idx="65">
                  <c:v>61.570999999999984</c:v>
                </c:pt>
                <c:pt idx="66">
                  <c:v>62.514499999999991</c:v>
                </c:pt>
                <c:pt idx="67">
                  <c:v>63.457999999999984</c:v>
                </c:pt>
                <c:pt idx="68">
                  <c:v>64.401499999999999</c:v>
                </c:pt>
                <c:pt idx="69">
                  <c:v>65.344999999999999</c:v>
                </c:pt>
                <c:pt idx="70">
                  <c:v>66.288499999999985</c:v>
                </c:pt>
                <c:pt idx="71">
                  <c:v>67.231999999999999</c:v>
                </c:pt>
                <c:pt idx="72">
                  <c:v>68.175499999999985</c:v>
                </c:pt>
                <c:pt idx="73">
                  <c:v>69.118999999999986</c:v>
                </c:pt>
                <c:pt idx="74">
                  <c:v>70.0625</c:v>
                </c:pt>
                <c:pt idx="75">
                  <c:v>71.005999999999986</c:v>
                </c:pt>
                <c:pt idx="76">
                  <c:v>71.949499999999986</c:v>
                </c:pt>
                <c:pt idx="77">
                  <c:v>72.892999999999986</c:v>
                </c:pt>
                <c:pt idx="78">
                  <c:v>73.836499999999987</c:v>
                </c:pt>
                <c:pt idx="79">
                  <c:v>74.779999999999987</c:v>
                </c:pt>
                <c:pt idx="80">
                  <c:v>75.723499999999987</c:v>
                </c:pt>
                <c:pt idx="81">
                  <c:v>76.666999999999987</c:v>
                </c:pt>
                <c:pt idx="82">
                  <c:v>77.610499999999988</c:v>
                </c:pt>
                <c:pt idx="83">
                  <c:v>78.553999999999988</c:v>
                </c:pt>
                <c:pt idx="84">
                  <c:v>79.497499999999988</c:v>
                </c:pt>
                <c:pt idx="85">
                  <c:v>80.440999999999988</c:v>
                </c:pt>
                <c:pt idx="86">
                  <c:v>81.384499999999989</c:v>
                </c:pt>
                <c:pt idx="87">
                  <c:v>82.327999999999989</c:v>
                </c:pt>
                <c:pt idx="88">
                  <c:v>83.271499999999989</c:v>
                </c:pt>
                <c:pt idx="89">
                  <c:v>84.214999999999989</c:v>
                </c:pt>
                <c:pt idx="90">
                  <c:v>85.158499999999989</c:v>
                </c:pt>
                <c:pt idx="91">
                  <c:v>86.101999999999975</c:v>
                </c:pt>
                <c:pt idx="92">
                  <c:v>87.045500000000004</c:v>
                </c:pt>
                <c:pt idx="93">
                  <c:v>87.98899999999999</c:v>
                </c:pt>
                <c:pt idx="94">
                  <c:v>88.93249999999999</c:v>
                </c:pt>
                <c:pt idx="95">
                  <c:v>89.875999999999991</c:v>
                </c:pt>
                <c:pt idx="96">
                  <c:v>90.819499999999991</c:v>
                </c:pt>
                <c:pt idx="97">
                  <c:v>91.762999999999977</c:v>
                </c:pt>
                <c:pt idx="98">
                  <c:v>92.706499999999991</c:v>
                </c:pt>
                <c:pt idx="99">
                  <c:v>93.649999999999991</c:v>
                </c:pt>
                <c:pt idx="100">
                  <c:v>94.593499999999992</c:v>
                </c:pt>
                <c:pt idx="101">
                  <c:v>95.536999999999992</c:v>
                </c:pt>
                <c:pt idx="102">
                  <c:v>96.480499999999978</c:v>
                </c:pt>
                <c:pt idx="103">
                  <c:v>97.423999999999978</c:v>
                </c:pt>
                <c:pt idx="104">
                  <c:v>98.367499999999993</c:v>
                </c:pt>
                <c:pt idx="105">
                  <c:v>99.310999999999993</c:v>
                </c:pt>
                <c:pt idx="106">
                  <c:v>100.25449999999999</c:v>
                </c:pt>
                <c:pt idx="107">
                  <c:v>101.19799999999998</c:v>
                </c:pt>
                <c:pt idx="108">
                  <c:v>102.14149999999998</c:v>
                </c:pt>
                <c:pt idx="109">
                  <c:v>103.08499999999999</c:v>
                </c:pt>
                <c:pt idx="110">
                  <c:v>104.02849999999999</c:v>
                </c:pt>
                <c:pt idx="111">
                  <c:v>104.97199999999999</c:v>
                </c:pt>
                <c:pt idx="112">
                  <c:v>105.91549999999998</c:v>
                </c:pt>
                <c:pt idx="113">
                  <c:v>106.85899999999998</c:v>
                </c:pt>
                <c:pt idx="114">
                  <c:v>107.80249999999998</c:v>
                </c:pt>
                <c:pt idx="115">
                  <c:v>108.746</c:v>
                </c:pt>
                <c:pt idx="116">
                  <c:v>109.6895</c:v>
                </c:pt>
                <c:pt idx="117">
                  <c:v>110.63299999999998</c:v>
                </c:pt>
                <c:pt idx="118">
                  <c:v>111.57649999999998</c:v>
                </c:pt>
                <c:pt idx="119">
                  <c:v>112.51999999999998</c:v>
                </c:pt>
                <c:pt idx="120">
                  <c:v>113.4635</c:v>
                </c:pt>
                <c:pt idx="121">
                  <c:v>114.407</c:v>
                </c:pt>
                <c:pt idx="122">
                  <c:v>115.35049999999998</c:v>
                </c:pt>
                <c:pt idx="123">
                  <c:v>116.29399999999998</c:v>
                </c:pt>
                <c:pt idx="124">
                  <c:v>117.23749999999998</c:v>
                </c:pt>
                <c:pt idx="125">
                  <c:v>118.18099999999998</c:v>
                </c:pt>
                <c:pt idx="126">
                  <c:v>119.1245</c:v>
                </c:pt>
                <c:pt idx="127">
                  <c:v>120.06799999999998</c:v>
                </c:pt>
                <c:pt idx="128">
                  <c:v>121.01149999999998</c:v>
                </c:pt>
                <c:pt idx="129">
                  <c:v>121.95499999999998</c:v>
                </c:pt>
                <c:pt idx="130">
                  <c:v>122.89849999999998</c:v>
                </c:pt>
                <c:pt idx="131">
                  <c:v>123.84199999999997</c:v>
                </c:pt>
                <c:pt idx="132">
                  <c:v>124.7855</c:v>
                </c:pt>
                <c:pt idx="133">
                  <c:v>125.72899999999998</c:v>
                </c:pt>
                <c:pt idx="134">
                  <c:v>126.67249999999999</c:v>
                </c:pt>
                <c:pt idx="135">
                  <c:v>127.61599999999997</c:v>
                </c:pt>
                <c:pt idx="136">
                  <c:v>128.55949999999999</c:v>
                </c:pt>
                <c:pt idx="137">
                  <c:v>129.50300000000001</c:v>
                </c:pt>
                <c:pt idx="138">
                  <c:v>130.44650000000001</c:v>
                </c:pt>
                <c:pt idx="139">
                  <c:v>131.39000000000001</c:v>
                </c:pt>
                <c:pt idx="140">
                  <c:v>132.33349999999999</c:v>
                </c:pt>
                <c:pt idx="141">
                  <c:v>133.27699999999999</c:v>
                </c:pt>
                <c:pt idx="142">
                  <c:v>134.22049999999999</c:v>
                </c:pt>
                <c:pt idx="143">
                  <c:v>135.16400000000002</c:v>
                </c:pt>
                <c:pt idx="144">
                  <c:v>136.10750000000002</c:v>
                </c:pt>
                <c:pt idx="145">
                  <c:v>137.05099999999999</c:v>
                </c:pt>
                <c:pt idx="146">
                  <c:v>137.99449999999999</c:v>
                </c:pt>
                <c:pt idx="147">
                  <c:v>138.93799999999999</c:v>
                </c:pt>
                <c:pt idx="148">
                  <c:v>139.88149999999999</c:v>
                </c:pt>
                <c:pt idx="149">
                  <c:v>140.82500000000002</c:v>
                </c:pt>
                <c:pt idx="150">
                  <c:v>141.76849999999999</c:v>
                </c:pt>
                <c:pt idx="151">
                  <c:v>142.71199999999999</c:v>
                </c:pt>
                <c:pt idx="152">
                  <c:v>143.65549999999999</c:v>
                </c:pt>
                <c:pt idx="153">
                  <c:v>144.59899999999999</c:v>
                </c:pt>
                <c:pt idx="154">
                  <c:v>145.54250000000002</c:v>
                </c:pt>
                <c:pt idx="155">
                  <c:v>146.48599999999999</c:v>
                </c:pt>
                <c:pt idx="156">
                  <c:v>147.42949999999999</c:v>
                </c:pt>
                <c:pt idx="157">
                  <c:v>148.37299999999999</c:v>
                </c:pt>
                <c:pt idx="158">
                  <c:v>149.31649999999999</c:v>
                </c:pt>
                <c:pt idx="159">
                  <c:v>150.26</c:v>
                </c:pt>
                <c:pt idx="160">
                  <c:v>151.20349999999999</c:v>
                </c:pt>
                <c:pt idx="161">
                  <c:v>152.14699999999999</c:v>
                </c:pt>
                <c:pt idx="162">
                  <c:v>153.09049999999999</c:v>
                </c:pt>
                <c:pt idx="163">
                  <c:v>154.03399999999999</c:v>
                </c:pt>
                <c:pt idx="164">
                  <c:v>154.97749999999999</c:v>
                </c:pt>
                <c:pt idx="165">
                  <c:v>155.92099999999999</c:v>
                </c:pt>
                <c:pt idx="166">
                  <c:v>156.86449999999999</c:v>
                </c:pt>
                <c:pt idx="167">
                  <c:v>157.80799999999999</c:v>
                </c:pt>
                <c:pt idx="168">
                  <c:v>158.75149999999999</c:v>
                </c:pt>
                <c:pt idx="169">
                  <c:v>159.69499999999999</c:v>
                </c:pt>
                <c:pt idx="170">
                  <c:v>160.63849999999999</c:v>
                </c:pt>
                <c:pt idx="171">
                  <c:v>161.58199999999999</c:v>
                </c:pt>
                <c:pt idx="172">
                  <c:v>162.52549999999999</c:v>
                </c:pt>
                <c:pt idx="173">
                  <c:v>163.46899999999999</c:v>
                </c:pt>
                <c:pt idx="174">
                  <c:v>164.41249999999999</c:v>
                </c:pt>
                <c:pt idx="175">
                  <c:v>165.35599999999999</c:v>
                </c:pt>
                <c:pt idx="176">
                  <c:v>166.29949999999999</c:v>
                </c:pt>
                <c:pt idx="177">
                  <c:v>167.24299999999999</c:v>
                </c:pt>
                <c:pt idx="178">
                  <c:v>168.1865</c:v>
                </c:pt>
                <c:pt idx="179">
                  <c:v>169.13</c:v>
                </c:pt>
              </c:numCache>
            </c:numRef>
          </c:xVal>
          <c:yVal>
            <c:numRef>
              <c:f>Sheet1!$S$5:$S$184</c:f>
              <c:numCache>
                <c:formatCode>General</c:formatCode>
                <c:ptCount val="180"/>
                <c:pt idx="0">
                  <c:v>18.904320760191666</c:v>
                </c:pt>
                <c:pt idx="1">
                  <c:v>19.696011262207431</c:v>
                </c:pt>
                <c:pt idx="2">
                  <c:v>20.487701764223193</c:v>
                </c:pt>
                <c:pt idx="3">
                  <c:v>21.279392266238958</c:v>
                </c:pt>
                <c:pt idx="4">
                  <c:v>22.071082768254719</c:v>
                </c:pt>
                <c:pt idx="5">
                  <c:v>22.862773270270484</c:v>
                </c:pt>
                <c:pt idx="6">
                  <c:v>23.654463772286249</c:v>
                </c:pt>
                <c:pt idx="7">
                  <c:v>24.44615427430201</c:v>
                </c:pt>
                <c:pt idx="8">
                  <c:v>25.237844776317775</c:v>
                </c:pt>
                <c:pt idx="9">
                  <c:v>26.02953527833354</c:v>
                </c:pt>
                <c:pt idx="10">
                  <c:v>26.821225780349302</c:v>
                </c:pt>
                <c:pt idx="11">
                  <c:v>27.612916282365067</c:v>
                </c:pt>
                <c:pt idx="12">
                  <c:v>28.404606784380828</c:v>
                </c:pt>
                <c:pt idx="13">
                  <c:v>29.196297286396593</c:v>
                </c:pt>
                <c:pt idx="14">
                  <c:v>29.987987788412354</c:v>
                </c:pt>
                <c:pt idx="15">
                  <c:v>30.779678290428119</c:v>
                </c:pt>
                <c:pt idx="16">
                  <c:v>31.571368792443884</c:v>
                </c:pt>
                <c:pt idx="17">
                  <c:v>32.363059294459646</c:v>
                </c:pt>
                <c:pt idx="18">
                  <c:v>33.154749796475414</c:v>
                </c:pt>
                <c:pt idx="19">
                  <c:v>33.946440298491176</c:v>
                </c:pt>
                <c:pt idx="20">
                  <c:v>34.738130800506937</c:v>
                </c:pt>
                <c:pt idx="21">
                  <c:v>35.529821302522706</c:v>
                </c:pt>
                <c:pt idx="22">
                  <c:v>36.32151180453846</c:v>
                </c:pt>
                <c:pt idx="23">
                  <c:v>37.113202306554228</c:v>
                </c:pt>
                <c:pt idx="24">
                  <c:v>37.904892808569997</c:v>
                </c:pt>
                <c:pt idx="25">
                  <c:v>38.696583310585751</c:v>
                </c:pt>
                <c:pt idx="26">
                  <c:v>39.48827381260152</c:v>
                </c:pt>
                <c:pt idx="27">
                  <c:v>40.279964314617288</c:v>
                </c:pt>
                <c:pt idx="28">
                  <c:v>41.07165481663305</c:v>
                </c:pt>
                <c:pt idx="29">
                  <c:v>41.863345318648811</c:v>
                </c:pt>
                <c:pt idx="30">
                  <c:v>42.655035820664573</c:v>
                </c:pt>
                <c:pt idx="31">
                  <c:v>43.446726322680334</c:v>
                </c:pt>
                <c:pt idx="32">
                  <c:v>44.238416824696102</c:v>
                </c:pt>
                <c:pt idx="33">
                  <c:v>45.030107326711857</c:v>
                </c:pt>
                <c:pt idx="34">
                  <c:v>45.821797828727625</c:v>
                </c:pt>
                <c:pt idx="35">
                  <c:v>46.613488330743394</c:v>
                </c:pt>
                <c:pt idx="36">
                  <c:v>47.405178832759148</c:v>
                </c:pt>
                <c:pt idx="37">
                  <c:v>48.196869334774917</c:v>
                </c:pt>
                <c:pt idx="38">
                  <c:v>48.988559836790678</c:v>
                </c:pt>
                <c:pt idx="39">
                  <c:v>49.780250338806439</c:v>
                </c:pt>
                <c:pt idx="40">
                  <c:v>50.571940840822208</c:v>
                </c:pt>
                <c:pt idx="41">
                  <c:v>51.363631342837962</c:v>
                </c:pt>
                <c:pt idx="42">
                  <c:v>52.155321844853731</c:v>
                </c:pt>
                <c:pt idx="43">
                  <c:v>52.947012346869499</c:v>
                </c:pt>
                <c:pt idx="44">
                  <c:v>53.738702848885254</c:v>
                </c:pt>
                <c:pt idx="45">
                  <c:v>54.530393350901022</c:v>
                </c:pt>
                <c:pt idx="46">
                  <c:v>55.322083852916791</c:v>
                </c:pt>
                <c:pt idx="47">
                  <c:v>56.113774354932545</c:v>
                </c:pt>
                <c:pt idx="48">
                  <c:v>56.905464856948313</c:v>
                </c:pt>
                <c:pt idx="49">
                  <c:v>57.697155358964082</c:v>
                </c:pt>
                <c:pt idx="50">
                  <c:v>58.488845860979836</c:v>
                </c:pt>
                <c:pt idx="51">
                  <c:v>59.280536362995605</c:v>
                </c:pt>
                <c:pt idx="52">
                  <c:v>60.072226865011373</c:v>
                </c:pt>
                <c:pt idx="53">
                  <c:v>60.863917367027128</c:v>
                </c:pt>
                <c:pt idx="54">
                  <c:v>61.655607869042896</c:v>
                </c:pt>
                <c:pt idx="55">
                  <c:v>62.447298371058665</c:v>
                </c:pt>
                <c:pt idx="56">
                  <c:v>63.238988873074419</c:v>
                </c:pt>
                <c:pt idx="57">
                  <c:v>64.030679375090187</c:v>
                </c:pt>
                <c:pt idx="58">
                  <c:v>64.822369877105942</c:v>
                </c:pt>
                <c:pt idx="59">
                  <c:v>65.61406037912171</c:v>
                </c:pt>
                <c:pt idx="60">
                  <c:v>66.405750881137479</c:v>
                </c:pt>
                <c:pt idx="61">
                  <c:v>67.197441383153233</c:v>
                </c:pt>
                <c:pt idx="62">
                  <c:v>67.989131885169002</c:v>
                </c:pt>
                <c:pt idx="63">
                  <c:v>68.78082238718477</c:v>
                </c:pt>
                <c:pt idx="64">
                  <c:v>69.572512889200524</c:v>
                </c:pt>
                <c:pt idx="65">
                  <c:v>70.364203391216293</c:v>
                </c:pt>
                <c:pt idx="66">
                  <c:v>71.155893893232061</c:v>
                </c:pt>
                <c:pt idx="67">
                  <c:v>71.947584395247816</c:v>
                </c:pt>
                <c:pt idx="68">
                  <c:v>72.739274897263584</c:v>
                </c:pt>
                <c:pt idx="69">
                  <c:v>73.530965399279353</c:v>
                </c:pt>
                <c:pt idx="70">
                  <c:v>74.322655901295107</c:v>
                </c:pt>
                <c:pt idx="71">
                  <c:v>75.114346403310876</c:v>
                </c:pt>
                <c:pt idx="72">
                  <c:v>75.90603690532663</c:v>
                </c:pt>
                <c:pt idx="73">
                  <c:v>76.697727407342398</c:v>
                </c:pt>
                <c:pt idx="74">
                  <c:v>77.489417909358167</c:v>
                </c:pt>
                <c:pt idx="75">
                  <c:v>78.281108411373921</c:v>
                </c:pt>
                <c:pt idx="76">
                  <c:v>79.07279891338969</c:v>
                </c:pt>
                <c:pt idx="77">
                  <c:v>79.864489415405458</c:v>
                </c:pt>
                <c:pt idx="78">
                  <c:v>80.656179917421213</c:v>
                </c:pt>
                <c:pt idx="79">
                  <c:v>81.447870419436981</c:v>
                </c:pt>
                <c:pt idx="80">
                  <c:v>82.23956092145275</c:v>
                </c:pt>
                <c:pt idx="81">
                  <c:v>83.031251423468518</c:v>
                </c:pt>
                <c:pt idx="82">
                  <c:v>83.822941925484272</c:v>
                </c:pt>
                <c:pt idx="83">
                  <c:v>84.614632427500041</c:v>
                </c:pt>
                <c:pt idx="84">
                  <c:v>85.40632292951581</c:v>
                </c:pt>
                <c:pt idx="85">
                  <c:v>86.198013431531564</c:v>
                </c:pt>
                <c:pt idx="86">
                  <c:v>86.989703933547332</c:v>
                </c:pt>
                <c:pt idx="87">
                  <c:v>87.781394435563101</c:v>
                </c:pt>
                <c:pt idx="88">
                  <c:v>88.573084937578855</c:v>
                </c:pt>
                <c:pt idx="89">
                  <c:v>89.364775439594624</c:v>
                </c:pt>
                <c:pt idx="90">
                  <c:v>90.156465941610392</c:v>
                </c:pt>
                <c:pt idx="91">
                  <c:v>90.948156443626132</c:v>
                </c:pt>
                <c:pt idx="92">
                  <c:v>91.739846945641929</c:v>
                </c:pt>
                <c:pt idx="93">
                  <c:v>92.531537447657684</c:v>
                </c:pt>
                <c:pt idx="94">
                  <c:v>93.323227949673438</c:v>
                </c:pt>
                <c:pt idx="95">
                  <c:v>94.114918451689206</c:v>
                </c:pt>
                <c:pt idx="96">
                  <c:v>94.906608953704975</c:v>
                </c:pt>
                <c:pt idx="97">
                  <c:v>95.698299455720715</c:v>
                </c:pt>
                <c:pt idx="98">
                  <c:v>96.489989957736498</c:v>
                </c:pt>
                <c:pt idx="99">
                  <c:v>97.281680459752266</c:v>
                </c:pt>
                <c:pt idx="100">
                  <c:v>98.07337096176802</c:v>
                </c:pt>
                <c:pt idx="101">
                  <c:v>98.865061463783789</c:v>
                </c:pt>
                <c:pt idx="102">
                  <c:v>99.656751965799543</c:v>
                </c:pt>
                <c:pt idx="103">
                  <c:v>100.4484424678153</c:v>
                </c:pt>
                <c:pt idx="104">
                  <c:v>101.24013296983108</c:v>
                </c:pt>
                <c:pt idx="105">
                  <c:v>102.03182347184685</c:v>
                </c:pt>
                <c:pt idx="106">
                  <c:v>102.8235139738626</c:v>
                </c:pt>
                <c:pt idx="107">
                  <c:v>103.61520447587836</c:v>
                </c:pt>
                <c:pt idx="108">
                  <c:v>104.40689497789413</c:v>
                </c:pt>
                <c:pt idx="109">
                  <c:v>105.19858547990989</c:v>
                </c:pt>
                <c:pt idx="110">
                  <c:v>105.99027598192566</c:v>
                </c:pt>
                <c:pt idx="111">
                  <c:v>106.78196648394143</c:v>
                </c:pt>
                <c:pt idx="112">
                  <c:v>107.57365698595717</c:v>
                </c:pt>
                <c:pt idx="113">
                  <c:v>108.36534748797294</c:v>
                </c:pt>
                <c:pt idx="114">
                  <c:v>109.15703798998871</c:v>
                </c:pt>
                <c:pt idx="115">
                  <c:v>109.94872849200448</c:v>
                </c:pt>
                <c:pt idx="116">
                  <c:v>110.74041899402025</c:v>
                </c:pt>
                <c:pt idx="117">
                  <c:v>111.532109496036</c:v>
                </c:pt>
                <c:pt idx="118">
                  <c:v>112.32379999805175</c:v>
                </c:pt>
                <c:pt idx="119">
                  <c:v>113.11549050006752</c:v>
                </c:pt>
                <c:pt idx="120">
                  <c:v>113.90718100208331</c:v>
                </c:pt>
                <c:pt idx="121">
                  <c:v>114.69887150409906</c:v>
                </c:pt>
                <c:pt idx="122">
                  <c:v>115.49056200611481</c:v>
                </c:pt>
                <c:pt idx="123">
                  <c:v>116.28225250813058</c:v>
                </c:pt>
                <c:pt idx="124">
                  <c:v>117.07394301014634</c:v>
                </c:pt>
                <c:pt idx="125">
                  <c:v>117.86563351216211</c:v>
                </c:pt>
                <c:pt idx="126">
                  <c:v>118.65732401417789</c:v>
                </c:pt>
                <c:pt idx="127">
                  <c:v>119.44901451619363</c:v>
                </c:pt>
                <c:pt idx="128">
                  <c:v>120.2407050182094</c:v>
                </c:pt>
                <c:pt idx="129">
                  <c:v>121.03239552022517</c:v>
                </c:pt>
                <c:pt idx="130">
                  <c:v>121.82408602224092</c:v>
                </c:pt>
                <c:pt idx="131">
                  <c:v>122.61577652425667</c:v>
                </c:pt>
                <c:pt idx="132">
                  <c:v>123.40746702627247</c:v>
                </c:pt>
                <c:pt idx="133">
                  <c:v>124.19915752828821</c:v>
                </c:pt>
                <c:pt idx="134">
                  <c:v>124.99084803030398</c:v>
                </c:pt>
                <c:pt idx="135">
                  <c:v>125.78253853231973</c:v>
                </c:pt>
                <c:pt idx="136">
                  <c:v>126.5742290343355</c:v>
                </c:pt>
                <c:pt idx="137">
                  <c:v>127.3659195363513</c:v>
                </c:pt>
                <c:pt idx="138">
                  <c:v>128.15761003836707</c:v>
                </c:pt>
                <c:pt idx="139">
                  <c:v>128.94930054038281</c:v>
                </c:pt>
                <c:pt idx="140">
                  <c:v>129.74099104239855</c:v>
                </c:pt>
                <c:pt idx="141">
                  <c:v>130.53268154441432</c:v>
                </c:pt>
                <c:pt idx="142">
                  <c:v>131.32437204643008</c:v>
                </c:pt>
                <c:pt idx="143">
                  <c:v>132.11606254844588</c:v>
                </c:pt>
                <c:pt idx="144">
                  <c:v>132.90775305046165</c:v>
                </c:pt>
                <c:pt idx="145">
                  <c:v>133.69944355247739</c:v>
                </c:pt>
                <c:pt idx="146">
                  <c:v>134.49113405449313</c:v>
                </c:pt>
                <c:pt idx="147">
                  <c:v>135.2828245565089</c:v>
                </c:pt>
                <c:pt idx="148">
                  <c:v>136.07451505852467</c:v>
                </c:pt>
                <c:pt idx="149">
                  <c:v>136.86620556054046</c:v>
                </c:pt>
                <c:pt idx="150">
                  <c:v>137.6578960625562</c:v>
                </c:pt>
                <c:pt idx="151">
                  <c:v>138.44958656457197</c:v>
                </c:pt>
                <c:pt idx="152">
                  <c:v>139.24127706658771</c:v>
                </c:pt>
                <c:pt idx="153">
                  <c:v>140.03296756860348</c:v>
                </c:pt>
                <c:pt idx="154">
                  <c:v>140.82465807061928</c:v>
                </c:pt>
                <c:pt idx="155">
                  <c:v>141.61634857263502</c:v>
                </c:pt>
                <c:pt idx="156">
                  <c:v>142.40803907465079</c:v>
                </c:pt>
                <c:pt idx="157">
                  <c:v>143.19972957666656</c:v>
                </c:pt>
                <c:pt idx="158">
                  <c:v>143.9914200786823</c:v>
                </c:pt>
                <c:pt idx="159">
                  <c:v>144.78311058069806</c:v>
                </c:pt>
                <c:pt idx="160">
                  <c:v>145.57480108271383</c:v>
                </c:pt>
                <c:pt idx="161">
                  <c:v>146.3664915847296</c:v>
                </c:pt>
                <c:pt idx="162">
                  <c:v>147.15818208674534</c:v>
                </c:pt>
                <c:pt idx="163">
                  <c:v>147.94987258876111</c:v>
                </c:pt>
                <c:pt idx="164">
                  <c:v>148.74156309077688</c:v>
                </c:pt>
                <c:pt idx="165">
                  <c:v>149.53325359279265</c:v>
                </c:pt>
                <c:pt idx="166">
                  <c:v>150.32494409480842</c:v>
                </c:pt>
                <c:pt idx="167">
                  <c:v>151.11663459682418</c:v>
                </c:pt>
                <c:pt idx="168">
                  <c:v>151.90832509883992</c:v>
                </c:pt>
                <c:pt idx="169">
                  <c:v>152.70001560085569</c:v>
                </c:pt>
                <c:pt idx="170">
                  <c:v>153.49170610287146</c:v>
                </c:pt>
                <c:pt idx="171">
                  <c:v>154.28339660488723</c:v>
                </c:pt>
                <c:pt idx="172">
                  <c:v>155.075087106903</c:v>
                </c:pt>
                <c:pt idx="173">
                  <c:v>155.86677760891877</c:v>
                </c:pt>
                <c:pt idx="174">
                  <c:v>156.65846811093451</c:v>
                </c:pt>
                <c:pt idx="175">
                  <c:v>157.45015861295028</c:v>
                </c:pt>
                <c:pt idx="176">
                  <c:v>158.24184911496604</c:v>
                </c:pt>
                <c:pt idx="177">
                  <c:v>159.03353961698181</c:v>
                </c:pt>
                <c:pt idx="178">
                  <c:v>159.82523011899758</c:v>
                </c:pt>
                <c:pt idx="179">
                  <c:v>160.61692062101335</c:v>
                </c:pt>
              </c:numCache>
            </c:numRef>
          </c:yVal>
          <c:smooth val="0"/>
          <c:extLst>
            <c:ext xmlns:c16="http://schemas.microsoft.com/office/drawing/2014/chart" uri="{C3380CC4-5D6E-409C-BE32-E72D297353CC}">
              <c16:uniqueId val="{00000004-4B26-824B-91F4-18D48C77617F}"/>
            </c:ext>
          </c:extLst>
        </c:ser>
        <c:ser>
          <c:idx val="5"/>
          <c:order val="5"/>
          <c:tx>
            <c:v>Tensile cutoff</c:v>
          </c:tx>
          <c:spPr>
            <a:ln w="28575">
              <a:noFill/>
            </a:ln>
          </c:spPr>
          <c:marker>
            <c:symbol val="circle"/>
            <c:size val="3"/>
          </c:marker>
          <c:xVal>
            <c:numRef>
              <c:f>Sheet1!$U$5:$U$34</c:f>
              <c:numCache>
                <c:formatCode>General</c:formatCode>
                <c:ptCount val="30"/>
                <c:pt idx="0">
                  <c:v>-0.7</c:v>
                </c:pt>
                <c:pt idx="1">
                  <c:v>-0.7</c:v>
                </c:pt>
                <c:pt idx="2">
                  <c:v>-0.7</c:v>
                </c:pt>
                <c:pt idx="3">
                  <c:v>-0.7</c:v>
                </c:pt>
                <c:pt idx="4">
                  <c:v>-0.7</c:v>
                </c:pt>
                <c:pt idx="5">
                  <c:v>-0.7</c:v>
                </c:pt>
                <c:pt idx="6">
                  <c:v>-0.7</c:v>
                </c:pt>
                <c:pt idx="7">
                  <c:v>-0.7</c:v>
                </c:pt>
                <c:pt idx="8">
                  <c:v>-0.7</c:v>
                </c:pt>
                <c:pt idx="9">
                  <c:v>-0.7</c:v>
                </c:pt>
                <c:pt idx="10">
                  <c:v>-0.7</c:v>
                </c:pt>
                <c:pt idx="11">
                  <c:v>-0.7</c:v>
                </c:pt>
                <c:pt idx="12">
                  <c:v>-0.7</c:v>
                </c:pt>
                <c:pt idx="13">
                  <c:v>-0.7</c:v>
                </c:pt>
                <c:pt idx="14">
                  <c:v>-0.7</c:v>
                </c:pt>
                <c:pt idx="15">
                  <c:v>-0.7</c:v>
                </c:pt>
                <c:pt idx="16">
                  <c:v>-0.7</c:v>
                </c:pt>
                <c:pt idx="17">
                  <c:v>-0.7</c:v>
                </c:pt>
                <c:pt idx="18">
                  <c:v>-0.7</c:v>
                </c:pt>
                <c:pt idx="19">
                  <c:v>-0.7</c:v>
                </c:pt>
                <c:pt idx="20">
                  <c:v>-0.7</c:v>
                </c:pt>
                <c:pt idx="21">
                  <c:v>-0.7</c:v>
                </c:pt>
                <c:pt idx="22">
                  <c:v>-0.7</c:v>
                </c:pt>
                <c:pt idx="23">
                  <c:v>-0.7</c:v>
                </c:pt>
                <c:pt idx="24">
                  <c:v>-0.7</c:v>
                </c:pt>
                <c:pt idx="25">
                  <c:v>-0.7</c:v>
                </c:pt>
                <c:pt idx="26">
                  <c:v>-0.7</c:v>
                </c:pt>
                <c:pt idx="27">
                  <c:v>-0.7</c:v>
                </c:pt>
                <c:pt idx="28">
                  <c:v>-0.7</c:v>
                </c:pt>
                <c:pt idx="29">
                  <c:v>-0.7</c:v>
                </c:pt>
              </c:numCache>
            </c:numRef>
          </c:xVal>
          <c:yVal>
            <c:numRef>
              <c:f>Sheet1!$V$5:$V$34</c:f>
              <c:numCache>
                <c:formatCode>General</c:formatCode>
                <c:ptCount val="30"/>
                <c:pt idx="0">
                  <c:v>0.60375434193919686</c:v>
                </c:pt>
                <c:pt idx="1">
                  <c:v>1.2075086838783937</c:v>
                </c:pt>
                <c:pt idx="2">
                  <c:v>1.8112630258175906</c:v>
                </c:pt>
                <c:pt idx="3">
                  <c:v>2.4150173677567874</c:v>
                </c:pt>
                <c:pt idx="4">
                  <c:v>3.0187717096959839</c:v>
                </c:pt>
                <c:pt idx="5">
                  <c:v>3.6225260516351812</c:v>
                </c:pt>
                <c:pt idx="6">
                  <c:v>4.2262803935743776</c:v>
                </c:pt>
                <c:pt idx="7">
                  <c:v>4.8300347355135749</c:v>
                </c:pt>
                <c:pt idx="8">
                  <c:v>5.4337890774527713</c:v>
                </c:pt>
                <c:pt idx="9">
                  <c:v>6.0375434193919677</c:v>
                </c:pt>
                <c:pt idx="10">
                  <c:v>6.641297761331165</c:v>
                </c:pt>
                <c:pt idx="11">
                  <c:v>7.2450521032703623</c:v>
                </c:pt>
                <c:pt idx="12">
                  <c:v>7.8488064452095587</c:v>
                </c:pt>
                <c:pt idx="13">
                  <c:v>8.4525607871487551</c:v>
                </c:pt>
                <c:pt idx="14">
                  <c:v>9.0563151290879524</c:v>
                </c:pt>
                <c:pt idx="15">
                  <c:v>9.6600694710271497</c:v>
                </c:pt>
                <c:pt idx="16">
                  <c:v>10.263823812966345</c:v>
                </c:pt>
                <c:pt idx="17">
                  <c:v>10.867578154905543</c:v>
                </c:pt>
                <c:pt idx="18">
                  <c:v>11.47133249684474</c:v>
                </c:pt>
                <c:pt idx="19">
                  <c:v>12.075086838783935</c:v>
                </c:pt>
                <c:pt idx="20">
                  <c:v>12.678841180723133</c:v>
                </c:pt>
                <c:pt idx="21">
                  <c:v>13.28259552266233</c:v>
                </c:pt>
                <c:pt idx="22">
                  <c:v>13.886349864601527</c:v>
                </c:pt>
                <c:pt idx="23">
                  <c:v>14.490104206540725</c:v>
                </c:pt>
                <c:pt idx="24">
                  <c:v>15.093858548479922</c:v>
                </c:pt>
                <c:pt idx="25">
                  <c:v>15.697612890419117</c:v>
                </c:pt>
                <c:pt idx="26">
                  <c:v>16.301367232358317</c:v>
                </c:pt>
                <c:pt idx="27">
                  <c:v>16.90512157429751</c:v>
                </c:pt>
                <c:pt idx="28">
                  <c:v>17.508875916236708</c:v>
                </c:pt>
                <c:pt idx="29">
                  <c:v>18.112630258175905</c:v>
                </c:pt>
              </c:numCache>
            </c:numRef>
          </c:yVal>
          <c:smooth val="0"/>
          <c:extLst>
            <c:ext xmlns:c16="http://schemas.microsoft.com/office/drawing/2014/chart" uri="{C3380CC4-5D6E-409C-BE32-E72D297353CC}">
              <c16:uniqueId val="{00000005-4B26-824B-91F4-18D48C77617F}"/>
            </c:ext>
          </c:extLst>
        </c:ser>
        <c:dLbls>
          <c:showLegendKey val="0"/>
          <c:showVal val="0"/>
          <c:showCatName val="0"/>
          <c:showSerName val="0"/>
          <c:showPercent val="0"/>
          <c:showBubbleSize val="0"/>
        </c:dLbls>
        <c:axId val="449454920"/>
        <c:axId val="449465288"/>
      </c:scatterChart>
      <c:valAx>
        <c:axId val="449454920"/>
        <c:scaling>
          <c:orientation val="minMax"/>
        </c:scaling>
        <c:delete val="0"/>
        <c:axPos val="b"/>
        <c:title>
          <c:tx>
            <c:rich>
              <a:bodyPr/>
              <a:lstStyle/>
              <a:p>
                <a:pPr>
                  <a:defRPr sz="1200">
                    <a:latin typeface="Arial"/>
                    <a:cs typeface="Arial"/>
                  </a:defRPr>
                </a:pPr>
                <a:r>
                  <a:rPr lang="en-US" sz="1200">
                    <a:latin typeface="Arial"/>
                    <a:cs typeface="Arial"/>
                  </a:rPr>
                  <a:t>normal</a:t>
                </a:r>
                <a:r>
                  <a:rPr lang="en-US" sz="1200" baseline="0">
                    <a:latin typeface="Arial"/>
                    <a:cs typeface="Arial"/>
                  </a:rPr>
                  <a:t> stress traction</a:t>
                </a:r>
                <a:endParaRPr lang="en-US" sz="1200">
                  <a:latin typeface="Arial"/>
                  <a:cs typeface="Arial"/>
                </a:endParaRPr>
              </a:p>
            </c:rich>
          </c:tx>
          <c:overlay val="0"/>
        </c:title>
        <c:numFmt formatCode="General" sourceLinked="1"/>
        <c:majorTickMark val="out"/>
        <c:minorTickMark val="none"/>
        <c:tickLblPos val="nextTo"/>
        <c:txPr>
          <a:bodyPr/>
          <a:lstStyle/>
          <a:p>
            <a:pPr>
              <a:defRPr>
                <a:latin typeface="Arial"/>
                <a:cs typeface="Arial"/>
              </a:defRPr>
            </a:pPr>
            <a:endParaRPr lang="ru-RU"/>
          </a:p>
        </c:txPr>
        <c:crossAx val="449465288"/>
        <c:crossesAt val="0"/>
        <c:crossBetween val="midCat"/>
      </c:valAx>
      <c:valAx>
        <c:axId val="449465288"/>
        <c:scaling>
          <c:orientation val="minMax"/>
        </c:scaling>
        <c:delete val="0"/>
        <c:axPos val="l"/>
        <c:majorGridlines/>
        <c:title>
          <c:tx>
            <c:rich>
              <a:bodyPr rot="-5400000" vert="horz"/>
              <a:lstStyle/>
              <a:p>
                <a:pPr>
                  <a:defRPr sz="1200">
                    <a:latin typeface="Arial"/>
                    <a:cs typeface="Arial"/>
                  </a:defRPr>
                </a:pPr>
                <a:r>
                  <a:rPr lang="en-US" sz="1200">
                    <a:latin typeface="Arial"/>
                    <a:cs typeface="Arial"/>
                  </a:rPr>
                  <a:t>shear</a:t>
                </a:r>
                <a:r>
                  <a:rPr lang="en-US" sz="1200" baseline="0">
                    <a:latin typeface="Arial"/>
                    <a:cs typeface="Arial"/>
                  </a:rPr>
                  <a:t> stress traction</a:t>
                </a:r>
                <a:r>
                  <a:rPr lang="en-US" sz="1200">
                    <a:latin typeface="Arial"/>
                    <a:cs typeface="Arial"/>
                  </a:rPr>
                  <a:t> </a:t>
                </a:r>
              </a:p>
            </c:rich>
          </c:tx>
          <c:overlay val="0"/>
        </c:title>
        <c:numFmt formatCode="General" sourceLinked="1"/>
        <c:majorTickMark val="out"/>
        <c:minorTickMark val="none"/>
        <c:tickLblPos val="nextTo"/>
        <c:txPr>
          <a:bodyPr/>
          <a:lstStyle/>
          <a:p>
            <a:pPr>
              <a:defRPr>
                <a:latin typeface="Arial"/>
                <a:cs typeface="Arial"/>
              </a:defRPr>
            </a:pPr>
            <a:endParaRPr lang="ru-RU"/>
          </a:p>
        </c:txPr>
        <c:crossAx val="449454920"/>
        <c:crosses val="autoZero"/>
        <c:crossBetween val="midCat"/>
      </c:valAx>
    </c:plotArea>
    <c:legend>
      <c:legendPos val="r"/>
      <c:overlay val="0"/>
      <c:txPr>
        <a:bodyPr/>
        <a:lstStyle/>
        <a:p>
          <a:pPr>
            <a:defRPr>
              <a:latin typeface="Arial"/>
              <a:cs typeface="Arial"/>
            </a:defRPr>
          </a:pPr>
          <a:endParaRPr lang="ru-RU"/>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101600</xdr:colOff>
      <xdr:row>5</xdr:row>
      <xdr:rowOff>101600</xdr:rowOff>
    </xdr:from>
    <xdr:to>
      <xdr:col>12</xdr:col>
      <xdr:colOff>444500</xdr:colOff>
      <xdr:row>32</xdr:row>
      <xdr:rowOff>38099</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15873</xdr:colOff>
      <xdr:row>5</xdr:row>
      <xdr:rowOff>139700</xdr:rowOff>
    </xdr:from>
    <xdr:to>
      <xdr:col>21</xdr:col>
      <xdr:colOff>482600</xdr:colOff>
      <xdr:row>30</xdr:row>
      <xdr:rowOff>177799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7432673" y="1358900"/>
          <a:ext cx="4581527" cy="4800599"/>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1" u="sng">
              <a:latin typeface="Arial" pitchFamily="34" charset="0"/>
              <a:cs typeface="Arial" pitchFamily="34" charset="0"/>
            </a:rPr>
            <a:t>Explanation</a:t>
          </a:r>
          <a:r>
            <a:rPr lang="en-US" sz="1100" b="1">
              <a:latin typeface="Arial" pitchFamily="34" charset="0"/>
              <a:cs typeface="Arial" pitchFamily="34" charset="0"/>
            </a:rPr>
            <a:t>: This sheet plots up to 4 Mohr</a:t>
          </a:r>
          <a:r>
            <a:rPr lang="en-US" sz="1100" b="1" baseline="0">
              <a:latin typeface="Arial" pitchFamily="34" charset="0"/>
              <a:cs typeface="Arial" pitchFamily="34" charset="0"/>
            </a:rPr>
            <a:t> circles representing  4 stress states (in 2D) simultaneously, each  labeled as case 1 through case 4 on the plot. A failure envelope and a tensile cut off are also plotted.  Input values are in the outlined boxes - simply change the default values to those you desire.  They should all be in the same units. Make sure that sigma 1 is always greater than sigma 3 (sigma 1 and 3 referring to the two principal stress being plotted.  </a:t>
          </a:r>
        </a:p>
        <a:p>
          <a:endParaRPr lang="en-US" sz="1100" b="1" baseline="0">
            <a:latin typeface="Arial" pitchFamily="34" charset="0"/>
            <a:cs typeface="Arial" pitchFamily="34" charset="0"/>
          </a:endParaRPr>
        </a:p>
        <a:p>
          <a:r>
            <a:rPr lang="en-US" sz="1100" b="1" baseline="0">
              <a:latin typeface="Arial" pitchFamily="34" charset="0"/>
              <a:cs typeface="Arial" pitchFamily="34" charset="0"/>
            </a:rPr>
            <a:t>You can use this sheet to model stress state evolution that leads to failure (i.e. to model loading paths).  If one of the circles 'touches' the failure envelope or tensile cutoff then failure should occur.  In this particular sheet what is modeled is pristine failure. Note the fourth column for each of the for stress state cases (each marked by a differently colored block of cells). It marks the cases where the shear stress exceeds the failure criteria and slip would be expected with the word yes (otherwise no is returned and the slip surface should be stable). You may have to move the plot or this explanation box to see the values in this column. </a:t>
          </a:r>
        </a:p>
        <a:p>
          <a:endParaRPr lang="en-US" sz="1100" b="1" baseline="0">
            <a:latin typeface="Arial" pitchFamily="34" charset="0"/>
            <a:cs typeface="Arial" pitchFamily="34" charset="0"/>
          </a:endParaRPr>
        </a:p>
        <a:p>
          <a:r>
            <a:rPr lang="en-US" sz="1100" b="1" baseline="0">
              <a:latin typeface="Arial" pitchFamily="34" charset="0"/>
              <a:cs typeface="Arial" pitchFamily="34" charset="0"/>
            </a:rPr>
            <a:t>You can easily modify this sheet to add additional cases.  Depending on the input values the x and y axis may not be scaled the same and so the circles will plot as ellipses.  You can simply click on, grab the corner and resize the plot until the Mohr circles look like circles. </a:t>
          </a:r>
        </a:p>
        <a:p>
          <a:r>
            <a:rPr lang="en-US" sz="800" b="1" baseline="0">
              <a:latin typeface="Arial" pitchFamily="34" charset="0"/>
              <a:cs typeface="Arial" pitchFamily="34" charset="0"/>
            </a:rPr>
            <a:t>H.D.Maher 9/12</a:t>
          </a:r>
          <a:endParaRPr lang="en-US" sz="800" b="1">
            <a:latin typeface="Arial" pitchFamily="34" charset="0"/>
            <a:cs typeface="Arial"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84"/>
  <sheetViews>
    <sheetView tabSelected="1" workbookViewId="0">
      <selection activeCell="R4" sqref="R4"/>
    </sheetView>
  </sheetViews>
  <sheetFormatPr baseColWidth="10" defaultColWidth="8.83203125" defaultRowHeight="15" x14ac:dyDescent="0.2"/>
  <cols>
    <col min="1" max="1" width="7.83203125" customWidth="1"/>
    <col min="4" max="4" width="3.6640625" customWidth="1"/>
    <col min="5" max="5" width="7.83203125" customWidth="1"/>
    <col min="8" max="8" width="4.5" customWidth="1"/>
    <col min="9" max="9" width="7.83203125" customWidth="1"/>
    <col min="12" max="12" width="4.83203125" customWidth="1"/>
    <col min="13" max="13" width="7.83203125" customWidth="1"/>
    <col min="16" max="16" width="3.6640625" customWidth="1"/>
    <col min="17" max="17" width="2.33203125" customWidth="1"/>
    <col min="20" max="20" width="4.1640625" customWidth="1"/>
    <col min="21" max="21" width="8.5" customWidth="1"/>
  </cols>
  <sheetData>
    <row r="1" spans="1:22" ht="18.75" customHeight="1" x14ac:dyDescent="0.25">
      <c r="A1" s="51" t="s">
        <v>15</v>
      </c>
      <c r="B1" s="3"/>
      <c r="C1" s="52"/>
      <c r="D1" s="52"/>
      <c r="E1" s="3"/>
      <c r="F1" s="3"/>
      <c r="G1" s="52"/>
      <c r="H1" s="52"/>
      <c r="I1" s="3"/>
      <c r="J1" s="3"/>
      <c r="K1" s="52"/>
      <c r="L1" s="52"/>
      <c r="M1" s="3"/>
      <c r="N1" s="3"/>
      <c r="O1" s="43"/>
      <c r="P1" s="43"/>
      <c r="Q1" s="44"/>
      <c r="R1" s="7" t="s">
        <v>16</v>
      </c>
      <c r="S1" s="7"/>
      <c r="T1" s="6"/>
      <c r="U1" s="11" t="s">
        <v>12</v>
      </c>
      <c r="V1" s="11" t="s">
        <v>13</v>
      </c>
    </row>
    <row r="2" spans="1:22" s="39" customFormat="1" ht="16.5" customHeight="1" x14ac:dyDescent="0.15">
      <c r="A2" s="47"/>
      <c r="B2" s="40" t="s">
        <v>0</v>
      </c>
      <c r="C2" s="40" t="s">
        <v>11</v>
      </c>
      <c r="D2" s="28"/>
      <c r="E2" s="48"/>
      <c r="F2" s="41" t="s">
        <v>0</v>
      </c>
      <c r="G2" s="41" t="s">
        <v>11</v>
      </c>
      <c r="H2" s="30"/>
      <c r="I2" s="49"/>
      <c r="J2" s="42" t="s">
        <v>0</v>
      </c>
      <c r="K2" s="42" t="s">
        <v>11</v>
      </c>
      <c r="L2" s="32"/>
      <c r="M2" s="50"/>
      <c r="N2" s="43" t="s">
        <v>0</v>
      </c>
      <c r="O2" s="43" t="s">
        <v>11</v>
      </c>
      <c r="P2" s="34"/>
      <c r="Q2" s="35"/>
      <c r="R2" s="45" t="s">
        <v>4</v>
      </c>
      <c r="S2" s="45" t="s">
        <v>5</v>
      </c>
      <c r="T2" s="12" t="s">
        <v>10</v>
      </c>
      <c r="U2" s="23"/>
      <c r="V2" s="13"/>
    </row>
    <row r="3" spans="1:22" ht="16.5" customHeight="1" x14ac:dyDescent="0.25">
      <c r="A3" s="10" t="s">
        <v>6</v>
      </c>
      <c r="B3" s="27">
        <f>95.33+C3</f>
        <v>100.33</v>
      </c>
      <c r="C3" s="27">
        <v>5</v>
      </c>
      <c r="D3" s="9"/>
      <c r="E3" s="17" t="s">
        <v>7</v>
      </c>
      <c r="F3" s="29">
        <f>118.53+G3</f>
        <v>128.53</v>
      </c>
      <c r="G3" s="29">
        <v>10</v>
      </c>
      <c r="H3" s="18"/>
      <c r="I3" s="15" t="s">
        <v>8</v>
      </c>
      <c r="J3" s="31">
        <v>135.16</v>
      </c>
      <c r="K3" s="31">
        <v>15</v>
      </c>
      <c r="L3" s="5"/>
      <c r="M3" s="20" t="s">
        <v>9</v>
      </c>
      <c r="N3" s="33">
        <f>149.13+O3</f>
        <v>169.13</v>
      </c>
      <c r="O3" s="33">
        <v>20</v>
      </c>
      <c r="P3" s="2"/>
      <c r="R3" s="36">
        <v>18.7</v>
      </c>
      <c r="S3" s="36">
        <v>40</v>
      </c>
      <c r="T3" s="37">
        <f>MAX(B3:N3 )</f>
        <v>169.13</v>
      </c>
      <c r="U3" s="38">
        <v>-0.7</v>
      </c>
      <c r="V3" s="13"/>
    </row>
    <row r="4" spans="1:22" s="1" customFormat="1" ht="31.5" customHeight="1" x14ac:dyDescent="0.2">
      <c r="A4" s="14" t="s">
        <v>1</v>
      </c>
      <c r="B4" s="14" t="s">
        <v>2</v>
      </c>
      <c r="C4" s="14" t="s">
        <v>3</v>
      </c>
      <c r="D4" s="22" t="s">
        <v>14</v>
      </c>
      <c r="E4" s="19" t="s">
        <v>1</v>
      </c>
      <c r="F4" s="19" t="s">
        <v>2</v>
      </c>
      <c r="G4" s="19" t="s">
        <v>3</v>
      </c>
      <c r="H4" s="24" t="s">
        <v>14</v>
      </c>
      <c r="I4" s="16" t="s">
        <v>1</v>
      </c>
      <c r="J4" s="16" t="s">
        <v>2</v>
      </c>
      <c r="K4" s="16" t="s">
        <v>3</v>
      </c>
      <c r="L4" s="25" t="s">
        <v>14</v>
      </c>
      <c r="M4" s="21" t="s">
        <v>1</v>
      </c>
      <c r="N4" s="21" t="s">
        <v>2</v>
      </c>
      <c r="O4" s="21" t="s">
        <v>3</v>
      </c>
      <c r="P4" s="26" t="s">
        <v>14</v>
      </c>
      <c r="R4" s="8" t="s">
        <v>2</v>
      </c>
      <c r="S4" s="8" t="s">
        <v>3</v>
      </c>
      <c r="U4" s="4" t="s">
        <v>2</v>
      </c>
      <c r="V4" s="4" t="s">
        <v>3</v>
      </c>
    </row>
    <row r="5" spans="1:22" x14ac:dyDescent="0.2">
      <c r="A5" s="47">
        <v>1</v>
      </c>
      <c r="B5" s="47">
        <f t="shared" ref="B5:B36" si="0">((B$3+C$3)/2)-((B$3-C$3)/2)*COS(RADIANS(A5))</f>
        <v>5.0072596103706104</v>
      </c>
      <c r="C5" s="47">
        <f t="shared" ref="C5:C36" si="1">((B$3-C$3)/2)*SIN(RADIANS(A5))</f>
        <v>0.83186895283311857</v>
      </c>
      <c r="D5" s="47" t="str">
        <f t="shared" ref="D5:D36" si="2">IF(C5&gt;$R$3+(B5*TAN(RADIANS($S$3))),"Yes","No")</f>
        <v>No</v>
      </c>
      <c r="E5" s="48">
        <v>1</v>
      </c>
      <c r="F5" s="48">
        <f t="shared" ref="F5:F36" si="3">((F$3+G$3)/2)-((F$3-G$3)/2)*COS(RADIANS(E5))</f>
        <v>10.009026346556475</v>
      </c>
      <c r="G5" s="48">
        <f t="shared" ref="G5:G36" si="4">((F$3-G$3)/2)*SIN(RADIANS(E5))</f>
        <v>1.0343168675056074</v>
      </c>
      <c r="H5" s="48" t="str">
        <f t="shared" ref="H5:H36" si="5">IF(G5&gt;$R$3+(F5*TAN(RADIANS($S$3))),"Yes","No")</f>
        <v>No</v>
      </c>
      <c r="I5" s="49">
        <v>1</v>
      </c>
      <c r="J5" s="49">
        <f t="shared" ref="J5:J36" si="6">((J$3+K$3)/2)-((J$3-K$3)/2)*COS(RADIANS(I5))</f>
        <v>15.009150475004013</v>
      </c>
      <c r="K5" s="49">
        <f t="shared" ref="K5:K36" si="7">((J$3-K$3)/2)*SIN(RADIANS(I5))</f>
        <v>1.0485405787519932</v>
      </c>
      <c r="L5" s="49" t="str">
        <f t="shared" ref="L5:L36" si="8">IF(K5&gt;$R$3+(J5*TAN(RADIANS($S$3))),"Yes","No")</f>
        <v>No</v>
      </c>
      <c r="M5" s="50">
        <v>1</v>
      </c>
      <c r="N5" s="50">
        <f t="shared" ref="N5:N36" si="9">((N$3+O$3)/2)-((N$3-O$3)/2)*COS(RADIANS(M5))</f>
        <v>20.011356610663682</v>
      </c>
      <c r="O5" s="50">
        <f t="shared" ref="O5:O36" si="10">((N$3-O$3)/2)*SIN(RADIANS(M5))</f>
        <v>1.301338685996045</v>
      </c>
      <c r="P5" s="50" t="str">
        <f t="shared" ref="P5:P36" si="11">IF(O5&gt;$R$3+(N5*TAN(RADIANS($S$3))),"Yes","No")</f>
        <v>No</v>
      </c>
      <c r="Q5" s="39"/>
      <c r="R5" s="46">
        <f t="shared" ref="R5:R36" si="12">U$3+A5/180*(T$3-U$3)</f>
        <v>0.24349999999999994</v>
      </c>
      <c r="S5" s="46">
        <f t="shared" ref="S5:S36" si="13">R$3+R5*TAN(RADIANS(S$3))</f>
        <v>18.904320760191666</v>
      </c>
      <c r="T5" s="39"/>
      <c r="U5" s="13">
        <f t="shared" ref="U5:U34" si="14">U$3</f>
        <v>-0.7</v>
      </c>
      <c r="V5" s="13">
        <f t="shared" ref="V5:V34" si="15">(R$3+(U$3*TAN(RADIANS(S$3))))*(A5/30)</f>
        <v>0.60375434193919686</v>
      </c>
    </row>
    <row r="6" spans="1:22" x14ac:dyDescent="0.2">
      <c r="A6" s="47">
        <v>2</v>
      </c>
      <c r="B6" s="47">
        <f t="shared" si="0"/>
        <v>5.0290362301347997</v>
      </c>
      <c r="C6" s="47">
        <f t="shared" si="1"/>
        <v>1.6634845103247087</v>
      </c>
      <c r="D6" s="47" t="str">
        <f t="shared" si="2"/>
        <v>No</v>
      </c>
      <c r="E6" s="48">
        <v>2</v>
      </c>
      <c r="F6" s="48">
        <f t="shared" si="3"/>
        <v>10.036102636713288</v>
      </c>
      <c r="G6" s="48">
        <f t="shared" si="4"/>
        <v>2.0683186720737199</v>
      </c>
      <c r="H6" s="48" t="str">
        <f t="shared" si="5"/>
        <v>No</v>
      </c>
      <c r="I6" s="49">
        <v>2</v>
      </c>
      <c r="J6" s="49">
        <f t="shared" si="6"/>
        <v>15.036599112692727</v>
      </c>
      <c r="K6" s="49">
        <f t="shared" si="7"/>
        <v>2.096761761886258</v>
      </c>
      <c r="L6" s="49" t="str">
        <f t="shared" si="8"/>
        <v>No</v>
      </c>
      <c r="M6" s="50">
        <v>2</v>
      </c>
      <c r="N6" s="50">
        <f t="shared" si="9"/>
        <v>20.045422983321131</v>
      </c>
      <c r="O6" s="50">
        <f t="shared" si="10"/>
        <v>2.6022809716219846</v>
      </c>
      <c r="P6" s="50" t="str">
        <f t="shared" si="11"/>
        <v>No</v>
      </c>
      <c r="Q6" s="39"/>
      <c r="R6" s="46">
        <f t="shared" si="12"/>
        <v>1.1869999999999998</v>
      </c>
      <c r="S6" s="46">
        <f t="shared" si="13"/>
        <v>19.696011262207431</v>
      </c>
      <c r="T6" s="39"/>
      <c r="U6" s="13">
        <f t="shared" si="14"/>
        <v>-0.7</v>
      </c>
      <c r="V6" s="13">
        <f t="shared" si="15"/>
        <v>1.2075086838783937</v>
      </c>
    </row>
    <row r="7" spans="1:22" x14ac:dyDescent="0.2">
      <c r="A7" s="47">
        <v>3</v>
      </c>
      <c r="B7" s="47">
        <f t="shared" si="0"/>
        <v>5.0653232259232368</v>
      </c>
      <c r="C7" s="47">
        <f t="shared" si="1"/>
        <v>2.4945933543199179</v>
      </c>
      <c r="D7" s="47" t="str">
        <f t="shared" si="2"/>
        <v>No</v>
      </c>
      <c r="E7" s="48">
        <v>3</v>
      </c>
      <c r="F7" s="48">
        <f t="shared" si="3"/>
        <v>10.081220622770182</v>
      </c>
      <c r="G7" s="48">
        <f t="shared" si="4"/>
        <v>3.1016904467380666</v>
      </c>
      <c r="H7" s="48" t="str">
        <f t="shared" si="5"/>
        <v>No</v>
      </c>
      <c r="I7" s="49">
        <v>3</v>
      </c>
      <c r="J7" s="49">
        <f t="shared" si="6"/>
        <v>15.082337551945201</v>
      </c>
      <c r="K7" s="49">
        <f t="shared" si="7"/>
        <v>3.1443442510760655</v>
      </c>
      <c r="L7" s="49" t="str">
        <f t="shared" si="8"/>
        <v>No</v>
      </c>
      <c r="M7" s="50">
        <v>3</v>
      </c>
      <c r="N7" s="50">
        <f t="shared" si="9"/>
        <v>20.102188741025202</v>
      </c>
      <c r="O7" s="50">
        <f t="shared" si="10"/>
        <v>3.9024305772551071</v>
      </c>
      <c r="P7" s="50" t="str">
        <f t="shared" si="11"/>
        <v>No</v>
      </c>
      <c r="Q7" s="39"/>
      <c r="R7" s="46">
        <f t="shared" si="12"/>
        <v>2.1304999999999996</v>
      </c>
      <c r="S7" s="46">
        <f t="shared" si="13"/>
        <v>20.487701764223193</v>
      </c>
      <c r="T7" s="39"/>
      <c r="U7" s="13">
        <f t="shared" si="14"/>
        <v>-0.7</v>
      </c>
      <c r="V7" s="13">
        <f t="shared" si="15"/>
        <v>1.8112630258175906</v>
      </c>
    </row>
    <row r="8" spans="1:22" x14ac:dyDescent="0.2">
      <c r="A8" s="47">
        <v>4</v>
      </c>
      <c r="B8" s="47">
        <f t="shared" si="0"/>
        <v>5.1161095443654787</v>
      </c>
      <c r="C8" s="47">
        <f t="shared" si="1"/>
        <v>3.3249423210137325</v>
      </c>
      <c r="D8" s="47" t="str">
        <f t="shared" si="2"/>
        <v>No</v>
      </c>
      <c r="E8" s="48">
        <v>4</v>
      </c>
      <c r="F8" s="48">
        <f t="shared" si="3"/>
        <v>10.144366561351518</v>
      </c>
      <c r="G8" s="48">
        <f t="shared" si="4"/>
        <v>4.1341174164455863</v>
      </c>
      <c r="H8" s="48" t="str">
        <f t="shared" si="5"/>
        <v>No</v>
      </c>
      <c r="I8" s="49">
        <v>4</v>
      </c>
      <c r="J8" s="49">
        <f t="shared" si="6"/>
        <v>15.146351860389764</v>
      </c>
      <c r="K8" s="49">
        <f t="shared" si="7"/>
        <v>4.1909689425470482</v>
      </c>
      <c r="L8" s="49" t="str">
        <f t="shared" si="8"/>
        <v>No</v>
      </c>
      <c r="M8" s="50">
        <v>4</v>
      </c>
      <c r="N8" s="50">
        <f t="shared" si="9"/>
        <v>20.181636592376208</v>
      </c>
      <c r="O8" s="50">
        <f t="shared" si="10"/>
        <v>5.2013914647307029</v>
      </c>
      <c r="P8" s="50" t="str">
        <f t="shared" si="11"/>
        <v>No</v>
      </c>
      <c r="Q8" s="39"/>
      <c r="R8" s="46">
        <f t="shared" si="12"/>
        <v>3.0739999999999998</v>
      </c>
      <c r="S8" s="46">
        <f t="shared" si="13"/>
        <v>21.279392266238958</v>
      </c>
      <c r="T8" s="39"/>
      <c r="U8" s="13">
        <f t="shared" si="14"/>
        <v>-0.7</v>
      </c>
      <c r="V8" s="13">
        <f t="shared" si="15"/>
        <v>2.4150173677567874</v>
      </c>
    </row>
    <row r="9" spans="1:22" x14ac:dyDescent="0.2">
      <c r="A9" s="47">
        <v>5</v>
      </c>
      <c r="B9" s="47">
        <f t="shared" si="0"/>
        <v>5.1813797154569485</v>
      </c>
      <c r="C9" s="47">
        <f t="shared" si="1"/>
        <v>4.154278478067126</v>
      </c>
      <c r="D9" s="47" t="str">
        <f t="shared" si="2"/>
        <v>No</v>
      </c>
      <c r="E9" s="48">
        <v>5</v>
      </c>
      <c r="F9" s="48">
        <f t="shared" si="3"/>
        <v>10.2255212175927</v>
      </c>
      <c r="G9" s="48">
        <f t="shared" si="4"/>
        <v>5.1652850939399615</v>
      </c>
      <c r="H9" s="48" t="str">
        <f t="shared" si="5"/>
        <v>No</v>
      </c>
      <c r="I9" s="49">
        <v>5</v>
      </c>
      <c r="J9" s="49">
        <f t="shared" si="6"/>
        <v>15.228622538647926</v>
      </c>
      <c r="K9" s="49">
        <f t="shared" si="7"/>
        <v>5.2363170242793027</v>
      </c>
      <c r="L9" s="49" t="str">
        <f t="shared" si="8"/>
        <v>No</v>
      </c>
      <c r="M9" s="50">
        <v>5</v>
      </c>
      <c r="N9" s="50">
        <f t="shared" si="9"/>
        <v>20.28374233678899</v>
      </c>
      <c r="O9" s="50">
        <f t="shared" si="10"/>
        <v>6.4987679579791306</v>
      </c>
      <c r="P9" s="50" t="str">
        <f t="shared" si="11"/>
        <v>No</v>
      </c>
      <c r="Q9" s="39"/>
      <c r="R9" s="46">
        <f t="shared" si="12"/>
        <v>4.0174999999999992</v>
      </c>
      <c r="S9" s="46">
        <f t="shared" si="13"/>
        <v>22.071082768254719</v>
      </c>
      <c r="T9" s="39"/>
      <c r="U9" s="13">
        <f t="shared" si="14"/>
        <v>-0.7</v>
      </c>
      <c r="V9" s="13">
        <f t="shared" si="15"/>
        <v>3.0187717096959839</v>
      </c>
    </row>
    <row r="10" spans="1:22" x14ac:dyDescent="0.2">
      <c r="A10" s="47">
        <v>6</v>
      </c>
      <c r="B10" s="47">
        <f t="shared" si="0"/>
        <v>5.2611138572712548</v>
      </c>
      <c r="C10" s="47">
        <f t="shared" si="1"/>
        <v>4.9823492016527027</v>
      </c>
      <c r="D10" s="47" t="str">
        <f t="shared" si="2"/>
        <v>No</v>
      </c>
      <c r="E10" s="48">
        <v>6</v>
      </c>
      <c r="F10" s="48">
        <f t="shared" si="3"/>
        <v>10.324659870999284</v>
      </c>
      <c r="G10" s="48">
        <f t="shared" si="4"/>
        <v>6.1948793755574831</v>
      </c>
      <c r="H10" s="48" t="str">
        <f t="shared" si="5"/>
        <v>No</v>
      </c>
      <c r="I10" s="49">
        <v>6</v>
      </c>
      <c r="J10" s="49">
        <f t="shared" si="6"/>
        <v>15.329124526274143</v>
      </c>
      <c r="K10" s="49">
        <f t="shared" si="7"/>
        <v>6.28007007312062</v>
      </c>
      <c r="L10" s="49" t="str">
        <f t="shared" si="8"/>
        <v>No</v>
      </c>
      <c r="M10" s="50">
        <v>6</v>
      </c>
      <c r="N10" s="50">
        <f t="shared" si="9"/>
        <v>20.408474871864698</v>
      </c>
      <c r="O10" s="50">
        <f t="shared" si="10"/>
        <v>7.7941648635525809</v>
      </c>
      <c r="P10" s="50" t="str">
        <f t="shared" si="11"/>
        <v>No</v>
      </c>
      <c r="Q10" s="39"/>
      <c r="R10" s="46">
        <f t="shared" si="12"/>
        <v>4.9609999999999994</v>
      </c>
      <c r="S10" s="46">
        <f t="shared" si="13"/>
        <v>22.862773270270484</v>
      </c>
      <c r="T10" s="39"/>
      <c r="U10" s="13">
        <f t="shared" si="14"/>
        <v>-0.7</v>
      </c>
      <c r="V10" s="13">
        <f t="shared" si="15"/>
        <v>3.6225260516351812</v>
      </c>
    </row>
    <row r="11" spans="1:22" x14ac:dyDescent="0.2">
      <c r="A11" s="47">
        <v>7</v>
      </c>
      <c r="B11" s="47">
        <f t="shared" si="0"/>
        <v>5.3552876820163888</v>
      </c>
      <c r="C11" s="47">
        <f t="shared" si="1"/>
        <v>5.8089022534063544</v>
      </c>
      <c r="D11" s="47" t="str">
        <f t="shared" si="2"/>
        <v>No</v>
      </c>
      <c r="E11" s="48">
        <v>7</v>
      </c>
      <c r="F11" s="48">
        <f t="shared" si="3"/>
        <v>10.441752322977052</v>
      </c>
      <c r="G11" s="48">
        <f t="shared" si="4"/>
        <v>7.2225866369060654</v>
      </c>
      <c r="H11" s="48" t="str">
        <f t="shared" si="5"/>
        <v>No</v>
      </c>
      <c r="I11" s="49">
        <v>7</v>
      </c>
      <c r="J11" s="49">
        <f t="shared" si="6"/>
        <v>15.447827209389374</v>
      </c>
      <c r="K11" s="49">
        <f t="shared" si="7"/>
        <v>7.3219101517812604</v>
      </c>
      <c r="L11" s="49" t="str">
        <f t="shared" si="8"/>
        <v>No</v>
      </c>
      <c r="M11" s="50">
        <v>7</v>
      </c>
      <c r="N11" s="50">
        <f t="shared" si="9"/>
        <v>20.555796202864826</v>
      </c>
      <c r="O11" s="50">
        <f t="shared" si="10"/>
        <v>9.0871875910048221</v>
      </c>
      <c r="P11" s="50" t="str">
        <f t="shared" si="11"/>
        <v>No</v>
      </c>
      <c r="Q11" s="39"/>
      <c r="R11" s="46">
        <f t="shared" si="12"/>
        <v>5.9044999999999996</v>
      </c>
      <c r="S11" s="46">
        <f t="shared" si="13"/>
        <v>23.654463772286249</v>
      </c>
      <c r="T11" s="39"/>
      <c r="U11" s="13">
        <f t="shared" si="14"/>
        <v>-0.7</v>
      </c>
      <c r="V11" s="13">
        <f t="shared" si="15"/>
        <v>4.2262803935743776</v>
      </c>
    </row>
    <row r="12" spans="1:22" x14ac:dyDescent="0.2">
      <c r="A12" s="47">
        <v>8</v>
      </c>
      <c r="B12" s="47">
        <f t="shared" si="0"/>
        <v>5.463872503433052</v>
      </c>
      <c r="C12" s="47">
        <f t="shared" si="1"/>
        <v>6.6336858572615194</v>
      </c>
      <c r="D12" s="47" t="str">
        <f t="shared" si="2"/>
        <v>No</v>
      </c>
      <c r="E12" s="48">
        <v>8</v>
      </c>
      <c r="F12" s="48">
        <f t="shared" si="3"/>
        <v>10.576762906030829</v>
      </c>
      <c r="G12" s="48">
        <f t="shared" si="4"/>
        <v>8.2480938283982788</v>
      </c>
      <c r="H12" s="48" t="str">
        <f t="shared" si="5"/>
        <v>No</v>
      </c>
      <c r="I12" s="49">
        <v>8</v>
      </c>
      <c r="J12" s="49">
        <f t="shared" si="6"/>
        <v>15.584694430006451</v>
      </c>
      <c r="K12" s="49">
        <f t="shared" si="7"/>
        <v>8.3615199056807317</v>
      </c>
      <c r="L12" s="49" t="str">
        <f t="shared" si="8"/>
        <v>No</v>
      </c>
      <c r="M12" s="50">
        <v>8</v>
      </c>
      <c r="N12" s="50">
        <f t="shared" si="9"/>
        <v>20.725661454284804</v>
      </c>
      <c r="O12" s="50">
        <f t="shared" si="10"/>
        <v>10.377442273087279</v>
      </c>
      <c r="P12" s="50" t="str">
        <f t="shared" si="11"/>
        <v>No</v>
      </c>
      <c r="Q12" s="39"/>
      <c r="R12" s="46">
        <f t="shared" si="12"/>
        <v>6.847999999999999</v>
      </c>
      <c r="S12" s="46">
        <f t="shared" si="13"/>
        <v>24.44615427430201</v>
      </c>
      <c r="T12" s="39"/>
      <c r="U12" s="13">
        <f t="shared" si="14"/>
        <v>-0.7</v>
      </c>
      <c r="V12" s="13">
        <f t="shared" si="15"/>
        <v>4.8300347355135749</v>
      </c>
    </row>
    <row r="13" spans="1:22" x14ac:dyDescent="0.2">
      <c r="A13" s="47">
        <v>9</v>
      </c>
      <c r="B13" s="47">
        <f t="shared" si="0"/>
        <v>5.586835245532761</v>
      </c>
      <c r="C13" s="47">
        <f t="shared" si="1"/>
        <v>7.4564487761426044</v>
      </c>
      <c r="D13" s="47" t="str">
        <f t="shared" si="2"/>
        <v>No</v>
      </c>
      <c r="E13" s="48">
        <v>9</v>
      </c>
      <c r="F13" s="48">
        <f t="shared" si="3"/>
        <v>10.729650494629162</v>
      </c>
      <c r="G13" s="48">
        <f t="shared" si="4"/>
        <v>9.2710885706092832</v>
      </c>
      <c r="H13" s="48" t="str">
        <f t="shared" si="5"/>
        <v>No</v>
      </c>
      <c r="I13" s="49">
        <v>9</v>
      </c>
      <c r="J13" s="49">
        <f t="shared" si="6"/>
        <v>15.739684497044124</v>
      </c>
      <c r="K13" s="49">
        <f t="shared" si="7"/>
        <v>9.3985826596170696</v>
      </c>
      <c r="L13" s="49" t="str">
        <f t="shared" si="8"/>
        <v>No</v>
      </c>
      <c r="M13" s="50">
        <v>9</v>
      </c>
      <c r="N13" s="50">
        <f t="shared" si="9"/>
        <v>20.918018883523558</v>
      </c>
      <c r="O13" s="50">
        <f t="shared" si="10"/>
        <v>11.664535885724815</v>
      </c>
      <c r="P13" s="50" t="str">
        <f t="shared" si="11"/>
        <v>No</v>
      </c>
      <c r="Q13" s="39"/>
      <c r="R13" s="46">
        <f t="shared" si="12"/>
        <v>7.7915000000000001</v>
      </c>
      <c r="S13" s="46">
        <f t="shared" si="13"/>
        <v>25.237844776317775</v>
      </c>
      <c r="T13" s="39"/>
      <c r="U13" s="13">
        <f t="shared" si="14"/>
        <v>-0.7</v>
      </c>
      <c r="V13" s="13">
        <f t="shared" si="15"/>
        <v>5.4337890774527713</v>
      </c>
    </row>
    <row r="14" spans="1:22" x14ac:dyDescent="0.2">
      <c r="A14" s="47">
        <v>10</v>
      </c>
      <c r="B14" s="47">
        <f t="shared" si="0"/>
        <v>5.7241384526731025</v>
      </c>
      <c r="C14" s="47">
        <f t="shared" si="1"/>
        <v>8.2769403884942339</v>
      </c>
      <c r="D14" s="47" t="str">
        <f t="shared" si="2"/>
        <v>No</v>
      </c>
      <c r="E14" s="48">
        <v>10</v>
      </c>
      <c r="F14" s="48">
        <f t="shared" si="3"/>
        <v>10.900368517731494</v>
      </c>
      <c r="G14" s="48">
        <f t="shared" si="4"/>
        <v>10.291259249430626</v>
      </c>
      <c r="H14" s="48" t="str">
        <f t="shared" si="5"/>
        <v>No</v>
      </c>
      <c r="I14" s="49">
        <v>10</v>
      </c>
      <c r="J14" s="49">
        <f t="shared" si="6"/>
        <v>15.91275019902654</v>
      </c>
      <c r="K14" s="49">
        <f t="shared" si="7"/>
        <v>10.432782514229174</v>
      </c>
      <c r="L14" s="49" t="str">
        <f t="shared" si="8"/>
        <v>No</v>
      </c>
      <c r="M14" s="50">
        <v>10</v>
      </c>
      <c r="N14" s="50">
        <f t="shared" si="9"/>
        <v>21.132809896644716</v>
      </c>
      <c r="O14" s="50">
        <f t="shared" si="10"/>
        <v>12.948076367734659</v>
      </c>
      <c r="P14" s="50" t="str">
        <f t="shared" si="11"/>
        <v>No</v>
      </c>
      <c r="Q14" s="39"/>
      <c r="R14" s="46">
        <f t="shared" si="12"/>
        <v>8.7349999999999994</v>
      </c>
      <c r="S14" s="46">
        <f t="shared" si="13"/>
        <v>26.02953527833354</v>
      </c>
      <c r="T14" s="39"/>
      <c r="U14" s="13">
        <f t="shared" si="14"/>
        <v>-0.7</v>
      </c>
      <c r="V14" s="13">
        <f t="shared" si="15"/>
        <v>6.0375434193919677</v>
      </c>
    </row>
    <row r="15" spans="1:22" x14ac:dyDescent="0.2">
      <c r="A15" s="47">
        <v>11</v>
      </c>
      <c r="B15" s="47">
        <f t="shared" si="0"/>
        <v>5.8757403009670952</v>
      </c>
      <c r="C15" s="47">
        <f t="shared" si="1"/>
        <v>9.0949107646230072</v>
      </c>
      <c r="D15" s="47" t="str">
        <f t="shared" si="2"/>
        <v>No</v>
      </c>
      <c r="E15" s="48">
        <v>11</v>
      </c>
      <c r="F15" s="48">
        <f t="shared" si="3"/>
        <v>11.088864972974193</v>
      </c>
      <c r="G15" s="48">
        <f t="shared" si="4"/>
        <v>11.308295110990928</v>
      </c>
      <c r="H15" s="48" t="str">
        <f t="shared" si="5"/>
        <v>No</v>
      </c>
      <c r="I15" s="49">
        <v>11</v>
      </c>
      <c r="J15" s="49">
        <f t="shared" si="6"/>
        <v>16.103838818464347</v>
      </c>
      <c r="K15" s="49">
        <f t="shared" si="7"/>
        <v>11.463804442222811</v>
      </c>
      <c r="L15" s="49" t="str">
        <f t="shared" si="8"/>
        <v>No</v>
      </c>
      <c r="M15" s="50">
        <v>11</v>
      </c>
      <c r="N15" s="50">
        <f t="shared" si="9"/>
        <v>21.36996906622494</v>
      </c>
      <c r="O15" s="50">
        <f t="shared" si="10"/>
        <v>14.227672740252062</v>
      </c>
      <c r="P15" s="50" t="str">
        <f t="shared" si="11"/>
        <v>No</v>
      </c>
      <c r="Q15" s="39"/>
      <c r="R15" s="46">
        <f t="shared" si="12"/>
        <v>9.6784999999999997</v>
      </c>
      <c r="S15" s="46">
        <f t="shared" si="13"/>
        <v>26.821225780349302</v>
      </c>
      <c r="T15" s="39"/>
      <c r="U15" s="13">
        <f t="shared" si="14"/>
        <v>-0.7</v>
      </c>
      <c r="V15" s="13">
        <f t="shared" si="15"/>
        <v>6.641297761331165</v>
      </c>
    </row>
    <row r="16" spans="1:22" x14ac:dyDescent="0.2">
      <c r="A16" s="47">
        <v>12</v>
      </c>
      <c r="B16" s="47">
        <f t="shared" si="0"/>
        <v>6.0415946110231502</v>
      </c>
      <c r="C16" s="47">
        <f t="shared" si="1"/>
        <v>9.9101107428284987</v>
      </c>
      <c r="D16" s="47" t="str">
        <f t="shared" si="2"/>
        <v>No</v>
      </c>
      <c r="E16" s="48">
        <v>12</v>
      </c>
      <c r="F16" s="48">
        <f t="shared" si="3"/>
        <v>11.295082442511003</v>
      </c>
      <c r="G16" s="48">
        <f t="shared" si="4"/>
        <v>12.321886356314508</v>
      </c>
      <c r="H16" s="48" t="str">
        <f t="shared" si="5"/>
        <v>No</v>
      </c>
      <c r="I16" s="49">
        <v>12</v>
      </c>
      <c r="J16" s="49">
        <f t="shared" si="6"/>
        <v>16.312892147912954</v>
      </c>
      <c r="K16" s="49">
        <f t="shared" si="7"/>
        <v>12.491334384330981</v>
      </c>
      <c r="L16" s="49" t="str">
        <f t="shared" si="8"/>
        <v>No</v>
      </c>
      <c r="M16" s="50">
        <v>12</v>
      </c>
      <c r="N16" s="50">
        <f t="shared" si="9"/>
        <v>21.629424151283786</v>
      </c>
      <c r="O16" s="50">
        <f t="shared" si="10"/>
        <v>15.502935225826224</v>
      </c>
      <c r="P16" s="50" t="str">
        <f t="shared" si="11"/>
        <v>No</v>
      </c>
      <c r="Q16" s="39"/>
      <c r="R16" s="46">
        <f t="shared" si="12"/>
        <v>10.622</v>
      </c>
      <c r="S16" s="46">
        <f t="shared" si="13"/>
        <v>27.612916282365067</v>
      </c>
      <c r="T16" s="39"/>
      <c r="U16" s="13">
        <f t="shared" si="14"/>
        <v>-0.7</v>
      </c>
      <c r="V16" s="13">
        <f t="shared" si="15"/>
        <v>7.2450521032703623</v>
      </c>
    </row>
    <row r="17" spans="1:22" x14ac:dyDescent="0.2">
      <c r="A17" s="47">
        <v>13</v>
      </c>
      <c r="B17" s="47">
        <f t="shared" si="0"/>
        <v>6.2216508620117636</v>
      </c>
      <c r="C17" s="47">
        <f t="shared" si="1"/>
        <v>10.722292005300325</v>
      </c>
      <c r="D17" s="47" t="str">
        <f t="shared" si="2"/>
        <v>No</v>
      </c>
      <c r="E17" s="48">
        <v>13</v>
      </c>
      <c r="F17" s="48">
        <f t="shared" si="3"/>
        <v>11.518958110503036</v>
      </c>
      <c r="G17" s="48">
        <f t="shared" si="4"/>
        <v>13.33172423568916</v>
      </c>
      <c r="H17" s="48" t="str">
        <f t="shared" si="5"/>
        <v>No</v>
      </c>
      <c r="I17" s="49">
        <v>13</v>
      </c>
      <c r="J17" s="49">
        <f t="shared" si="6"/>
        <v>16.539846507703068</v>
      </c>
      <c r="K17" s="49">
        <f t="shared" si="7"/>
        <v>13.515059344979409</v>
      </c>
      <c r="L17" s="49" t="str">
        <f t="shared" si="8"/>
        <v>No</v>
      </c>
      <c r="M17" s="50">
        <v>13</v>
      </c>
      <c r="N17" s="50">
        <f t="shared" si="9"/>
        <v>21.911096119288928</v>
      </c>
      <c r="O17" s="50">
        <f t="shared" si="10"/>
        <v>16.773475367150294</v>
      </c>
      <c r="P17" s="50" t="str">
        <f t="shared" si="11"/>
        <v>No</v>
      </c>
      <c r="Q17" s="39"/>
      <c r="R17" s="46">
        <f t="shared" si="12"/>
        <v>11.565499999999998</v>
      </c>
      <c r="S17" s="46">
        <f t="shared" si="13"/>
        <v>28.404606784380828</v>
      </c>
      <c r="T17" s="39"/>
      <c r="U17" s="13">
        <f t="shared" si="14"/>
        <v>-0.7</v>
      </c>
      <c r="V17" s="13">
        <f t="shared" si="15"/>
        <v>7.8488064452095587</v>
      </c>
    </row>
    <row r="18" spans="1:22" x14ac:dyDescent="0.2">
      <c r="A18" s="47">
        <v>14</v>
      </c>
      <c r="B18" s="47">
        <f t="shared" si="0"/>
        <v>6.4158542070546289</v>
      </c>
      <c r="C18" s="47">
        <f t="shared" si="1"/>
        <v>11.531207153758162</v>
      </c>
      <c r="D18" s="47" t="str">
        <f t="shared" si="2"/>
        <v>No</v>
      </c>
      <c r="E18" s="48">
        <v>14</v>
      </c>
      <c r="F18" s="48">
        <f t="shared" si="3"/>
        <v>11.760423782253071</v>
      </c>
      <c r="G18" s="48">
        <f t="shared" si="4"/>
        <v>14.337501142714308</v>
      </c>
      <c r="H18" s="48" t="str">
        <f t="shared" si="5"/>
        <v>No</v>
      </c>
      <c r="I18" s="49">
        <v>14</v>
      </c>
      <c r="J18" s="49">
        <f t="shared" si="6"/>
        <v>16.784632765338131</v>
      </c>
      <c r="K18" s="49">
        <f t="shared" si="7"/>
        <v>14.534667487628036</v>
      </c>
      <c r="L18" s="49" t="str">
        <f t="shared" si="8"/>
        <v>No</v>
      </c>
      <c r="M18" s="50">
        <v>14</v>
      </c>
      <c r="N18" s="50">
        <f t="shared" si="9"/>
        <v>22.214899170230325</v>
      </c>
      <c r="O18" s="50">
        <f t="shared" si="10"/>
        <v>18.038906145389223</v>
      </c>
      <c r="P18" s="50" t="str">
        <f t="shared" si="11"/>
        <v>No</v>
      </c>
      <c r="Q18" s="39"/>
      <c r="R18" s="46">
        <f t="shared" si="12"/>
        <v>12.509</v>
      </c>
      <c r="S18" s="46">
        <f t="shared" si="13"/>
        <v>29.196297286396593</v>
      </c>
      <c r="T18" s="39"/>
      <c r="U18" s="13">
        <f t="shared" si="14"/>
        <v>-0.7</v>
      </c>
      <c r="V18" s="13">
        <f t="shared" si="15"/>
        <v>8.4525607871487551</v>
      </c>
    </row>
    <row r="19" spans="1:22" x14ac:dyDescent="0.2">
      <c r="A19" s="47">
        <v>15</v>
      </c>
      <c r="B19" s="47">
        <f t="shared" si="0"/>
        <v>6.6241454899315571</v>
      </c>
      <c r="C19" s="47">
        <f t="shared" si="1"/>
        <v>12.336609784811651</v>
      </c>
      <c r="D19" s="47" t="str">
        <f t="shared" si="2"/>
        <v>No</v>
      </c>
      <c r="E19" s="48">
        <v>15</v>
      </c>
      <c r="F19" s="48">
        <f t="shared" si="3"/>
        <v>12.019405904978363</v>
      </c>
      <c r="G19" s="48">
        <f t="shared" si="4"/>
        <v>15.338910708000892</v>
      </c>
      <c r="H19" s="48" t="str">
        <f t="shared" si="5"/>
        <v>No</v>
      </c>
      <c r="I19" s="49">
        <v>15</v>
      </c>
      <c r="J19" s="49">
        <f t="shared" si="6"/>
        <v>17.047176356552775</v>
      </c>
      <c r="K19" s="49">
        <f t="shared" si="7"/>
        <v>15.549848229759446</v>
      </c>
      <c r="L19" s="49" t="str">
        <f t="shared" si="8"/>
        <v>No</v>
      </c>
      <c r="M19" s="50">
        <v>15</v>
      </c>
      <c r="N19" s="50">
        <f t="shared" si="9"/>
        <v>22.540740762755618</v>
      </c>
      <c r="O19" s="50">
        <f t="shared" si="10"/>
        <v>19.298842098069457</v>
      </c>
      <c r="P19" s="50" t="str">
        <f t="shared" si="11"/>
        <v>No</v>
      </c>
      <c r="Q19" s="39"/>
      <c r="R19" s="46">
        <f t="shared" si="12"/>
        <v>13.452499999999999</v>
      </c>
      <c r="S19" s="46">
        <f t="shared" si="13"/>
        <v>29.987987788412354</v>
      </c>
      <c r="T19" s="39"/>
      <c r="U19" s="13">
        <f t="shared" si="14"/>
        <v>-0.7</v>
      </c>
      <c r="V19" s="13">
        <f t="shared" si="15"/>
        <v>9.0563151290879524</v>
      </c>
    </row>
    <row r="20" spans="1:22" x14ac:dyDescent="0.2">
      <c r="A20" s="47">
        <v>16</v>
      </c>
      <c r="B20" s="47">
        <f t="shared" si="0"/>
        <v>6.8464612631000321</v>
      </c>
      <c r="C20" s="47">
        <f t="shared" si="1"/>
        <v>13.138254565017265</v>
      </c>
      <c r="D20" s="47" t="str">
        <f t="shared" si="2"/>
        <v>No</v>
      </c>
      <c r="E20" s="48">
        <v>16</v>
      </c>
      <c r="F20" s="48">
        <f t="shared" si="3"/>
        <v>12.295825590215529</v>
      </c>
      <c r="G20" s="48">
        <f t="shared" si="4"/>
        <v>16.335647892494457</v>
      </c>
      <c r="H20" s="48" t="str">
        <f t="shared" si="5"/>
        <v>No</v>
      </c>
      <c r="I20" s="49">
        <v>16</v>
      </c>
      <c r="J20" s="49">
        <f t="shared" si="6"/>
        <v>17.327397308025802</v>
      </c>
      <c r="K20" s="49">
        <f t="shared" si="7"/>
        <v>16.560292337485308</v>
      </c>
      <c r="L20" s="49" t="str">
        <f t="shared" si="8"/>
        <v>No</v>
      </c>
      <c r="M20" s="50">
        <v>16</v>
      </c>
      <c r="N20" s="50">
        <f t="shared" si="9"/>
        <v>22.888521642359251</v>
      </c>
      <c r="O20" s="50">
        <f t="shared" si="10"/>
        <v>20.552899436494542</v>
      </c>
      <c r="P20" s="50" t="str">
        <f t="shared" si="11"/>
        <v>No</v>
      </c>
      <c r="Q20" s="39"/>
      <c r="R20" s="46">
        <f t="shared" si="12"/>
        <v>14.395999999999999</v>
      </c>
      <c r="S20" s="46">
        <f t="shared" si="13"/>
        <v>30.779678290428119</v>
      </c>
      <c r="T20" s="39"/>
      <c r="U20" s="13">
        <f t="shared" si="14"/>
        <v>-0.7</v>
      </c>
      <c r="V20" s="13">
        <f t="shared" si="15"/>
        <v>9.6600694710271497</v>
      </c>
    </row>
    <row r="21" spans="1:22" x14ac:dyDescent="0.2">
      <c r="A21" s="47">
        <v>17</v>
      </c>
      <c r="B21" s="47">
        <f t="shared" si="0"/>
        <v>7.082733807021917</v>
      </c>
      <c r="C21" s="47">
        <f t="shared" si="1"/>
        <v>13.935897305609247</v>
      </c>
      <c r="D21" s="47" t="str">
        <f t="shared" si="2"/>
        <v>No</v>
      </c>
      <c r="E21" s="48">
        <v>17</v>
      </c>
      <c r="F21" s="48">
        <f t="shared" si="3"/>
        <v>12.589598637850706</v>
      </c>
      <c r="G21" s="48">
        <f t="shared" si="4"/>
        <v>17.327409080392997</v>
      </c>
      <c r="H21" s="48" t="str">
        <f t="shared" si="5"/>
        <v>No</v>
      </c>
      <c r="I21" s="49">
        <v>17</v>
      </c>
      <c r="J21" s="49">
        <f t="shared" si="6"/>
        <v>17.625210261740833</v>
      </c>
      <c r="K21" s="49">
        <f t="shared" si="7"/>
        <v>17.565692019742023</v>
      </c>
      <c r="L21" s="49" t="str">
        <f t="shared" si="8"/>
        <v>No</v>
      </c>
      <c r="M21" s="50">
        <v>17</v>
      </c>
      <c r="N21" s="50">
        <f t="shared" si="9"/>
        <v>23.258135871616261</v>
      </c>
      <c r="O21" s="50">
        <f t="shared" si="10"/>
        <v>21.800696162650866</v>
      </c>
      <c r="P21" s="50" t="str">
        <f t="shared" si="11"/>
        <v>No</v>
      </c>
      <c r="Q21" s="39"/>
      <c r="R21" s="46">
        <f t="shared" si="12"/>
        <v>15.339499999999997</v>
      </c>
      <c r="S21" s="46">
        <f t="shared" si="13"/>
        <v>31.571368792443884</v>
      </c>
      <c r="T21" s="39"/>
      <c r="U21" s="13">
        <f t="shared" si="14"/>
        <v>-0.7</v>
      </c>
      <c r="V21" s="13">
        <f t="shared" si="15"/>
        <v>10.263823812966345</v>
      </c>
    </row>
    <row r="22" spans="1:22" x14ac:dyDescent="0.2">
      <c r="A22" s="47">
        <v>18</v>
      </c>
      <c r="B22" s="47">
        <f t="shared" si="0"/>
        <v>7.3328911507915038</v>
      </c>
      <c r="C22" s="47">
        <f t="shared" si="1"/>
        <v>14.729295036881867</v>
      </c>
      <c r="D22" s="47" t="str">
        <f t="shared" si="2"/>
        <v>No</v>
      </c>
      <c r="E22" s="48">
        <v>18</v>
      </c>
      <c r="F22" s="48">
        <f t="shared" si="3"/>
        <v>12.900635561767729</v>
      </c>
      <c r="G22" s="48">
        <f t="shared" si="4"/>
        <v>18.313892171631256</v>
      </c>
      <c r="H22" s="48" t="str">
        <f t="shared" si="5"/>
        <v>No</v>
      </c>
      <c r="I22" s="49">
        <v>18</v>
      </c>
      <c r="J22" s="49">
        <f t="shared" si="6"/>
        <v>17.940524500987173</v>
      </c>
      <c r="K22" s="49">
        <f t="shared" si="7"/>
        <v>18.56574102204684</v>
      </c>
      <c r="L22" s="49" t="str">
        <f t="shared" si="8"/>
        <v>No</v>
      </c>
      <c r="M22" s="50">
        <v>18</v>
      </c>
      <c r="N22" s="50">
        <f t="shared" si="9"/>
        <v>23.649470862451878</v>
      </c>
      <c r="O22" s="50">
        <f t="shared" si="10"/>
        <v>23.041852185567951</v>
      </c>
      <c r="P22" s="50" t="str">
        <f t="shared" si="11"/>
        <v>No</v>
      </c>
      <c r="Q22" s="39"/>
      <c r="R22" s="46">
        <f t="shared" si="12"/>
        <v>16.283000000000001</v>
      </c>
      <c r="S22" s="46">
        <f t="shared" si="13"/>
        <v>32.363059294459646</v>
      </c>
      <c r="T22" s="39"/>
      <c r="U22" s="13">
        <f t="shared" si="14"/>
        <v>-0.7</v>
      </c>
      <c r="V22" s="13">
        <f t="shared" si="15"/>
        <v>10.867578154905543</v>
      </c>
    </row>
    <row r="23" spans="1:22" x14ac:dyDescent="0.2">
      <c r="A23" s="47">
        <v>19</v>
      </c>
      <c r="B23" s="47">
        <f t="shared" si="0"/>
        <v>7.5968570940585636</v>
      </c>
      <c r="C23" s="47">
        <f t="shared" si="1"/>
        <v>15.518206082200374</v>
      </c>
      <c r="D23" s="47" t="str">
        <f t="shared" si="2"/>
        <v>No</v>
      </c>
      <c r="E23" s="48">
        <v>19</v>
      </c>
      <c r="F23" s="48">
        <f t="shared" si="3"/>
        <v>13.22884161710649</v>
      </c>
      <c r="G23" s="48">
        <f t="shared" si="4"/>
        <v>19.294796673903392</v>
      </c>
      <c r="H23" s="48" t="str">
        <f t="shared" si="5"/>
        <v>No</v>
      </c>
      <c r="I23" s="49">
        <v>19</v>
      </c>
      <c r="J23" s="49">
        <f t="shared" si="6"/>
        <v>18.273243977993047</v>
      </c>
      <c r="K23" s="49">
        <f t="shared" si="7"/>
        <v>19.560134719785975</v>
      </c>
      <c r="L23" s="49" t="str">
        <f t="shared" si="8"/>
        <v>No</v>
      </c>
      <c r="M23" s="50">
        <v>19</v>
      </c>
      <c r="N23" s="50">
        <f t="shared" si="9"/>
        <v>24.062407410436933</v>
      </c>
      <c r="O23" s="50">
        <f t="shared" si="10"/>
        <v>24.275989437097888</v>
      </c>
      <c r="P23" s="50" t="str">
        <f t="shared" si="11"/>
        <v>No</v>
      </c>
      <c r="Q23" s="39"/>
      <c r="R23" s="46">
        <f t="shared" si="12"/>
        <v>17.226499999999998</v>
      </c>
      <c r="S23" s="46">
        <f t="shared" si="13"/>
        <v>33.154749796475414</v>
      </c>
      <c r="T23" s="39"/>
      <c r="U23" s="13">
        <f t="shared" si="14"/>
        <v>-0.7</v>
      </c>
      <c r="V23" s="13">
        <f t="shared" si="15"/>
        <v>11.47133249684474</v>
      </c>
    </row>
    <row r="24" spans="1:22" x14ac:dyDescent="0.2">
      <c r="A24" s="47">
        <v>20</v>
      </c>
      <c r="B24" s="47">
        <f t="shared" si="0"/>
        <v>7.8745512302396747</v>
      </c>
      <c r="C24" s="47">
        <f t="shared" si="1"/>
        <v>16.302390131617997</v>
      </c>
      <c r="D24" s="47" t="str">
        <f t="shared" si="2"/>
        <v>No</v>
      </c>
      <c r="E24" s="48">
        <v>20</v>
      </c>
      <c r="F24" s="48">
        <f t="shared" si="3"/>
        <v>13.574116829123135</v>
      </c>
      <c r="G24" s="48">
        <f t="shared" si="4"/>
        <v>20.269823794195755</v>
      </c>
      <c r="H24" s="48" t="str">
        <f t="shared" si="5"/>
        <v>No</v>
      </c>
      <c r="I24" s="49">
        <v>20</v>
      </c>
      <c r="J24" s="49">
        <f t="shared" si="6"/>
        <v>18.623267343182619</v>
      </c>
      <c r="K24" s="49">
        <f t="shared" si="7"/>
        <v>20.548570211006176</v>
      </c>
      <c r="L24" s="49" t="str">
        <f t="shared" si="8"/>
        <v>No</v>
      </c>
      <c r="M24" s="50">
        <v>20</v>
      </c>
      <c r="N24" s="50">
        <f t="shared" si="9"/>
        <v>24.496819731098739</v>
      </c>
      <c r="O24" s="50">
        <f t="shared" si="10"/>
        <v>25.502731987078487</v>
      </c>
      <c r="P24" s="50" t="str">
        <f t="shared" si="11"/>
        <v>No</v>
      </c>
      <c r="Q24" s="39"/>
      <c r="R24" s="46">
        <f t="shared" si="12"/>
        <v>18.169999999999998</v>
      </c>
      <c r="S24" s="46">
        <f t="shared" si="13"/>
        <v>33.946440298491176</v>
      </c>
      <c r="T24" s="39"/>
      <c r="U24" s="13">
        <f t="shared" si="14"/>
        <v>-0.7</v>
      </c>
      <c r="V24" s="13">
        <f t="shared" si="15"/>
        <v>12.075086838783935</v>
      </c>
    </row>
    <row r="25" spans="1:22" x14ac:dyDescent="0.2">
      <c r="A25" s="47">
        <v>21</v>
      </c>
      <c r="B25" s="47">
        <f t="shared" si="0"/>
        <v>8.1658889710108795</v>
      </c>
      <c r="C25" s="47">
        <f t="shared" si="1"/>
        <v>17.081608315076735</v>
      </c>
      <c r="D25" s="47" t="str">
        <f t="shared" si="2"/>
        <v>No</v>
      </c>
      <c r="E25" s="48">
        <v>21</v>
      </c>
      <c r="F25" s="48">
        <f t="shared" si="3"/>
        <v>13.936356023643341</v>
      </c>
      <c r="G25" s="48">
        <f t="shared" si="4"/>
        <v>21.23867652980222</v>
      </c>
      <c r="H25" s="48" t="str">
        <f t="shared" si="5"/>
        <v>No</v>
      </c>
      <c r="I25" s="49">
        <v>21</v>
      </c>
      <c r="J25" s="49">
        <f t="shared" si="6"/>
        <v>18.990487976048122</v>
      </c>
      <c r="K25" s="49">
        <f t="shared" si="7"/>
        <v>21.53074640868164</v>
      </c>
      <c r="L25" s="49" t="str">
        <f t="shared" si="8"/>
        <v>No</v>
      </c>
      <c r="M25" s="50">
        <v>21</v>
      </c>
      <c r="N25" s="50">
        <f t="shared" si="9"/>
        <v>24.952575498236158</v>
      </c>
      <c r="O25" s="50">
        <f t="shared" si="10"/>
        <v>26.721706157845315</v>
      </c>
      <c r="P25" s="50" t="str">
        <f t="shared" si="11"/>
        <v>No</v>
      </c>
      <c r="Q25" s="39"/>
      <c r="R25" s="46">
        <f t="shared" si="12"/>
        <v>19.113499999999998</v>
      </c>
      <c r="S25" s="46">
        <f t="shared" si="13"/>
        <v>34.738130800506937</v>
      </c>
      <c r="T25" s="39"/>
      <c r="U25" s="13">
        <f t="shared" si="14"/>
        <v>-0.7</v>
      </c>
      <c r="V25" s="13">
        <f t="shared" si="15"/>
        <v>12.678841180723133</v>
      </c>
    </row>
    <row r="26" spans="1:22" x14ac:dyDescent="0.2">
      <c r="A26" s="47">
        <v>22</v>
      </c>
      <c r="B26" s="47">
        <f t="shared" si="0"/>
        <v>8.470781572074074</v>
      </c>
      <c r="C26" s="47">
        <f t="shared" si="1"/>
        <v>17.855623275169446</v>
      </c>
      <c r="D26" s="47" t="str">
        <f t="shared" si="2"/>
        <v>No</v>
      </c>
      <c r="E26" s="48">
        <v>22</v>
      </c>
      <c r="F26" s="48">
        <f t="shared" si="3"/>
        <v>14.315448859099341</v>
      </c>
      <c r="G26" s="48">
        <f t="shared" si="4"/>
        <v>22.201059758794027</v>
      </c>
      <c r="H26" s="48" t="str">
        <f t="shared" si="5"/>
        <v>No</v>
      </c>
      <c r="I26" s="49">
        <v>22</v>
      </c>
      <c r="J26" s="49">
        <f t="shared" si="6"/>
        <v>19.374794017627408</v>
      </c>
      <c r="K26" s="49">
        <f t="shared" si="7"/>
        <v>22.506364132427993</v>
      </c>
      <c r="L26" s="49" t="str">
        <f t="shared" si="8"/>
        <v>No</v>
      </c>
      <c r="M26" s="50">
        <v>22</v>
      </c>
      <c r="N26" s="50">
        <f t="shared" si="9"/>
        <v>25.429535884227491</v>
      </c>
      <c r="O26" s="50">
        <f t="shared" si="10"/>
        <v>27.932540638057478</v>
      </c>
      <c r="P26" s="50" t="str">
        <f t="shared" si="11"/>
        <v>No</v>
      </c>
      <c r="Q26" s="39"/>
      <c r="R26" s="46">
        <f t="shared" si="12"/>
        <v>20.056999999999999</v>
      </c>
      <c r="S26" s="46">
        <f t="shared" si="13"/>
        <v>35.529821302522706</v>
      </c>
      <c r="T26" s="39"/>
      <c r="U26" s="13">
        <f t="shared" si="14"/>
        <v>-0.7</v>
      </c>
      <c r="V26" s="13">
        <f t="shared" si="15"/>
        <v>13.28259552266233</v>
      </c>
    </row>
    <row r="27" spans="1:22" x14ac:dyDescent="0.2">
      <c r="A27" s="47">
        <v>23</v>
      </c>
      <c r="B27" s="47">
        <f t="shared" si="0"/>
        <v>8.7891361601894289</v>
      </c>
      <c r="C27" s="47">
        <f t="shared" si="1"/>
        <v>18.624199239441236</v>
      </c>
      <c r="D27" s="47" t="str">
        <f t="shared" si="2"/>
        <v>No</v>
      </c>
      <c r="E27" s="48">
        <v>23</v>
      </c>
      <c r="F27" s="48">
        <f t="shared" si="3"/>
        <v>14.711279860141119</v>
      </c>
      <c r="G27" s="48">
        <f t="shared" si="4"/>
        <v>23.15668032991681</v>
      </c>
      <c r="H27" s="48" t="str">
        <f t="shared" si="5"/>
        <v>No</v>
      </c>
      <c r="I27" s="49">
        <v>23</v>
      </c>
      <c r="J27" s="49">
        <f t="shared" si="6"/>
        <v>19.77606840457738</v>
      </c>
      <c r="K27" s="49">
        <f t="shared" si="7"/>
        <v>23.475126199635568</v>
      </c>
      <c r="L27" s="49" t="str">
        <f t="shared" si="8"/>
        <v>No</v>
      </c>
      <c r="M27" s="50">
        <v>23</v>
      </c>
      <c r="N27" s="50">
        <f t="shared" si="9"/>
        <v>25.92755560231879</v>
      </c>
      <c r="O27" s="50">
        <f t="shared" si="10"/>
        <v>29.134866595802698</v>
      </c>
      <c r="P27" s="50" t="str">
        <f t="shared" si="11"/>
        <v>No</v>
      </c>
      <c r="Q27" s="39"/>
      <c r="R27" s="46">
        <f t="shared" si="12"/>
        <v>21.000499999999995</v>
      </c>
      <c r="S27" s="46">
        <f t="shared" si="13"/>
        <v>36.32151180453846</v>
      </c>
      <c r="T27" s="39"/>
      <c r="U27" s="13">
        <f t="shared" si="14"/>
        <v>-0.7</v>
      </c>
      <c r="V27" s="13">
        <f t="shared" si="15"/>
        <v>13.886349864601527</v>
      </c>
    </row>
    <row r="28" spans="1:22" x14ac:dyDescent="0.2">
      <c r="A28" s="47">
        <v>24</v>
      </c>
      <c r="B28" s="47">
        <f t="shared" si="0"/>
        <v>9.1208557614654282</v>
      </c>
      <c r="C28" s="47">
        <f t="shared" si="1"/>
        <v>19.387102092208018</v>
      </c>
      <c r="D28" s="47" t="str">
        <f t="shared" si="2"/>
        <v>No</v>
      </c>
      <c r="E28" s="48">
        <v>24</v>
      </c>
      <c r="F28" s="48">
        <f t="shared" si="3"/>
        <v>15.123728452811257</v>
      </c>
      <c r="G28" s="48">
        <f t="shared" si="4"/>
        <v>24.105247151887301</v>
      </c>
      <c r="H28" s="48" t="str">
        <f t="shared" si="5"/>
        <v>No</v>
      </c>
      <c r="I28" s="49">
        <v>24</v>
      </c>
      <c r="J28" s="49">
        <f t="shared" si="6"/>
        <v>20.194188904832536</v>
      </c>
      <c r="K28" s="49">
        <f t="shared" si="7"/>
        <v>24.436737515994075</v>
      </c>
      <c r="L28" s="49" t="str">
        <f t="shared" si="8"/>
        <v>No</v>
      </c>
      <c r="M28" s="50">
        <v>24</v>
      </c>
      <c r="N28" s="50">
        <f t="shared" si="9"/>
        <v>26.446482950879471</v>
      </c>
      <c r="O28" s="50">
        <f t="shared" si="10"/>
        <v>30.328317790947043</v>
      </c>
      <c r="P28" s="50" t="str">
        <f t="shared" si="11"/>
        <v>No</v>
      </c>
      <c r="Q28" s="39"/>
      <c r="R28" s="46">
        <f t="shared" si="12"/>
        <v>21.943999999999999</v>
      </c>
      <c r="S28" s="46">
        <f t="shared" si="13"/>
        <v>37.113202306554228</v>
      </c>
      <c r="T28" s="39"/>
      <c r="U28" s="13">
        <f t="shared" si="14"/>
        <v>-0.7</v>
      </c>
      <c r="V28" s="13">
        <f t="shared" si="15"/>
        <v>14.490104206540725</v>
      </c>
    </row>
    <row r="29" spans="1:22" x14ac:dyDescent="0.2">
      <c r="A29" s="47">
        <v>25</v>
      </c>
      <c r="B29" s="47">
        <f t="shared" si="0"/>
        <v>9.4658393308980777</v>
      </c>
      <c r="C29" s="47">
        <f t="shared" si="1"/>
        <v>20.144099445870438</v>
      </c>
      <c r="D29" s="47" t="str">
        <f t="shared" si="2"/>
        <v>No</v>
      </c>
      <c r="E29" s="48">
        <v>25</v>
      </c>
      <c r="F29" s="48">
        <f t="shared" si="3"/>
        <v>15.552669001272939</v>
      </c>
      <c r="G29" s="48">
        <f t="shared" si="4"/>
        <v>25.046471282062551</v>
      </c>
      <c r="H29" s="48" t="str">
        <f t="shared" si="5"/>
        <v>No</v>
      </c>
      <c r="I29" s="49">
        <v>25</v>
      </c>
      <c r="J29" s="49">
        <f t="shared" si="6"/>
        <v>20.629028154838075</v>
      </c>
      <c r="K29" s="49">
        <f t="shared" si="7"/>
        <v>25.390905165381223</v>
      </c>
      <c r="L29" s="49" t="str">
        <f t="shared" si="8"/>
        <v>No</v>
      </c>
      <c r="M29" s="50">
        <v>25</v>
      </c>
      <c r="N29" s="50">
        <f t="shared" si="9"/>
        <v>26.986159859612201</v>
      </c>
      <c r="O29" s="50">
        <f t="shared" si="10"/>
        <v>31.512530686695253</v>
      </c>
      <c r="P29" s="50" t="str">
        <f t="shared" si="11"/>
        <v>No</v>
      </c>
      <c r="Q29" s="39"/>
      <c r="R29" s="46">
        <f t="shared" si="12"/>
        <v>22.887499999999999</v>
      </c>
      <c r="S29" s="46">
        <f t="shared" si="13"/>
        <v>37.904892808569997</v>
      </c>
      <c r="T29" s="39"/>
      <c r="U29" s="13">
        <f t="shared" si="14"/>
        <v>-0.7</v>
      </c>
      <c r="V29" s="13">
        <f t="shared" si="15"/>
        <v>15.093858548479922</v>
      </c>
    </row>
    <row r="30" spans="1:22" x14ac:dyDescent="0.2">
      <c r="A30" s="47">
        <v>26</v>
      </c>
      <c r="B30" s="47">
        <f t="shared" si="0"/>
        <v>9.8239817831502023</v>
      </c>
      <c r="C30" s="47">
        <f t="shared" si="1"/>
        <v>20.894960711701376</v>
      </c>
      <c r="D30" s="47" t="str">
        <f t="shared" si="2"/>
        <v>No</v>
      </c>
      <c r="E30" s="48">
        <v>26</v>
      </c>
      <c r="F30" s="48">
        <f t="shared" si="3"/>
        <v>15.997970846079866</v>
      </c>
      <c r="G30" s="48">
        <f t="shared" si="4"/>
        <v>25.980066014454675</v>
      </c>
      <c r="H30" s="48" t="str">
        <f t="shared" si="5"/>
        <v>No</v>
      </c>
      <c r="I30" s="49">
        <v>26</v>
      </c>
      <c r="J30" s="49">
        <f t="shared" si="6"/>
        <v>21.080453698346041</v>
      </c>
      <c r="K30" s="49">
        <f t="shared" si="7"/>
        <v>26.337338499087775</v>
      </c>
      <c r="L30" s="49" t="str">
        <f t="shared" si="8"/>
        <v>No</v>
      </c>
      <c r="M30" s="50">
        <v>26</v>
      </c>
      <c r="N30" s="50">
        <f t="shared" si="9"/>
        <v>27.546421937702604</v>
      </c>
      <c r="O30" s="50">
        <f t="shared" si="10"/>
        <v>32.68714456032756</v>
      </c>
      <c r="P30" s="50" t="str">
        <f t="shared" si="11"/>
        <v>No</v>
      </c>
      <c r="Q30" s="39"/>
      <c r="R30" s="46">
        <f t="shared" si="12"/>
        <v>23.830999999999996</v>
      </c>
      <c r="S30" s="46">
        <f t="shared" si="13"/>
        <v>38.696583310585751</v>
      </c>
      <c r="T30" s="39"/>
      <c r="U30" s="13">
        <f t="shared" si="14"/>
        <v>-0.7</v>
      </c>
      <c r="V30" s="13">
        <f t="shared" si="15"/>
        <v>15.697612890419117</v>
      </c>
    </row>
    <row r="31" spans="1:22" x14ac:dyDescent="0.2">
      <c r="A31" s="47">
        <v>27</v>
      </c>
      <c r="B31" s="47">
        <f t="shared" si="0"/>
        <v>10.195174024561446</v>
      </c>
      <c r="C31" s="47">
        <f t="shared" si="1"/>
        <v>21.6394571700855</v>
      </c>
      <c r="D31" s="47" t="str">
        <f t="shared" si="2"/>
        <v>No</v>
      </c>
      <c r="E31" s="48">
        <v>27</v>
      </c>
      <c r="F31" s="48">
        <f t="shared" si="3"/>
        <v>16.459498343976378</v>
      </c>
      <c r="G31" s="48">
        <f t="shared" si="4"/>
        <v>26.905746967064243</v>
      </c>
      <c r="H31" s="48" t="str">
        <f t="shared" si="5"/>
        <v>No</v>
      </c>
      <c r="I31" s="49">
        <v>27</v>
      </c>
      <c r="J31" s="49">
        <f t="shared" si="6"/>
        <v>21.548328026762853</v>
      </c>
      <c r="K31" s="49">
        <f t="shared" si="7"/>
        <v>27.275749224351973</v>
      </c>
      <c r="L31" s="49" t="str">
        <f t="shared" si="8"/>
        <v>No</v>
      </c>
      <c r="M31" s="50">
        <v>27</v>
      </c>
      <c r="N31" s="50">
        <f t="shared" si="9"/>
        <v>28.127098523894347</v>
      </c>
      <c r="O31" s="50">
        <f t="shared" si="10"/>
        <v>33.851801613079303</v>
      </c>
      <c r="P31" s="50" t="str">
        <f t="shared" si="11"/>
        <v>No</v>
      </c>
      <c r="Q31" s="39"/>
      <c r="R31" s="46">
        <f t="shared" si="12"/>
        <v>24.774499999999996</v>
      </c>
      <c r="S31" s="46">
        <f t="shared" si="13"/>
        <v>39.48827381260152</v>
      </c>
      <c r="T31" s="39"/>
      <c r="U31" s="13">
        <f t="shared" si="14"/>
        <v>-0.7</v>
      </c>
      <c r="V31" s="13">
        <f t="shared" si="15"/>
        <v>16.301367232358317</v>
      </c>
    </row>
    <row r="32" spans="1:22" x14ac:dyDescent="0.2">
      <c r="A32" s="47">
        <v>28</v>
      </c>
      <c r="B32" s="47">
        <f t="shared" si="0"/>
        <v>10.579302986379247</v>
      </c>
      <c r="C32" s="47">
        <f t="shared" si="1"/>
        <v>22.377362040189485</v>
      </c>
      <c r="D32" s="47" t="str">
        <f t="shared" si="2"/>
        <v>No</v>
      </c>
      <c r="E32" s="48">
        <v>28</v>
      </c>
      <c r="F32" s="48">
        <f t="shared" si="3"/>
        <v>16.93711090921569</v>
      </c>
      <c r="G32" s="48">
        <f t="shared" si="4"/>
        <v>27.823232168505818</v>
      </c>
      <c r="H32" s="48" t="str">
        <f t="shared" si="5"/>
        <v>No</v>
      </c>
      <c r="I32" s="49">
        <v>28</v>
      </c>
      <c r="J32" s="49">
        <f t="shared" si="6"/>
        <v>22.032508621035667</v>
      </c>
      <c r="K32" s="49">
        <f t="shared" si="7"/>
        <v>28.205851492176318</v>
      </c>
      <c r="L32" s="49" t="str">
        <f t="shared" si="8"/>
        <v>No</v>
      </c>
      <c r="M32" s="50">
        <v>28</v>
      </c>
      <c r="N32" s="50">
        <f t="shared" si="9"/>
        <v>28.728012738474106</v>
      </c>
      <c r="O32" s="50">
        <f t="shared" si="10"/>
        <v>35.006147079129946</v>
      </c>
      <c r="P32" s="50" t="str">
        <f t="shared" si="11"/>
        <v>No</v>
      </c>
      <c r="Q32" s="39"/>
      <c r="R32" s="46">
        <f t="shared" si="12"/>
        <v>25.718</v>
      </c>
      <c r="S32" s="46">
        <f t="shared" si="13"/>
        <v>40.279964314617288</v>
      </c>
      <c r="T32" s="39"/>
      <c r="U32" s="13">
        <f t="shared" si="14"/>
        <v>-0.7</v>
      </c>
      <c r="V32" s="13">
        <f t="shared" si="15"/>
        <v>16.90512157429751</v>
      </c>
    </row>
    <row r="33" spans="1:22" x14ac:dyDescent="0.2">
      <c r="A33" s="47">
        <v>29</v>
      </c>
      <c r="B33" s="47">
        <f t="shared" si="0"/>
        <v>10.976251659200699</v>
      </c>
      <c r="C33" s="47">
        <f t="shared" si="1"/>
        <v>23.108450549041656</v>
      </c>
      <c r="D33" s="47" t="str">
        <f t="shared" si="2"/>
        <v>No</v>
      </c>
      <c r="E33" s="48">
        <v>29</v>
      </c>
      <c r="F33" s="48">
        <f t="shared" si="3"/>
        <v>17.430663056383715</v>
      </c>
      <c r="G33" s="48">
        <f t="shared" si="4"/>
        <v>28.732242143899168</v>
      </c>
      <c r="H33" s="48" t="str">
        <f t="shared" si="5"/>
        <v>No</v>
      </c>
      <c r="I33" s="49">
        <v>29</v>
      </c>
      <c r="J33" s="49">
        <f t="shared" si="6"/>
        <v>22.532847995065104</v>
      </c>
      <c r="K33" s="49">
        <f t="shared" si="7"/>
        <v>29.127361984399929</v>
      </c>
      <c r="L33" s="49" t="str">
        <f t="shared" si="8"/>
        <v>No</v>
      </c>
      <c r="M33" s="50">
        <v>29</v>
      </c>
      <c r="N33" s="50">
        <f t="shared" si="9"/>
        <v>29.348981537150962</v>
      </c>
      <c r="O33" s="50">
        <f t="shared" si="10"/>
        <v>36.149829333668123</v>
      </c>
      <c r="P33" s="50" t="str">
        <f t="shared" si="11"/>
        <v>No</v>
      </c>
      <c r="Q33" s="39"/>
      <c r="R33" s="46">
        <f t="shared" si="12"/>
        <v>26.6615</v>
      </c>
      <c r="S33" s="46">
        <f t="shared" si="13"/>
        <v>41.07165481663305</v>
      </c>
      <c r="T33" s="39"/>
      <c r="U33" s="13">
        <f t="shared" si="14"/>
        <v>-0.7</v>
      </c>
      <c r="V33" s="13">
        <f t="shared" si="15"/>
        <v>17.508875916236708</v>
      </c>
    </row>
    <row r="34" spans="1:22" x14ac:dyDescent="0.2">
      <c r="A34" s="47">
        <v>30</v>
      </c>
      <c r="B34" s="47">
        <f t="shared" si="0"/>
        <v>11.385899128614732</v>
      </c>
      <c r="C34" s="47">
        <f t="shared" si="1"/>
        <v>23.832499999999996</v>
      </c>
      <c r="D34" s="47" t="str">
        <f t="shared" si="2"/>
        <v>No</v>
      </c>
      <c r="E34" s="48">
        <v>30</v>
      </c>
      <c r="F34" s="48">
        <f t="shared" si="3"/>
        <v>17.940004444715242</v>
      </c>
      <c r="G34" s="48">
        <f t="shared" si="4"/>
        <v>29.632499999999997</v>
      </c>
      <c r="H34" s="48" t="str">
        <f t="shared" si="5"/>
        <v>No</v>
      </c>
      <c r="I34" s="49">
        <v>30</v>
      </c>
      <c r="J34" s="49">
        <f t="shared" si="6"/>
        <v>23.049193740630919</v>
      </c>
      <c r="K34" s="49">
        <f t="shared" si="7"/>
        <v>30.039999999999996</v>
      </c>
      <c r="L34" s="49" t="str">
        <f t="shared" si="8"/>
        <v>No</v>
      </c>
      <c r="M34" s="50">
        <v>30</v>
      </c>
      <c r="N34" s="50">
        <f t="shared" si="9"/>
        <v>29.989815766813322</v>
      </c>
      <c r="O34" s="50">
        <f t="shared" si="10"/>
        <v>37.282499999999992</v>
      </c>
      <c r="P34" s="50" t="str">
        <f t="shared" si="11"/>
        <v>No</v>
      </c>
      <c r="Q34" s="39"/>
      <c r="R34" s="46">
        <f t="shared" si="12"/>
        <v>27.604999999999997</v>
      </c>
      <c r="S34" s="46">
        <f t="shared" si="13"/>
        <v>41.863345318648811</v>
      </c>
      <c r="T34" s="39"/>
      <c r="U34" s="13">
        <f t="shared" si="14"/>
        <v>-0.7</v>
      </c>
      <c r="V34" s="13">
        <f t="shared" si="15"/>
        <v>18.112630258175905</v>
      </c>
    </row>
    <row r="35" spans="1:22" x14ac:dyDescent="0.2">
      <c r="A35" s="47">
        <v>31</v>
      </c>
      <c r="B35" s="47">
        <f t="shared" si="0"/>
        <v>11.808120612033818</v>
      </c>
      <c r="C35" s="47">
        <f t="shared" si="1"/>
        <v>24.549289840587729</v>
      </c>
      <c r="D35" s="47" t="str">
        <f t="shared" si="2"/>
        <v>No</v>
      </c>
      <c r="E35" s="48">
        <v>31</v>
      </c>
      <c r="F35" s="48">
        <f t="shared" si="3"/>
        <v>18.46497992388931</v>
      </c>
      <c r="G35" s="48">
        <f t="shared" si="4"/>
        <v>30.523731509544358</v>
      </c>
      <c r="H35" s="48" t="str">
        <f t="shared" si="5"/>
        <v>No</v>
      </c>
      <c r="I35" s="49">
        <v>31</v>
      </c>
      <c r="J35" s="49">
        <f t="shared" si="6"/>
        <v>23.581388573817094</v>
      </c>
      <c r="K35" s="49">
        <f t="shared" si="7"/>
        <v>30.943487540596053</v>
      </c>
      <c r="L35" s="49" t="str">
        <f t="shared" si="8"/>
        <v>No</v>
      </c>
      <c r="M35" s="50">
        <v>31</v>
      </c>
      <c r="N35" s="50">
        <f t="shared" si="9"/>
        <v>30.650320223146991</v>
      </c>
      <c r="O35" s="50">
        <f t="shared" si="10"/>
        <v>38.403814055668185</v>
      </c>
      <c r="P35" s="50" t="str">
        <f t="shared" si="11"/>
        <v>No</v>
      </c>
      <c r="Q35" s="39"/>
      <c r="R35" s="46">
        <f t="shared" si="12"/>
        <v>28.548499999999997</v>
      </c>
      <c r="S35" s="46">
        <f t="shared" si="13"/>
        <v>42.655035820664573</v>
      </c>
      <c r="T35" s="39"/>
      <c r="U35" s="39"/>
      <c r="V35" s="39"/>
    </row>
    <row r="36" spans="1:22" x14ac:dyDescent="0.2">
      <c r="A36" s="47">
        <v>32</v>
      </c>
      <c r="B36" s="47">
        <f t="shared" si="0"/>
        <v>12.242787496703954</v>
      </c>
      <c r="C36" s="47">
        <f t="shared" si="1"/>
        <v>25.258601729675711</v>
      </c>
      <c r="D36" s="47" t="str">
        <f t="shared" si="2"/>
        <v>No</v>
      </c>
      <c r="E36" s="48">
        <v>32</v>
      </c>
      <c r="F36" s="48">
        <f t="shared" si="3"/>
        <v>19.005429581289413</v>
      </c>
      <c r="G36" s="48">
        <f t="shared" si="4"/>
        <v>31.405665194780887</v>
      </c>
      <c r="H36" s="48" t="str">
        <f t="shared" si="5"/>
        <v>No</v>
      </c>
      <c r="I36" s="49">
        <v>32</v>
      </c>
      <c r="J36" s="49">
        <f t="shared" si="6"/>
        <v>24.129270382921931</v>
      </c>
      <c r="K36" s="49">
        <f t="shared" si="7"/>
        <v>31.837549395130949</v>
      </c>
      <c r="L36" s="49" t="str">
        <f t="shared" si="8"/>
        <v>No</v>
      </c>
      <c r="M36" s="50">
        <v>32</v>
      </c>
      <c r="N36" s="50">
        <f t="shared" si="9"/>
        <v>31.3302937100961</v>
      </c>
      <c r="O36" s="50">
        <f t="shared" si="10"/>
        <v>39.513429937548921</v>
      </c>
      <c r="P36" s="50" t="str">
        <f t="shared" si="11"/>
        <v>No</v>
      </c>
      <c r="Q36" s="39"/>
      <c r="R36" s="46">
        <f t="shared" si="12"/>
        <v>29.491999999999997</v>
      </c>
      <c r="S36" s="46">
        <f t="shared" si="13"/>
        <v>43.446726322680334</v>
      </c>
      <c r="T36" s="39"/>
      <c r="U36" s="39"/>
      <c r="V36" s="39"/>
    </row>
    <row r="37" spans="1:22" x14ac:dyDescent="0.2">
      <c r="A37" s="47">
        <v>33</v>
      </c>
      <c r="B37" s="47">
        <f t="shared" ref="B37:B68" si="16">((B$3+C$3)/2)-((B$3-C$3)/2)*COS(RADIANS(A37))</f>
        <v>12.689767378881363</v>
      </c>
      <c r="C37" s="47">
        <f t="shared" ref="C37:C68" si="17">((B$3-C$3)/2)*SIN(RADIANS(A37))</f>
        <v>25.960219603991266</v>
      </c>
      <c r="D37" s="47" t="str">
        <f t="shared" ref="D37:D68" si="18">IF(C37&gt;$R$3+(B37*TAN(RADIANS($S$3))),"Yes","No")</f>
        <v>No</v>
      </c>
      <c r="E37" s="48">
        <v>33</v>
      </c>
      <c r="F37" s="48">
        <f t="shared" ref="F37:F68" si="19">((F$3+G$3)/2)-((F$3-G$3)/2)*COS(RADIANS(E37))</f>
        <v>19.561188790714446</v>
      </c>
      <c r="G37" s="48">
        <f t="shared" ref="G37:G68" si="20">((F$3-G$3)/2)*SIN(RADIANS(E37))</f>
        <v>32.278032410165579</v>
      </c>
      <c r="H37" s="48" t="str">
        <f t="shared" ref="H37:H68" si="21">IF(G37&gt;$R$3+(F37*TAN(RADIANS($S$3))),"Yes","No")</f>
        <v>No</v>
      </c>
      <c r="I37" s="49">
        <v>33</v>
      </c>
      <c r="J37" s="49">
        <f t="shared" ref="J37:J68" si="22">((J$3+K$3)/2)-((J$3-K$3)/2)*COS(RADIANS(I37))</f>
        <v>24.692672277838923</v>
      </c>
      <c r="K37" s="49">
        <f t="shared" ref="K37:K68" si="23">((J$3-K$3)/2)*SIN(RADIANS(I37))</f>
        <v>32.721913223702828</v>
      </c>
      <c r="L37" s="49" t="str">
        <f t="shared" ref="L37:L68" si="24">IF(K37&gt;$R$3+(J37*TAN(RADIANS($S$3))),"Yes","No")</f>
        <v>No</v>
      </c>
      <c r="M37" s="50">
        <v>33</v>
      </c>
      <c r="N37" s="50">
        <f t="shared" ref="N37:N68" si="25">((N$3+O$3)/2)-((N$3-O$3)/2)*COS(RADIANS(M37))</f>
        <v>32.029529101149457</v>
      </c>
      <c r="O37" s="50">
        <f t="shared" ref="O37:O68" si="26">((N$3-O$3)/2)*SIN(RADIANS(M37))</f>
        <v>40.611009645895493</v>
      </c>
      <c r="P37" s="50" t="str">
        <f t="shared" ref="P37:P68" si="27">IF(O37&gt;$R$3+(N37*TAN(RADIANS($S$3))),"Yes","No")</f>
        <v>No</v>
      </c>
      <c r="Q37" s="39"/>
      <c r="R37" s="46">
        <f t="shared" ref="R37:R68" si="28">U$3+A37/180*(T$3-U$3)</f>
        <v>30.435499999999994</v>
      </c>
      <c r="S37" s="46">
        <f t="shared" ref="S37:S68" si="29">R$3+R37*TAN(RADIANS(S$3))</f>
        <v>44.238416824696102</v>
      </c>
      <c r="T37" s="39"/>
      <c r="U37" s="39"/>
      <c r="V37" s="39"/>
    </row>
    <row r="38" spans="1:22" x14ac:dyDescent="0.2">
      <c r="A38" s="47">
        <v>34</v>
      </c>
      <c r="B38" s="47">
        <f t="shared" si="16"/>
        <v>13.148924104163939</v>
      </c>
      <c r="C38" s="47">
        <f t="shared" si="17"/>
        <v>26.653929743933151</v>
      </c>
      <c r="D38" s="47" t="str">
        <f t="shared" si="18"/>
        <v>No</v>
      </c>
      <c r="E38" s="48">
        <v>34</v>
      </c>
      <c r="F38" s="48">
        <f t="shared" si="19"/>
        <v>20.13208826252545</v>
      </c>
      <c r="G38" s="48">
        <f t="shared" si="20"/>
        <v>33.140567424193819</v>
      </c>
      <c r="H38" s="48" t="str">
        <f t="shared" si="21"/>
        <v>No</v>
      </c>
      <c r="I38" s="49">
        <v>34</v>
      </c>
      <c r="J38" s="49">
        <f t="shared" si="22"/>
        <v>25.271422640893093</v>
      </c>
      <c r="K38" s="49">
        <f t="shared" si="23"/>
        <v>33.59630964052247</v>
      </c>
      <c r="L38" s="49" t="str">
        <f t="shared" si="24"/>
        <v>No</v>
      </c>
      <c r="M38" s="50">
        <v>34</v>
      </c>
      <c r="N38" s="50">
        <f t="shared" si="25"/>
        <v>32.747813402433316</v>
      </c>
      <c r="O38" s="50">
        <f t="shared" si="26"/>
        <v>41.696218847296244</v>
      </c>
      <c r="P38" s="50" t="str">
        <f t="shared" si="27"/>
        <v>No</v>
      </c>
      <c r="Q38" s="39"/>
      <c r="R38" s="46">
        <f t="shared" si="28"/>
        <v>31.378999999999994</v>
      </c>
      <c r="S38" s="46">
        <f t="shared" si="29"/>
        <v>45.030107326711857</v>
      </c>
      <c r="T38" s="39"/>
      <c r="U38" s="39"/>
      <c r="V38" s="39"/>
    </row>
    <row r="39" spans="1:22" x14ac:dyDescent="0.2">
      <c r="A39" s="47">
        <v>35</v>
      </c>
      <c r="B39" s="47">
        <f t="shared" si="16"/>
        <v>13.620117808965205</v>
      </c>
      <c r="C39" s="47">
        <f t="shared" si="17"/>
        <v>27.339520838672609</v>
      </c>
      <c r="D39" s="47" t="str">
        <f t="shared" si="18"/>
        <v>No</v>
      </c>
      <c r="E39" s="48">
        <v>35</v>
      </c>
      <c r="F39" s="48">
        <f t="shared" si="19"/>
        <v>20.717954095212903</v>
      </c>
      <c r="G39" s="48">
        <f t="shared" si="20"/>
        <v>33.993007500344746</v>
      </c>
      <c r="H39" s="48" t="str">
        <f t="shared" si="21"/>
        <v>No</v>
      </c>
      <c r="I39" s="49">
        <v>35</v>
      </c>
      <c r="J39" s="49">
        <f t="shared" si="22"/>
        <v>25.865345179117369</v>
      </c>
      <c r="K39" s="49">
        <f t="shared" si="23"/>
        <v>34.460472295970845</v>
      </c>
      <c r="L39" s="49" t="str">
        <f t="shared" si="24"/>
        <v>No</v>
      </c>
      <c r="M39" s="50">
        <v>35</v>
      </c>
      <c r="N39" s="50">
        <f t="shared" si="25"/>
        <v>33.484927817591327</v>
      </c>
      <c r="O39" s="50">
        <f t="shared" si="26"/>
        <v>42.768726976515744</v>
      </c>
      <c r="P39" s="50" t="str">
        <f t="shared" si="27"/>
        <v>No</v>
      </c>
      <c r="Q39" s="39"/>
      <c r="R39" s="46">
        <f t="shared" si="28"/>
        <v>32.322499999999998</v>
      </c>
      <c r="S39" s="46">
        <f t="shared" si="29"/>
        <v>45.821797828727625</v>
      </c>
      <c r="T39" s="39"/>
      <c r="U39" s="39"/>
      <c r="V39" s="39"/>
    </row>
    <row r="40" spans="1:22" x14ac:dyDescent="0.2">
      <c r="A40" s="47">
        <v>36</v>
      </c>
      <c r="B40" s="47">
        <f t="shared" si="16"/>
        <v>14.103204963118131</v>
      </c>
      <c r="C40" s="47">
        <f t="shared" si="17"/>
        <v>28.01678405052073</v>
      </c>
      <c r="D40" s="47" t="str">
        <f t="shared" si="18"/>
        <v>No</v>
      </c>
      <c r="E40" s="48">
        <v>36</v>
      </c>
      <c r="F40" s="48">
        <f t="shared" si="19"/>
        <v>21.318607828368741</v>
      </c>
      <c r="G40" s="48">
        <f t="shared" si="20"/>
        <v>34.835092977113419</v>
      </c>
      <c r="H40" s="48" t="str">
        <f t="shared" si="21"/>
        <v>No</v>
      </c>
      <c r="I40" s="49">
        <v>36</v>
      </c>
      <c r="J40" s="49">
        <f t="shared" si="22"/>
        <v>26.474258977953156</v>
      </c>
      <c r="K40" s="49">
        <f t="shared" si="23"/>
        <v>35.314137957731788</v>
      </c>
      <c r="L40" s="49" t="str">
        <f t="shared" si="24"/>
        <v>No</v>
      </c>
      <c r="M40" s="50">
        <v>36</v>
      </c>
      <c r="N40" s="50">
        <f t="shared" si="25"/>
        <v>34.240647814432045</v>
      </c>
      <c r="O40" s="50">
        <f t="shared" si="26"/>
        <v>43.82820733718826</v>
      </c>
      <c r="P40" s="50" t="str">
        <f t="shared" si="27"/>
        <v>No</v>
      </c>
      <c r="Q40" s="39"/>
      <c r="R40" s="46">
        <f t="shared" si="28"/>
        <v>33.265999999999998</v>
      </c>
      <c r="S40" s="46">
        <f t="shared" si="29"/>
        <v>46.613488330743394</v>
      </c>
      <c r="T40" s="39"/>
      <c r="U40" s="39"/>
      <c r="V40" s="39"/>
    </row>
    <row r="41" spans="1:22" x14ac:dyDescent="0.2">
      <c r="A41" s="47">
        <v>37</v>
      </c>
      <c r="B41" s="47">
        <f t="shared" si="16"/>
        <v>14.598038413595788</v>
      </c>
      <c r="C41" s="47">
        <f t="shared" si="17"/>
        <v>28.685513078542382</v>
      </c>
      <c r="D41" s="47" t="str">
        <f t="shared" si="18"/>
        <v>No</v>
      </c>
      <c r="E41" s="48">
        <v>37</v>
      </c>
      <c r="F41" s="48">
        <f t="shared" si="19"/>
        <v>21.933866497047191</v>
      </c>
      <c r="G41" s="48">
        <f t="shared" si="20"/>
        <v>35.666567347106138</v>
      </c>
      <c r="H41" s="48" t="str">
        <f t="shared" si="21"/>
        <v>No</v>
      </c>
      <c r="I41" s="49">
        <v>37</v>
      </c>
      <c r="J41" s="49">
        <f t="shared" si="22"/>
        <v>27.097978556358647</v>
      </c>
      <c r="K41" s="49">
        <f t="shared" si="23"/>
        <v>36.157046590975057</v>
      </c>
      <c r="L41" s="49" t="str">
        <f t="shared" si="24"/>
        <v>No</v>
      </c>
      <c r="M41" s="50">
        <v>37</v>
      </c>
      <c r="N41" s="50">
        <f t="shared" si="25"/>
        <v>35.014743193323611</v>
      </c>
      <c r="O41" s="50">
        <f t="shared" si="26"/>
        <v>44.87433720133248</v>
      </c>
      <c r="P41" s="50" t="str">
        <f t="shared" si="27"/>
        <v>No</v>
      </c>
      <c r="Q41" s="39"/>
      <c r="R41" s="46">
        <f t="shared" si="28"/>
        <v>34.209499999999991</v>
      </c>
      <c r="S41" s="46">
        <f t="shared" si="29"/>
        <v>47.405178832759148</v>
      </c>
      <c r="T41" s="39"/>
      <c r="U41" s="39"/>
      <c r="V41" s="39"/>
    </row>
    <row r="42" spans="1:22" x14ac:dyDescent="0.2">
      <c r="A42" s="47">
        <v>38</v>
      </c>
      <c r="B42" s="47">
        <f t="shared" si="16"/>
        <v>15.1044674293356</v>
      </c>
      <c r="C42" s="47">
        <f t="shared" si="17"/>
        <v>29.345504221397501</v>
      </c>
      <c r="D42" s="47" t="str">
        <f t="shared" si="18"/>
        <v>No</v>
      </c>
      <c r="E42" s="48">
        <v>38</v>
      </c>
      <c r="F42" s="48">
        <f t="shared" si="19"/>
        <v>22.563542687497623</v>
      </c>
      <c r="G42" s="48">
        <f t="shared" si="20"/>
        <v>36.48717733517514</v>
      </c>
      <c r="H42" s="48" t="str">
        <f t="shared" si="21"/>
        <v>No</v>
      </c>
      <c r="I42" s="49">
        <v>38</v>
      </c>
      <c r="J42" s="49">
        <f t="shared" si="22"/>
        <v>27.736313923308145</v>
      </c>
      <c r="K42" s="49">
        <f t="shared" si="23"/>
        <v>36.988941437565551</v>
      </c>
      <c r="L42" s="49" t="str">
        <f t="shared" si="24"/>
        <v>No</v>
      </c>
      <c r="M42" s="50">
        <v>38</v>
      </c>
      <c r="N42" s="50">
        <f t="shared" si="25"/>
        <v>35.806978157314781</v>
      </c>
      <c r="O42" s="50">
        <f t="shared" si="26"/>
        <v>45.906797907657712</v>
      </c>
      <c r="P42" s="50" t="str">
        <f t="shared" si="27"/>
        <v>No</v>
      </c>
      <c r="Q42" s="39"/>
      <c r="R42" s="46">
        <f t="shared" si="28"/>
        <v>35.152999999999992</v>
      </c>
      <c r="S42" s="46">
        <f t="shared" si="29"/>
        <v>48.196869334774917</v>
      </c>
      <c r="T42" s="39"/>
      <c r="U42" s="39"/>
      <c r="V42" s="39"/>
    </row>
    <row r="43" spans="1:22" x14ac:dyDescent="0.2">
      <c r="A43" s="47">
        <v>39</v>
      </c>
      <c r="B43" s="47">
        <f t="shared" si="16"/>
        <v>15.62233774715348</v>
      </c>
      <c r="C43" s="47">
        <f t="shared" si="17"/>
        <v>29.996556439390499</v>
      </c>
      <c r="D43" s="47" t="str">
        <f t="shared" si="18"/>
        <v>No</v>
      </c>
      <c r="E43" s="48">
        <v>39</v>
      </c>
      <c r="F43" s="48">
        <f t="shared" si="19"/>
        <v>23.207444594252621</v>
      </c>
      <c r="G43" s="48">
        <f t="shared" si="20"/>
        <v>37.296672975568612</v>
      </c>
      <c r="H43" s="48" t="str">
        <f t="shared" si="21"/>
        <v>No</v>
      </c>
      <c r="I43" s="49">
        <v>39</v>
      </c>
      <c r="J43" s="49">
        <f t="shared" si="22"/>
        <v>28.389070635665185</v>
      </c>
      <c r="K43" s="49">
        <f t="shared" si="23"/>
        <v>37.809569094274231</v>
      </c>
      <c r="L43" s="49" t="str">
        <f t="shared" si="24"/>
        <v>No</v>
      </c>
      <c r="M43" s="50">
        <v>39</v>
      </c>
      <c r="N43" s="50">
        <f t="shared" si="25"/>
        <v>36.617111383960967</v>
      </c>
      <c r="O43" s="50">
        <f t="shared" si="26"/>
        <v>46.925274958631121</v>
      </c>
      <c r="P43" s="50" t="str">
        <f t="shared" si="27"/>
        <v>No</v>
      </c>
      <c r="Q43" s="39"/>
      <c r="R43" s="46">
        <f t="shared" si="28"/>
        <v>36.096499999999992</v>
      </c>
      <c r="S43" s="46">
        <f t="shared" si="29"/>
        <v>48.988559836790678</v>
      </c>
      <c r="T43" s="39"/>
      <c r="U43" s="39"/>
      <c r="V43" s="39"/>
    </row>
    <row r="44" spans="1:22" x14ac:dyDescent="0.2">
      <c r="A44" s="47">
        <v>40</v>
      </c>
      <c r="B44" s="47">
        <f t="shared" si="16"/>
        <v>16.151491618733914</v>
      </c>
      <c r="C44" s="47">
        <f t="shared" si="17"/>
        <v>30.638471415708892</v>
      </c>
      <c r="D44" s="47" t="str">
        <f t="shared" si="18"/>
        <v>No</v>
      </c>
      <c r="E44" s="48">
        <v>40</v>
      </c>
      <c r="F44" s="48">
        <f t="shared" si="19"/>
        <v>23.865376078553766</v>
      </c>
      <c r="G44" s="48">
        <f t="shared" si="20"/>
        <v>38.094807688072748</v>
      </c>
      <c r="H44" s="48" t="str">
        <f t="shared" si="21"/>
        <v>No</v>
      </c>
      <c r="I44" s="49">
        <v>40</v>
      </c>
      <c r="J44" s="49">
        <f t="shared" si="22"/>
        <v>29.0560498574118</v>
      </c>
      <c r="K44" s="49">
        <f t="shared" si="23"/>
        <v>38.618679589967279</v>
      </c>
      <c r="L44" s="49" t="str">
        <f t="shared" si="24"/>
        <v>No</v>
      </c>
      <c r="M44" s="50">
        <v>40</v>
      </c>
      <c r="N44" s="50">
        <f t="shared" si="25"/>
        <v>37.444896098833404</v>
      </c>
      <c r="O44" s="50">
        <f t="shared" si="26"/>
        <v>47.929458116276798</v>
      </c>
      <c r="P44" s="50" t="str">
        <f t="shared" si="27"/>
        <v>No</v>
      </c>
      <c r="Q44" s="39"/>
      <c r="R44" s="46">
        <f t="shared" si="28"/>
        <v>37.039999999999992</v>
      </c>
      <c r="S44" s="46">
        <f t="shared" si="29"/>
        <v>49.780250338806439</v>
      </c>
      <c r="T44" s="39"/>
      <c r="U44" s="39"/>
      <c r="V44" s="39"/>
    </row>
    <row r="45" spans="1:22" x14ac:dyDescent="0.2">
      <c r="A45" s="47">
        <v>41</v>
      </c>
      <c r="B45" s="47">
        <f t="shared" si="16"/>
        <v>16.691767858681573</v>
      </c>
      <c r="C45" s="47">
        <f t="shared" si="17"/>
        <v>31.271053616832528</v>
      </c>
      <c r="D45" s="47" t="str">
        <f t="shared" si="18"/>
        <v>No</v>
      </c>
      <c r="E45" s="48">
        <v>41</v>
      </c>
      <c r="F45" s="48">
        <f t="shared" si="19"/>
        <v>24.537136728097416</v>
      </c>
      <c r="G45" s="48">
        <f t="shared" si="20"/>
        <v>38.881338353122416</v>
      </c>
      <c r="H45" s="48" t="str">
        <f t="shared" si="21"/>
        <v>No</v>
      </c>
      <c r="I45" s="49">
        <v>41</v>
      </c>
      <c r="J45" s="49">
        <f t="shared" si="22"/>
        <v>29.737048420215856</v>
      </c>
      <c r="K45" s="49">
        <f t="shared" si="23"/>
        <v>39.416026461749674</v>
      </c>
      <c r="L45" s="49" t="str">
        <f t="shared" si="24"/>
        <v>No</v>
      </c>
      <c r="M45" s="50">
        <v>41</v>
      </c>
      <c r="N45" s="50">
        <f t="shared" si="25"/>
        <v>38.290080150689008</v>
      </c>
      <c r="O45" s="50">
        <f t="shared" si="26"/>
        <v>48.919041496677174</v>
      </c>
      <c r="P45" s="50" t="str">
        <f t="shared" si="27"/>
        <v>No</v>
      </c>
      <c r="Q45" s="39"/>
      <c r="R45" s="46">
        <f t="shared" si="28"/>
        <v>37.983499999999992</v>
      </c>
      <c r="S45" s="46">
        <f t="shared" si="29"/>
        <v>50.571940840822208</v>
      </c>
      <c r="T45" s="39"/>
      <c r="U45" s="39"/>
      <c r="V45" s="39"/>
    </row>
    <row r="46" spans="1:22" x14ac:dyDescent="0.2">
      <c r="A46" s="47">
        <v>42</v>
      </c>
      <c r="B46" s="47">
        <f t="shared" si="16"/>
        <v>17.243001893620004</v>
      </c>
      <c r="C46" s="47">
        <f t="shared" si="17"/>
        <v>31.894110352094977</v>
      </c>
      <c r="D46" s="47" t="str">
        <f t="shared" si="18"/>
        <v>No</v>
      </c>
      <c r="E46" s="48">
        <v>42</v>
      </c>
      <c r="F46" s="48">
        <f t="shared" si="19"/>
        <v>25.222521918082229</v>
      </c>
      <c r="G46" s="48">
        <f t="shared" si="20"/>
        <v>39.656025385857731</v>
      </c>
      <c r="H46" s="48" t="str">
        <f t="shared" si="21"/>
        <v>No</v>
      </c>
      <c r="I46" s="49">
        <v>42</v>
      </c>
      <c r="J46" s="49">
        <f t="shared" si="22"/>
        <v>30.431858885318157</v>
      </c>
      <c r="K46" s="49">
        <f t="shared" si="23"/>
        <v>40.2013668300402</v>
      </c>
      <c r="L46" s="49" t="str">
        <f t="shared" si="24"/>
        <v>No</v>
      </c>
      <c r="M46" s="50">
        <v>42</v>
      </c>
      <c r="N46" s="50">
        <f t="shared" si="25"/>
        <v>39.152406088278099</v>
      </c>
      <c r="O46" s="50">
        <f t="shared" si="26"/>
        <v>49.893723663148265</v>
      </c>
      <c r="P46" s="50" t="str">
        <f t="shared" si="27"/>
        <v>No</v>
      </c>
      <c r="Q46" s="39"/>
      <c r="R46" s="46">
        <f t="shared" si="28"/>
        <v>38.926999999999992</v>
      </c>
      <c r="S46" s="46">
        <f t="shared" si="29"/>
        <v>51.363631342837962</v>
      </c>
      <c r="T46" s="39"/>
      <c r="U46" s="39"/>
      <c r="V46" s="39"/>
    </row>
    <row r="47" spans="1:22" x14ac:dyDescent="0.2">
      <c r="A47" s="47">
        <v>43</v>
      </c>
      <c r="B47" s="47">
        <f t="shared" si="16"/>
        <v>17.805025812322242</v>
      </c>
      <c r="C47" s="47">
        <f t="shared" si="17"/>
        <v>32.50745183237899</v>
      </c>
      <c r="D47" s="47" t="str">
        <f t="shared" si="18"/>
        <v>No</v>
      </c>
      <c r="E47" s="48">
        <v>43</v>
      </c>
      <c r="F47" s="48">
        <f t="shared" si="19"/>
        <v>25.921322873539864</v>
      </c>
      <c r="G47" s="48">
        <f t="shared" si="20"/>
        <v>40.418632809103975</v>
      </c>
      <c r="H47" s="48" t="str">
        <f t="shared" si="21"/>
        <v>No</v>
      </c>
      <c r="I47" s="49">
        <v>43</v>
      </c>
      <c r="J47" s="49">
        <f t="shared" si="22"/>
        <v>31.140269606720238</v>
      </c>
      <c r="K47" s="49">
        <f t="shared" si="23"/>
        <v>40.974461472554907</v>
      </c>
      <c r="L47" s="49" t="str">
        <f t="shared" si="24"/>
        <v>No</v>
      </c>
      <c r="M47" s="50">
        <v>43</v>
      </c>
      <c r="N47" s="50">
        <f t="shared" si="25"/>
        <v>40.031611238766551</v>
      </c>
      <c r="O47" s="50">
        <f t="shared" si="26"/>
        <v>50.853207718060197</v>
      </c>
      <c r="P47" s="50" t="str">
        <f t="shared" si="27"/>
        <v>No</v>
      </c>
      <c r="Q47" s="39"/>
      <c r="R47" s="46">
        <f t="shared" si="28"/>
        <v>39.870499999999993</v>
      </c>
      <c r="S47" s="46">
        <f t="shared" si="29"/>
        <v>52.155321844853731</v>
      </c>
      <c r="T47" s="39"/>
      <c r="U47" s="39"/>
      <c r="V47" s="39"/>
    </row>
    <row r="48" spans="1:22" x14ac:dyDescent="0.2">
      <c r="A48" s="47">
        <v>44</v>
      </c>
      <c r="B48" s="47">
        <f t="shared" si="16"/>
        <v>18.377668416858192</v>
      </c>
      <c r="C48" s="47">
        <f t="shared" si="17"/>
        <v>33.1108912279281</v>
      </c>
      <c r="D48" s="47" t="str">
        <f t="shared" si="18"/>
        <v>No</v>
      </c>
      <c r="E48" s="48">
        <v>44</v>
      </c>
      <c r="F48" s="48">
        <f t="shared" si="19"/>
        <v>26.633326732929838</v>
      </c>
      <c r="G48" s="48">
        <f t="shared" si="20"/>
        <v>41.168928325252473</v>
      </c>
      <c r="H48" s="48" t="str">
        <f t="shared" si="21"/>
        <v>Yes</v>
      </c>
      <c r="I48" s="49">
        <v>44</v>
      </c>
      <c r="J48" s="49">
        <f t="shared" si="22"/>
        <v>31.862064795653836</v>
      </c>
      <c r="K48" s="49">
        <f t="shared" si="23"/>
        <v>41.735074897176553</v>
      </c>
      <c r="L48" s="49" t="str">
        <f t="shared" si="24"/>
        <v>No</v>
      </c>
      <c r="M48" s="50">
        <v>44</v>
      </c>
      <c r="N48" s="50">
        <f t="shared" si="25"/>
        <v>40.927427787748471</v>
      </c>
      <c r="O48" s="50">
        <f t="shared" si="26"/>
        <v>51.797201393275131</v>
      </c>
      <c r="P48" s="50" t="str">
        <f t="shared" si="27"/>
        <v>No</v>
      </c>
      <c r="Q48" s="39"/>
      <c r="R48" s="46">
        <f t="shared" si="28"/>
        <v>40.813999999999993</v>
      </c>
      <c r="S48" s="46">
        <f t="shared" si="29"/>
        <v>52.947012346869499</v>
      </c>
      <c r="T48" s="39"/>
      <c r="U48" s="39"/>
      <c r="V48" s="39"/>
    </row>
    <row r="49" spans="1:22" x14ac:dyDescent="0.2">
      <c r="A49" s="47">
        <v>45</v>
      </c>
      <c r="B49" s="47">
        <f t="shared" si="16"/>
        <v>18.960755274743207</v>
      </c>
      <c r="C49" s="47">
        <f t="shared" si="17"/>
        <v>33.704244725256785</v>
      </c>
      <c r="D49" s="47" t="str">
        <f t="shared" si="18"/>
        <v>No</v>
      </c>
      <c r="E49" s="48">
        <v>45</v>
      </c>
      <c r="F49" s="48">
        <f t="shared" si="19"/>
        <v>27.358316612979259</v>
      </c>
      <c r="G49" s="48">
        <f t="shared" si="20"/>
        <v>41.906683387020735</v>
      </c>
      <c r="H49" s="48" t="str">
        <f t="shared" si="21"/>
        <v>Yes</v>
      </c>
      <c r="I49" s="49">
        <v>45</v>
      </c>
      <c r="J49" s="49">
        <f t="shared" si="22"/>
        <v>32.597024586312223</v>
      </c>
      <c r="K49" s="49">
        <f t="shared" si="23"/>
        <v>42.482975413687768</v>
      </c>
      <c r="L49" s="49" t="str">
        <f t="shared" si="24"/>
        <v>No</v>
      </c>
      <c r="M49" s="50">
        <v>45</v>
      </c>
      <c r="N49" s="50">
        <f t="shared" si="25"/>
        <v>41.839582860825082</v>
      </c>
      <c r="O49" s="50">
        <f t="shared" si="26"/>
        <v>52.725417139174908</v>
      </c>
      <c r="P49" s="50" t="str">
        <f t="shared" si="27"/>
        <v>No</v>
      </c>
      <c r="Q49" s="39"/>
      <c r="R49" s="46">
        <f t="shared" si="28"/>
        <v>41.757499999999993</v>
      </c>
      <c r="S49" s="46">
        <f t="shared" si="29"/>
        <v>53.738702848885254</v>
      </c>
      <c r="T49" s="39"/>
      <c r="U49" s="39"/>
      <c r="V49" s="39"/>
    </row>
    <row r="50" spans="1:22" x14ac:dyDescent="0.2">
      <c r="A50" s="47">
        <v>46</v>
      </c>
      <c r="B50" s="47">
        <f t="shared" si="16"/>
        <v>19.554108772071899</v>
      </c>
      <c r="C50" s="47">
        <f t="shared" si="17"/>
        <v>34.2873315831418</v>
      </c>
      <c r="D50" s="47" t="str">
        <f t="shared" si="18"/>
        <v>No</v>
      </c>
      <c r="E50" s="48">
        <v>46</v>
      </c>
      <c r="F50" s="48">
        <f t="shared" si="19"/>
        <v>28.096071674747527</v>
      </c>
      <c r="G50" s="48">
        <f t="shared" si="20"/>
        <v>42.631673267070155</v>
      </c>
      <c r="H50" s="48" t="str">
        <f t="shared" si="21"/>
        <v>Yes</v>
      </c>
      <c r="I50" s="49">
        <v>46</v>
      </c>
      <c r="J50" s="49">
        <f t="shared" si="22"/>
        <v>33.344925102823446</v>
      </c>
      <c r="K50" s="49">
        <f t="shared" si="23"/>
        <v>43.217935204346155</v>
      </c>
      <c r="L50" s="49" t="str">
        <f t="shared" si="24"/>
        <v>No</v>
      </c>
      <c r="M50" s="50">
        <v>46</v>
      </c>
      <c r="N50" s="50">
        <f t="shared" si="25"/>
        <v>42.767798606724867</v>
      </c>
      <c r="O50" s="50">
        <f t="shared" si="26"/>
        <v>53.637572212251513</v>
      </c>
      <c r="P50" s="50" t="str">
        <f t="shared" si="27"/>
        <v>No</v>
      </c>
      <c r="Q50" s="39"/>
      <c r="R50" s="46">
        <f t="shared" si="28"/>
        <v>42.700999999999986</v>
      </c>
      <c r="S50" s="46">
        <f t="shared" si="29"/>
        <v>54.530393350901022</v>
      </c>
      <c r="T50" s="39"/>
      <c r="U50" s="39"/>
      <c r="V50" s="39"/>
    </row>
    <row r="51" spans="1:22" x14ac:dyDescent="0.2">
      <c r="A51" s="47">
        <v>47</v>
      </c>
      <c r="B51" s="47">
        <f t="shared" si="16"/>
        <v>20.157548167621009</v>
      </c>
      <c r="C51" s="47">
        <f t="shared" si="17"/>
        <v>34.859974187677757</v>
      </c>
      <c r="D51" s="47" t="str">
        <f t="shared" si="18"/>
        <v>No</v>
      </c>
      <c r="E51" s="48">
        <v>47</v>
      </c>
      <c r="F51" s="48">
        <f t="shared" si="19"/>
        <v>28.846367190896025</v>
      </c>
      <c r="G51" s="48">
        <f t="shared" si="20"/>
        <v>43.343677126460136</v>
      </c>
      <c r="H51" s="48" t="str">
        <f t="shared" si="21"/>
        <v>Yes</v>
      </c>
      <c r="I51" s="49">
        <v>47</v>
      </c>
      <c r="J51" s="49">
        <f t="shared" si="22"/>
        <v>34.105538527445091</v>
      </c>
      <c r="K51" s="49">
        <f t="shared" si="23"/>
        <v>43.93973039327976</v>
      </c>
      <c r="L51" s="49" t="str">
        <f t="shared" si="24"/>
        <v>No</v>
      </c>
      <c r="M51" s="50">
        <v>47</v>
      </c>
      <c r="N51" s="50">
        <f t="shared" si="25"/>
        <v>43.7117922819398</v>
      </c>
      <c r="O51" s="50">
        <f t="shared" si="26"/>
        <v>54.533388761233446</v>
      </c>
      <c r="P51" s="50" t="str">
        <f t="shared" si="27"/>
        <v>No</v>
      </c>
      <c r="Q51" s="39"/>
      <c r="R51" s="46">
        <f t="shared" si="28"/>
        <v>43.644499999999994</v>
      </c>
      <c r="S51" s="46">
        <f t="shared" si="29"/>
        <v>55.322083852916791</v>
      </c>
      <c r="T51" s="39"/>
      <c r="U51" s="39"/>
      <c r="V51" s="39"/>
    </row>
    <row r="52" spans="1:22" x14ac:dyDescent="0.2">
      <c r="A52" s="47">
        <v>48</v>
      </c>
      <c r="B52" s="47">
        <f t="shared" si="16"/>
        <v>20.770889647905022</v>
      </c>
      <c r="C52" s="47">
        <f t="shared" si="17"/>
        <v>35.421998106379995</v>
      </c>
      <c r="D52" s="47" t="str">
        <f t="shared" si="18"/>
        <v>No</v>
      </c>
      <c r="E52" s="48">
        <v>48</v>
      </c>
      <c r="F52" s="48">
        <f t="shared" si="19"/>
        <v>29.608974614142269</v>
      </c>
      <c r="G52" s="48">
        <f t="shared" si="20"/>
        <v>44.042478081917771</v>
      </c>
      <c r="H52" s="48" t="str">
        <f t="shared" si="21"/>
        <v>Yes</v>
      </c>
      <c r="I52" s="49">
        <v>48</v>
      </c>
      <c r="J52" s="49">
        <f t="shared" si="22"/>
        <v>34.878633169959798</v>
      </c>
      <c r="K52" s="49">
        <f t="shared" si="23"/>
        <v>44.648141114681842</v>
      </c>
      <c r="L52" s="49" t="str">
        <f t="shared" si="24"/>
        <v>No</v>
      </c>
      <c r="M52" s="50">
        <v>48</v>
      </c>
      <c r="N52" s="50">
        <f t="shared" si="25"/>
        <v>44.671276336851733</v>
      </c>
      <c r="O52" s="50">
        <f t="shared" si="26"/>
        <v>55.412593911721899</v>
      </c>
      <c r="P52" s="50" t="str">
        <f t="shared" si="27"/>
        <v>No</v>
      </c>
      <c r="Q52" s="39"/>
      <c r="R52" s="46">
        <f t="shared" si="28"/>
        <v>44.587999999999994</v>
      </c>
      <c r="S52" s="46">
        <f t="shared" si="29"/>
        <v>56.113774354932545</v>
      </c>
      <c r="T52" s="39"/>
      <c r="U52" s="39"/>
      <c r="V52" s="39"/>
    </row>
    <row r="53" spans="1:22" x14ac:dyDescent="0.2">
      <c r="A53" s="47">
        <v>49</v>
      </c>
      <c r="B53" s="47">
        <f t="shared" si="16"/>
        <v>21.393946383167471</v>
      </c>
      <c r="C53" s="47">
        <f t="shared" si="17"/>
        <v>35.973232141318427</v>
      </c>
      <c r="D53" s="47" t="str">
        <f t="shared" si="18"/>
        <v>No</v>
      </c>
      <c r="E53" s="48">
        <v>49</v>
      </c>
      <c r="F53" s="48">
        <f t="shared" si="19"/>
        <v>30.383661646877584</v>
      </c>
      <c r="G53" s="48">
        <f t="shared" si="20"/>
        <v>44.727863271902585</v>
      </c>
      <c r="H53" s="48" t="str">
        <f t="shared" si="21"/>
        <v>Yes</v>
      </c>
      <c r="I53" s="49">
        <v>49</v>
      </c>
      <c r="J53" s="49">
        <f t="shared" si="22"/>
        <v>35.663973538250325</v>
      </c>
      <c r="K53" s="49">
        <f t="shared" si="23"/>
        <v>45.342951579784142</v>
      </c>
      <c r="L53" s="49" t="str">
        <f t="shared" si="24"/>
        <v>No</v>
      </c>
      <c r="M53" s="50">
        <v>49</v>
      </c>
      <c r="N53" s="50">
        <f t="shared" si="25"/>
        <v>45.645958503322824</v>
      </c>
      <c r="O53" s="50">
        <f t="shared" si="26"/>
        <v>56.27491984931099</v>
      </c>
      <c r="P53" s="50" t="str">
        <f t="shared" si="27"/>
        <v>No</v>
      </c>
      <c r="Q53" s="39"/>
      <c r="R53" s="46">
        <f t="shared" si="28"/>
        <v>45.531499999999987</v>
      </c>
      <c r="S53" s="46">
        <f t="shared" si="29"/>
        <v>56.905464856948313</v>
      </c>
      <c r="T53" s="39"/>
      <c r="U53" s="39"/>
      <c r="V53" s="39"/>
    </row>
    <row r="54" spans="1:22" x14ac:dyDescent="0.2">
      <c r="A54" s="47">
        <v>50</v>
      </c>
      <c r="B54" s="47">
        <f t="shared" si="16"/>
        <v>22.0265285842911</v>
      </c>
      <c r="C54" s="47">
        <f t="shared" si="17"/>
        <v>36.513508381266085</v>
      </c>
      <c r="D54" s="47" t="str">
        <f t="shared" si="18"/>
        <v>No</v>
      </c>
      <c r="E54" s="48">
        <v>50</v>
      </c>
      <c r="F54" s="48">
        <f t="shared" si="19"/>
        <v>31.170192311927245</v>
      </c>
      <c r="G54" s="48">
        <f t="shared" si="20"/>
        <v>45.399623921446235</v>
      </c>
      <c r="H54" s="48" t="str">
        <f t="shared" si="21"/>
        <v>Yes</v>
      </c>
      <c r="I54" s="49">
        <v>50</v>
      </c>
      <c r="J54" s="49">
        <f t="shared" si="22"/>
        <v>36.461320410032712</v>
      </c>
      <c r="K54" s="49">
        <f t="shared" si="23"/>
        <v>46.023950142588198</v>
      </c>
      <c r="L54" s="49" t="str">
        <f t="shared" si="24"/>
        <v>No</v>
      </c>
      <c r="M54" s="50">
        <v>50</v>
      </c>
      <c r="N54" s="50">
        <f t="shared" si="25"/>
        <v>46.635541883723192</v>
      </c>
      <c r="O54" s="50">
        <f t="shared" si="26"/>
        <v>57.120103901166594</v>
      </c>
      <c r="P54" s="50" t="str">
        <f t="shared" si="27"/>
        <v>No</v>
      </c>
      <c r="Q54" s="39"/>
      <c r="R54" s="46">
        <f t="shared" si="28"/>
        <v>46.474999999999994</v>
      </c>
      <c r="S54" s="46">
        <f t="shared" si="29"/>
        <v>57.697155358964082</v>
      </c>
      <c r="T54" s="39"/>
      <c r="U54" s="39"/>
      <c r="V54" s="39"/>
    </row>
    <row r="55" spans="1:22" x14ac:dyDescent="0.2">
      <c r="A55" s="47">
        <v>51</v>
      </c>
      <c r="B55" s="47">
        <f t="shared" si="16"/>
        <v>22.6684435606095</v>
      </c>
      <c r="C55" s="47">
        <f t="shared" si="17"/>
        <v>37.042662252846519</v>
      </c>
      <c r="D55" s="47" t="str">
        <f t="shared" si="18"/>
        <v>No</v>
      </c>
      <c r="E55" s="48">
        <v>51</v>
      </c>
      <c r="F55" s="48">
        <f t="shared" si="19"/>
        <v>31.968327024431389</v>
      </c>
      <c r="G55" s="48">
        <f t="shared" si="20"/>
        <v>46.057555405747379</v>
      </c>
      <c r="H55" s="48" t="str">
        <f t="shared" si="21"/>
        <v>Yes</v>
      </c>
      <c r="I55" s="49">
        <v>51</v>
      </c>
      <c r="J55" s="49">
        <f t="shared" si="22"/>
        <v>37.270430905725767</v>
      </c>
      <c r="K55" s="49">
        <f t="shared" si="23"/>
        <v>46.690929364334814</v>
      </c>
      <c r="L55" s="49" t="str">
        <f t="shared" si="24"/>
        <v>No</v>
      </c>
      <c r="M55" s="50">
        <v>51</v>
      </c>
      <c r="N55" s="50">
        <f t="shared" si="25"/>
        <v>47.639725041368877</v>
      </c>
      <c r="O55" s="50">
        <f t="shared" si="26"/>
        <v>57.94788861603903</v>
      </c>
      <c r="P55" s="50" t="str">
        <f t="shared" si="27"/>
        <v>No</v>
      </c>
      <c r="Q55" s="39"/>
      <c r="R55" s="46">
        <f t="shared" si="28"/>
        <v>47.418499999999995</v>
      </c>
      <c r="S55" s="46">
        <f t="shared" si="29"/>
        <v>58.488845860979836</v>
      </c>
      <c r="T55" s="39"/>
      <c r="U55" s="39"/>
      <c r="V55" s="39"/>
    </row>
    <row r="56" spans="1:22" x14ac:dyDescent="0.2">
      <c r="A56" s="47">
        <v>52</v>
      </c>
      <c r="B56" s="47">
        <f t="shared" si="16"/>
        <v>23.319495778602498</v>
      </c>
      <c r="C56" s="47">
        <f t="shared" si="17"/>
        <v>37.560532570664407</v>
      </c>
      <c r="D56" s="47" t="str">
        <f t="shared" si="18"/>
        <v>No</v>
      </c>
      <c r="E56" s="48">
        <v>52</v>
      </c>
      <c r="F56" s="48">
        <f t="shared" si="19"/>
        <v>32.777822664824861</v>
      </c>
      <c r="G56" s="48">
        <f t="shared" si="20"/>
        <v>46.701457312502377</v>
      </c>
      <c r="H56" s="48" t="str">
        <f t="shared" si="21"/>
        <v>Yes</v>
      </c>
      <c r="I56" s="49">
        <v>52</v>
      </c>
      <c r="J56" s="49">
        <f t="shared" si="22"/>
        <v>38.091058562434448</v>
      </c>
      <c r="K56" s="49">
        <f t="shared" si="23"/>
        <v>47.34368607669186</v>
      </c>
      <c r="L56" s="49" t="str">
        <f t="shared" si="24"/>
        <v>No</v>
      </c>
      <c r="M56" s="50">
        <v>52</v>
      </c>
      <c r="N56" s="50">
        <f t="shared" si="25"/>
        <v>48.658202092342286</v>
      </c>
      <c r="O56" s="50">
        <f t="shared" si="26"/>
        <v>58.758021842685224</v>
      </c>
      <c r="P56" s="50" t="str">
        <f t="shared" si="27"/>
        <v>No</v>
      </c>
      <c r="Q56" s="39"/>
      <c r="R56" s="46">
        <f t="shared" si="28"/>
        <v>48.361999999999988</v>
      </c>
      <c r="S56" s="46">
        <f t="shared" si="29"/>
        <v>59.280536362995605</v>
      </c>
      <c r="T56" s="39"/>
      <c r="U56" s="39"/>
      <c r="V56" s="39"/>
    </row>
    <row r="57" spans="1:22" x14ac:dyDescent="0.2">
      <c r="A57" s="47">
        <v>53</v>
      </c>
      <c r="B57" s="47">
        <f t="shared" si="16"/>
        <v>23.979486921457617</v>
      </c>
      <c r="C57" s="47">
        <f t="shared" si="17"/>
        <v>38.066961586404211</v>
      </c>
      <c r="D57" s="47" t="str">
        <f t="shared" si="18"/>
        <v>No</v>
      </c>
      <c r="E57" s="48">
        <v>53</v>
      </c>
      <c r="F57" s="48">
        <f t="shared" si="19"/>
        <v>33.598432652893862</v>
      </c>
      <c r="G57" s="48">
        <f t="shared" si="20"/>
        <v>47.33113350295281</v>
      </c>
      <c r="H57" s="48" t="str">
        <f t="shared" si="21"/>
        <v>Yes</v>
      </c>
      <c r="I57" s="49">
        <v>53</v>
      </c>
      <c r="J57" s="49">
        <f t="shared" si="22"/>
        <v>38.922953409024942</v>
      </c>
      <c r="K57" s="49">
        <f t="shared" si="23"/>
        <v>47.982021443641351</v>
      </c>
      <c r="L57" s="49" t="str">
        <f t="shared" si="24"/>
        <v>No</v>
      </c>
      <c r="M57" s="50">
        <v>53</v>
      </c>
      <c r="N57" s="50">
        <f t="shared" si="25"/>
        <v>49.690662798667518</v>
      </c>
      <c r="O57" s="50">
        <f t="shared" si="26"/>
        <v>59.550256806676387</v>
      </c>
      <c r="P57" s="50" t="str">
        <f t="shared" si="27"/>
        <v>No</v>
      </c>
      <c r="Q57" s="39"/>
      <c r="R57" s="46">
        <f t="shared" si="28"/>
        <v>49.305499999999995</v>
      </c>
      <c r="S57" s="46">
        <f t="shared" si="29"/>
        <v>60.072226865011373</v>
      </c>
      <c r="T57" s="39"/>
      <c r="U57" s="39"/>
      <c r="V57" s="39"/>
    </row>
    <row r="58" spans="1:22" x14ac:dyDescent="0.2">
      <c r="A58" s="47">
        <v>54</v>
      </c>
      <c r="B58" s="47">
        <f t="shared" si="16"/>
        <v>24.648215949479269</v>
      </c>
      <c r="C58" s="47">
        <f t="shared" si="17"/>
        <v>38.561795036881868</v>
      </c>
      <c r="D58" s="47" t="str">
        <f t="shared" si="18"/>
        <v>No</v>
      </c>
      <c r="E58" s="48">
        <v>54</v>
      </c>
      <c r="F58" s="48">
        <f t="shared" si="19"/>
        <v>34.429907022886582</v>
      </c>
      <c r="G58" s="48">
        <f t="shared" si="20"/>
        <v>47.94639217163126</v>
      </c>
      <c r="H58" s="48" t="str">
        <f t="shared" si="21"/>
        <v>Yes</v>
      </c>
      <c r="I58" s="49">
        <v>54</v>
      </c>
      <c r="J58" s="49">
        <f t="shared" si="22"/>
        <v>39.765862042268211</v>
      </c>
      <c r="K58" s="49">
        <f t="shared" si="23"/>
        <v>48.605741022046843</v>
      </c>
      <c r="L58" s="49" t="str">
        <f t="shared" si="24"/>
        <v>No</v>
      </c>
      <c r="M58" s="50">
        <v>54</v>
      </c>
      <c r="N58" s="50">
        <f t="shared" si="25"/>
        <v>50.736792662811737</v>
      </c>
      <c r="O58" s="50">
        <f t="shared" si="26"/>
        <v>60.324352185567953</v>
      </c>
      <c r="P58" s="50" t="str">
        <f t="shared" si="27"/>
        <v>No</v>
      </c>
      <c r="Q58" s="39"/>
      <c r="R58" s="46">
        <f t="shared" si="28"/>
        <v>50.248999999999988</v>
      </c>
      <c r="S58" s="46">
        <f t="shared" si="29"/>
        <v>60.863917367027128</v>
      </c>
      <c r="T58" s="39"/>
      <c r="U58" s="39"/>
      <c r="V58" s="39"/>
    </row>
    <row r="59" spans="1:22" x14ac:dyDescent="0.2">
      <c r="A59" s="47">
        <v>55</v>
      </c>
      <c r="B59" s="47">
        <f t="shared" si="16"/>
        <v>25.32547916132739</v>
      </c>
      <c r="C59" s="47">
        <f t="shared" si="17"/>
        <v>39.044882191034795</v>
      </c>
      <c r="D59" s="47" t="str">
        <f t="shared" si="18"/>
        <v>No</v>
      </c>
      <c r="E59" s="48">
        <v>55</v>
      </c>
      <c r="F59" s="48">
        <f t="shared" si="19"/>
        <v>35.271992499655255</v>
      </c>
      <c r="G59" s="48">
        <f t="shared" si="20"/>
        <v>48.547045904787097</v>
      </c>
      <c r="H59" s="48" t="str">
        <f t="shared" si="21"/>
        <v>Yes</v>
      </c>
      <c r="I59" s="49">
        <v>55</v>
      </c>
      <c r="J59" s="49">
        <f t="shared" si="22"/>
        <v>40.619527704029153</v>
      </c>
      <c r="K59" s="49">
        <f t="shared" si="23"/>
        <v>49.214654820882629</v>
      </c>
      <c r="L59" s="49" t="str">
        <f t="shared" si="24"/>
        <v>No</v>
      </c>
      <c r="M59" s="50">
        <v>55</v>
      </c>
      <c r="N59" s="50">
        <f t="shared" si="25"/>
        <v>51.796273023484254</v>
      </c>
      <c r="O59" s="50">
        <f t="shared" si="26"/>
        <v>61.080072182408671</v>
      </c>
      <c r="P59" s="50" t="str">
        <f t="shared" si="27"/>
        <v>No</v>
      </c>
      <c r="Q59" s="39"/>
      <c r="R59" s="46">
        <f t="shared" si="28"/>
        <v>51.192499999999995</v>
      </c>
      <c r="S59" s="46">
        <f t="shared" si="29"/>
        <v>61.655607869042896</v>
      </c>
      <c r="T59" s="39"/>
      <c r="U59" s="39"/>
      <c r="V59" s="39"/>
    </row>
    <row r="60" spans="1:22" x14ac:dyDescent="0.2">
      <c r="A60" s="47">
        <v>56</v>
      </c>
      <c r="B60" s="47">
        <f t="shared" si="16"/>
        <v>26.011070256066855</v>
      </c>
      <c r="C60" s="47">
        <f t="shared" si="17"/>
        <v>39.51607589583606</v>
      </c>
      <c r="D60" s="47" t="str">
        <f t="shared" si="18"/>
        <v>No</v>
      </c>
      <c r="E60" s="48">
        <v>56</v>
      </c>
      <c r="F60" s="48">
        <f t="shared" si="19"/>
        <v>36.124432575806189</v>
      </c>
      <c r="G60" s="48">
        <f t="shared" si="20"/>
        <v>49.132911737474551</v>
      </c>
      <c r="H60" s="48" t="str">
        <f t="shared" si="21"/>
        <v>Yes</v>
      </c>
      <c r="I60" s="49">
        <v>56</v>
      </c>
      <c r="J60" s="49">
        <f t="shared" si="22"/>
        <v>41.483690359477535</v>
      </c>
      <c r="K60" s="49">
        <f t="shared" si="23"/>
        <v>49.808577359106906</v>
      </c>
      <c r="L60" s="49" t="str">
        <f t="shared" si="24"/>
        <v>No</v>
      </c>
      <c r="M60" s="50">
        <v>56</v>
      </c>
      <c r="N60" s="50">
        <f t="shared" si="25"/>
        <v>52.868781152703761</v>
      </c>
      <c r="O60" s="50">
        <f t="shared" si="26"/>
        <v>61.817186597566682</v>
      </c>
      <c r="P60" s="50" t="str">
        <f t="shared" si="27"/>
        <v>No</v>
      </c>
      <c r="Q60" s="39"/>
      <c r="R60" s="46">
        <f t="shared" si="28"/>
        <v>52.135999999999996</v>
      </c>
      <c r="S60" s="46">
        <f t="shared" si="29"/>
        <v>62.447298371058665</v>
      </c>
      <c r="T60" s="39"/>
      <c r="U60" s="39"/>
      <c r="V60" s="39"/>
    </row>
    <row r="61" spans="1:22" x14ac:dyDescent="0.2">
      <c r="A61" s="47">
        <v>57</v>
      </c>
      <c r="B61" s="47">
        <f t="shared" si="16"/>
        <v>26.704780396008733</v>
      </c>
      <c r="C61" s="47">
        <f t="shared" si="17"/>
        <v>39.975232621118636</v>
      </c>
      <c r="D61" s="47" t="str">
        <f t="shared" si="18"/>
        <v>No</v>
      </c>
      <c r="E61" s="48">
        <v>57</v>
      </c>
      <c r="F61" s="48">
        <f t="shared" si="19"/>
        <v>36.986967589834421</v>
      </c>
      <c r="G61" s="48">
        <f t="shared" si="20"/>
        <v>49.703811209285554</v>
      </c>
      <c r="H61" s="48" t="str">
        <f t="shared" si="21"/>
        <v>No</v>
      </c>
      <c r="I61" s="49">
        <v>57</v>
      </c>
      <c r="J61" s="49">
        <f t="shared" si="22"/>
        <v>42.358086776297171</v>
      </c>
      <c r="K61" s="49">
        <f t="shared" si="23"/>
        <v>50.387327722161075</v>
      </c>
      <c r="L61" s="49" t="str">
        <f t="shared" si="24"/>
        <v>No</v>
      </c>
      <c r="M61" s="50">
        <v>57</v>
      </c>
      <c r="N61" s="50">
        <f t="shared" si="25"/>
        <v>53.953990354104505</v>
      </c>
      <c r="O61" s="50">
        <f t="shared" si="26"/>
        <v>62.535470898850541</v>
      </c>
      <c r="P61" s="50" t="str">
        <f t="shared" si="27"/>
        <v>No</v>
      </c>
      <c r="Q61" s="39"/>
      <c r="R61" s="46">
        <f t="shared" si="28"/>
        <v>53.079499999999989</v>
      </c>
      <c r="S61" s="46">
        <f t="shared" si="29"/>
        <v>63.238988873074419</v>
      </c>
      <c r="T61" s="39"/>
      <c r="U61" s="39"/>
      <c r="V61" s="39"/>
    </row>
    <row r="62" spans="1:22" x14ac:dyDescent="0.2">
      <c r="A62" s="47">
        <v>58</v>
      </c>
      <c r="B62" s="47">
        <f t="shared" si="16"/>
        <v>27.406398270324289</v>
      </c>
      <c r="C62" s="47">
        <f t="shared" si="17"/>
        <v>40.422212503296045</v>
      </c>
      <c r="D62" s="47" t="str">
        <f t="shared" si="18"/>
        <v>No</v>
      </c>
      <c r="E62" s="48">
        <v>58</v>
      </c>
      <c r="F62" s="48">
        <f t="shared" si="19"/>
        <v>37.859334805219113</v>
      </c>
      <c r="G62" s="48">
        <f t="shared" si="20"/>
        <v>50.259570418710588</v>
      </c>
      <c r="H62" s="48" t="str">
        <f t="shared" si="21"/>
        <v>No</v>
      </c>
      <c r="I62" s="49">
        <v>58</v>
      </c>
      <c r="J62" s="49">
        <f t="shared" si="22"/>
        <v>43.242450604869049</v>
      </c>
      <c r="K62" s="49">
        <f t="shared" si="23"/>
        <v>50.950729617078068</v>
      </c>
      <c r="L62" s="49" t="str">
        <f t="shared" si="24"/>
        <v>No</v>
      </c>
      <c r="M62" s="50">
        <v>58</v>
      </c>
      <c r="N62" s="50">
        <f t="shared" si="25"/>
        <v>55.051570062451077</v>
      </c>
      <c r="O62" s="50">
        <f t="shared" si="26"/>
        <v>63.234706289903897</v>
      </c>
      <c r="P62" s="50" t="str">
        <f t="shared" si="27"/>
        <v>No</v>
      </c>
      <c r="Q62" s="39"/>
      <c r="R62" s="46">
        <f t="shared" si="28"/>
        <v>54.022999999999996</v>
      </c>
      <c r="S62" s="46">
        <f t="shared" si="29"/>
        <v>64.030679375090187</v>
      </c>
      <c r="T62" s="39"/>
      <c r="U62" s="39"/>
      <c r="V62" s="39"/>
    </row>
    <row r="63" spans="1:22" x14ac:dyDescent="0.2">
      <c r="A63" s="47">
        <v>59</v>
      </c>
      <c r="B63" s="47">
        <f t="shared" si="16"/>
        <v>28.11571015941227</v>
      </c>
      <c r="C63" s="47">
        <f t="shared" si="17"/>
        <v>40.856879387966181</v>
      </c>
      <c r="D63" s="47" t="str">
        <f t="shared" si="18"/>
        <v>No</v>
      </c>
      <c r="E63" s="48">
        <v>59</v>
      </c>
      <c r="F63" s="48">
        <f t="shared" si="19"/>
        <v>38.741268490455639</v>
      </c>
      <c r="G63" s="48">
        <f t="shared" si="20"/>
        <v>50.800020076110691</v>
      </c>
      <c r="H63" s="48" t="str">
        <f t="shared" si="21"/>
        <v>No</v>
      </c>
      <c r="I63" s="49">
        <v>59</v>
      </c>
      <c r="J63" s="49">
        <f t="shared" si="22"/>
        <v>44.136512459403946</v>
      </c>
      <c r="K63" s="49">
        <f t="shared" si="23"/>
        <v>51.498611426182904</v>
      </c>
      <c r="L63" s="49" t="str">
        <f t="shared" si="24"/>
        <v>No</v>
      </c>
      <c r="M63" s="50">
        <v>59</v>
      </c>
      <c r="N63" s="50">
        <f t="shared" si="25"/>
        <v>56.161185944331812</v>
      </c>
      <c r="O63" s="50">
        <f t="shared" si="26"/>
        <v>63.914679776853006</v>
      </c>
      <c r="P63" s="50" t="str">
        <f t="shared" si="27"/>
        <v>No</v>
      </c>
      <c r="Q63" s="39"/>
      <c r="R63" s="46">
        <f t="shared" si="28"/>
        <v>54.966499999999989</v>
      </c>
      <c r="S63" s="46">
        <f t="shared" si="29"/>
        <v>64.822369877105942</v>
      </c>
      <c r="T63" s="39"/>
      <c r="U63" s="39"/>
      <c r="V63" s="39"/>
    </row>
    <row r="64" spans="1:22" x14ac:dyDescent="0.2">
      <c r="A64" s="47">
        <v>60</v>
      </c>
      <c r="B64" s="47">
        <f t="shared" si="16"/>
        <v>28.832499999999996</v>
      </c>
      <c r="C64" s="47">
        <f t="shared" si="17"/>
        <v>41.279100871385268</v>
      </c>
      <c r="D64" s="47" t="str">
        <f t="shared" si="18"/>
        <v>No</v>
      </c>
      <c r="E64" s="48">
        <v>60</v>
      </c>
      <c r="F64" s="48">
        <f t="shared" si="19"/>
        <v>39.632499999999993</v>
      </c>
      <c r="G64" s="48">
        <f t="shared" si="20"/>
        <v>51.324995555284751</v>
      </c>
      <c r="H64" s="48" t="str">
        <f t="shared" si="21"/>
        <v>No</v>
      </c>
      <c r="I64" s="49">
        <v>60</v>
      </c>
      <c r="J64" s="49">
        <f t="shared" si="22"/>
        <v>45.039999999999992</v>
      </c>
      <c r="K64" s="49">
        <f t="shared" si="23"/>
        <v>52.030806259369072</v>
      </c>
      <c r="L64" s="49" t="str">
        <f t="shared" si="24"/>
        <v>No</v>
      </c>
      <c r="M64" s="50">
        <v>60</v>
      </c>
      <c r="N64" s="50">
        <f t="shared" si="25"/>
        <v>57.282499999999992</v>
      </c>
      <c r="O64" s="50">
        <f t="shared" si="26"/>
        <v>64.575184233186661</v>
      </c>
      <c r="P64" s="50" t="str">
        <f t="shared" si="27"/>
        <v>No</v>
      </c>
      <c r="Q64" s="39"/>
      <c r="R64" s="46">
        <f t="shared" si="28"/>
        <v>55.909999999999989</v>
      </c>
      <c r="S64" s="46">
        <f t="shared" si="29"/>
        <v>65.61406037912171</v>
      </c>
      <c r="T64" s="39"/>
      <c r="U64" s="39"/>
      <c r="V64" s="39"/>
    </row>
    <row r="65" spans="1:22" x14ac:dyDescent="0.2">
      <c r="A65" s="47">
        <v>61</v>
      </c>
      <c r="B65" s="47">
        <f t="shared" si="16"/>
        <v>29.55654945095834</v>
      </c>
      <c r="C65" s="47">
        <f t="shared" si="17"/>
        <v>41.6887483407993</v>
      </c>
      <c r="D65" s="47" t="str">
        <f t="shared" si="18"/>
        <v>No</v>
      </c>
      <c r="E65" s="48">
        <v>61</v>
      </c>
      <c r="F65" s="48">
        <f t="shared" si="19"/>
        <v>40.532757856100829</v>
      </c>
      <c r="G65" s="48">
        <f t="shared" si="20"/>
        <v>51.834336943616286</v>
      </c>
      <c r="H65" s="48" t="str">
        <f t="shared" si="21"/>
        <v>No</v>
      </c>
      <c r="I65" s="49">
        <v>61</v>
      </c>
      <c r="J65" s="49">
        <f t="shared" si="22"/>
        <v>45.952638015600066</v>
      </c>
      <c r="K65" s="49">
        <f t="shared" si="23"/>
        <v>52.547152004934894</v>
      </c>
      <c r="L65" s="49" t="str">
        <f t="shared" si="24"/>
        <v>No</v>
      </c>
      <c r="M65" s="50">
        <v>61</v>
      </c>
      <c r="N65" s="50">
        <f t="shared" si="25"/>
        <v>58.415170666331875</v>
      </c>
      <c r="O65" s="50">
        <f t="shared" si="26"/>
        <v>65.216018462849036</v>
      </c>
      <c r="P65" s="50" t="str">
        <f t="shared" si="27"/>
        <v>No</v>
      </c>
      <c r="Q65" s="39"/>
      <c r="R65" s="46">
        <f t="shared" si="28"/>
        <v>56.853499999999997</v>
      </c>
      <c r="S65" s="46">
        <f t="shared" si="29"/>
        <v>66.405750881137479</v>
      </c>
      <c r="T65" s="39"/>
      <c r="U65" s="39"/>
      <c r="V65" s="39"/>
    </row>
    <row r="66" spans="1:22" x14ac:dyDescent="0.2">
      <c r="A66" s="47">
        <v>62</v>
      </c>
      <c r="B66" s="47">
        <f t="shared" si="16"/>
        <v>30.28763795981051</v>
      </c>
      <c r="C66" s="47">
        <f t="shared" si="17"/>
        <v>42.085697013620752</v>
      </c>
      <c r="D66" s="47" t="str">
        <f t="shared" si="18"/>
        <v>No</v>
      </c>
      <c r="E66" s="48">
        <v>62</v>
      </c>
      <c r="F66" s="48">
        <f t="shared" si="19"/>
        <v>41.441767831494175</v>
      </c>
      <c r="G66" s="48">
        <f t="shared" si="20"/>
        <v>52.327889090784304</v>
      </c>
      <c r="H66" s="48" t="str">
        <f t="shared" si="21"/>
        <v>No</v>
      </c>
      <c r="I66" s="49">
        <v>62</v>
      </c>
      <c r="J66" s="49">
        <f t="shared" si="22"/>
        <v>46.874148507823676</v>
      </c>
      <c r="K66" s="49">
        <f t="shared" si="23"/>
        <v>53.047491378964324</v>
      </c>
      <c r="L66" s="49" t="str">
        <f t="shared" si="24"/>
        <v>No</v>
      </c>
      <c r="M66" s="50">
        <v>62</v>
      </c>
      <c r="N66" s="50">
        <f t="shared" si="25"/>
        <v>59.558852920870045</v>
      </c>
      <c r="O66" s="50">
        <f t="shared" si="26"/>
        <v>65.836987261525877</v>
      </c>
      <c r="P66" s="50" t="str">
        <f t="shared" si="27"/>
        <v>No</v>
      </c>
      <c r="Q66" s="39"/>
      <c r="R66" s="46">
        <f t="shared" si="28"/>
        <v>57.79699999999999</v>
      </c>
      <c r="S66" s="46">
        <f t="shared" si="29"/>
        <v>67.197441383153233</v>
      </c>
      <c r="T66" s="39"/>
      <c r="U66" s="39"/>
      <c r="V66" s="39"/>
    </row>
    <row r="67" spans="1:22" x14ac:dyDescent="0.2">
      <c r="A67" s="47">
        <v>63</v>
      </c>
      <c r="B67" s="47">
        <f t="shared" si="16"/>
        <v>31.0255428299145</v>
      </c>
      <c r="C67" s="47">
        <f t="shared" si="17"/>
        <v>42.469825975438553</v>
      </c>
      <c r="D67" s="47" t="str">
        <f t="shared" si="18"/>
        <v>No</v>
      </c>
      <c r="E67" s="48">
        <v>63</v>
      </c>
      <c r="F67" s="48">
        <f t="shared" si="19"/>
        <v>42.359253032935754</v>
      </c>
      <c r="G67" s="48">
        <f t="shared" si="20"/>
        <v>52.805501656023623</v>
      </c>
      <c r="H67" s="48" t="str">
        <f t="shared" si="21"/>
        <v>No</v>
      </c>
      <c r="I67" s="49">
        <v>63</v>
      </c>
      <c r="J67" s="49">
        <f t="shared" si="22"/>
        <v>47.804250775648029</v>
      </c>
      <c r="K67" s="49">
        <f t="shared" si="23"/>
        <v>53.531671973237145</v>
      </c>
      <c r="L67" s="49" t="str">
        <f t="shared" si="24"/>
        <v>No</v>
      </c>
      <c r="M67" s="50">
        <v>63</v>
      </c>
      <c r="N67" s="50">
        <f t="shared" si="25"/>
        <v>60.713198386920688</v>
      </c>
      <c r="O67" s="50">
        <f t="shared" si="26"/>
        <v>66.437901476105651</v>
      </c>
      <c r="P67" s="50" t="str">
        <f t="shared" si="27"/>
        <v>No</v>
      </c>
      <c r="Q67" s="39"/>
      <c r="R67" s="46">
        <f t="shared" si="28"/>
        <v>58.74049999999999</v>
      </c>
      <c r="S67" s="46">
        <f t="shared" si="29"/>
        <v>67.989131885169002</v>
      </c>
      <c r="T67" s="39"/>
      <c r="U67" s="39"/>
      <c r="V67" s="39"/>
    </row>
    <row r="68" spans="1:22" x14ac:dyDescent="0.2">
      <c r="A68" s="47">
        <v>64</v>
      </c>
      <c r="B68" s="47">
        <f t="shared" si="16"/>
        <v>31.770039288298623</v>
      </c>
      <c r="C68" s="47">
        <f t="shared" si="17"/>
        <v>42.84101821684979</v>
      </c>
      <c r="D68" s="47" t="str">
        <f t="shared" si="18"/>
        <v>No</v>
      </c>
      <c r="E68" s="48">
        <v>64</v>
      </c>
      <c r="F68" s="48">
        <f t="shared" si="19"/>
        <v>43.284933985545322</v>
      </c>
      <c r="G68" s="48">
        <f t="shared" si="20"/>
        <v>53.267029153920127</v>
      </c>
      <c r="H68" s="48" t="str">
        <f t="shared" si="21"/>
        <v>No</v>
      </c>
      <c r="I68" s="49">
        <v>64</v>
      </c>
      <c r="J68" s="49">
        <f t="shared" si="22"/>
        <v>48.74266150091222</v>
      </c>
      <c r="K68" s="49">
        <f t="shared" si="23"/>
        <v>53.99954630165395</v>
      </c>
      <c r="L68" s="49" t="str">
        <f t="shared" si="24"/>
        <v>No</v>
      </c>
      <c r="M68" s="50">
        <v>64</v>
      </c>
      <c r="N68" s="50">
        <f t="shared" si="25"/>
        <v>61.877855439672437</v>
      </c>
      <c r="O68" s="50">
        <f t="shared" si="26"/>
        <v>67.018578062297379</v>
      </c>
      <c r="P68" s="50" t="str">
        <f t="shared" si="27"/>
        <v>No</v>
      </c>
      <c r="Q68" s="39"/>
      <c r="R68" s="46">
        <f t="shared" si="28"/>
        <v>59.68399999999999</v>
      </c>
      <c r="S68" s="46">
        <f t="shared" si="29"/>
        <v>68.78082238718477</v>
      </c>
      <c r="T68" s="39"/>
      <c r="U68" s="39"/>
      <c r="V68" s="39"/>
    </row>
    <row r="69" spans="1:22" x14ac:dyDescent="0.2">
      <c r="A69" s="47">
        <v>65</v>
      </c>
      <c r="B69" s="47">
        <f t="shared" ref="B69:B100" si="30">((B$3+C$3)/2)-((B$3-C$3)/2)*COS(RADIANS(A69))</f>
        <v>32.520900554129561</v>
      </c>
      <c r="C69" s="47">
        <f t="shared" ref="C69:C100" si="31">((B$3-C$3)/2)*SIN(RADIANS(A69))</f>
        <v>43.199160669101921</v>
      </c>
      <c r="D69" s="47" t="str">
        <f t="shared" ref="D69:D100" si="32">IF(C69&gt;$R$3+(B69*TAN(RADIANS($S$3))),"Yes","No")</f>
        <v>No</v>
      </c>
      <c r="E69" s="48">
        <v>65</v>
      </c>
      <c r="F69" s="48">
        <f t="shared" ref="F69:F100" si="33">((F$3+G$3)/2)-((F$3-G$3)/2)*COS(RADIANS(E69))</f>
        <v>44.218528717937446</v>
      </c>
      <c r="G69" s="48">
        <f t="shared" ref="G69:G100" si="34">((F$3-G$3)/2)*SIN(RADIANS(E69))</f>
        <v>53.712330998727062</v>
      </c>
      <c r="H69" s="48" t="str">
        <f t="shared" ref="H69:H100" si="35">IF(G69&gt;$R$3+(F69*TAN(RADIANS($S$3))),"Yes","No")</f>
        <v>No</v>
      </c>
      <c r="I69" s="49">
        <v>65</v>
      </c>
      <c r="J69" s="49">
        <f t="shared" ref="J69:J100" si="36">((J$3+K$3)/2)-((J$3-K$3)/2)*COS(RADIANS(I69))</f>
        <v>49.689094834618771</v>
      </c>
      <c r="K69" s="49">
        <f t="shared" ref="K69:K100" si="37">((J$3-K$3)/2)*SIN(RADIANS(I69))</f>
        <v>54.450971845161924</v>
      </c>
      <c r="L69" s="49" t="str">
        <f t="shared" ref="L69:L100" si="38">IF(K69&gt;$R$3+(J69*TAN(RADIANS($S$3))),"Yes","No")</f>
        <v>No</v>
      </c>
      <c r="M69" s="50">
        <v>65</v>
      </c>
      <c r="N69" s="50">
        <f t="shared" ref="N69:N100" si="39">((N$3+O$3)/2)-((N$3-O$3)/2)*COS(RADIANS(M69))</f>
        <v>63.052469313304741</v>
      </c>
      <c r="O69" s="50">
        <f t="shared" ref="O69:O100" si="40">((N$3-O$3)/2)*SIN(RADIANS(M69))</f>
        <v>67.578840140387797</v>
      </c>
      <c r="P69" s="50" t="str">
        <f t="shared" ref="P69:P100" si="41">IF(O69&gt;$R$3+(N69*TAN(RADIANS($S$3))),"Yes","No")</f>
        <v>No</v>
      </c>
      <c r="Q69" s="39"/>
      <c r="R69" s="46">
        <f t="shared" ref="R69:R100" si="42">U$3+A69/180*(T$3-U$3)</f>
        <v>60.627499999999991</v>
      </c>
      <c r="S69" s="46">
        <f t="shared" ref="S69:S100" si="43">R$3+R69*TAN(RADIANS(S$3))</f>
        <v>69.572512889200524</v>
      </c>
      <c r="T69" s="39"/>
      <c r="U69" s="39"/>
      <c r="V69" s="39"/>
    </row>
    <row r="70" spans="1:22" x14ac:dyDescent="0.2">
      <c r="A70" s="47">
        <v>66</v>
      </c>
      <c r="B70" s="47">
        <f t="shared" si="30"/>
        <v>33.277897907791981</v>
      </c>
      <c r="C70" s="47">
        <f t="shared" si="31"/>
        <v>43.544144238534571</v>
      </c>
      <c r="D70" s="47" t="str">
        <f t="shared" si="32"/>
        <v>No</v>
      </c>
      <c r="E70" s="48">
        <v>66</v>
      </c>
      <c r="F70" s="48">
        <f t="shared" si="33"/>
        <v>45.159752848112703</v>
      </c>
      <c r="G70" s="48">
        <f t="shared" si="34"/>
        <v>54.141271547188744</v>
      </c>
      <c r="H70" s="48" t="str">
        <f t="shared" si="35"/>
        <v>No</v>
      </c>
      <c r="I70" s="49">
        <v>66</v>
      </c>
      <c r="J70" s="49">
        <f t="shared" si="36"/>
        <v>50.643262484005923</v>
      </c>
      <c r="K70" s="49">
        <f t="shared" si="37"/>
        <v>54.885811095167462</v>
      </c>
      <c r="L70" s="49" t="str">
        <f t="shared" si="38"/>
        <v>No</v>
      </c>
      <c r="M70" s="50">
        <v>66</v>
      </c>
      <c r="N70" s="50">
        <f t="shared" si="39"/>
        <v>64.236682209052958</v>
      </c>
      <c r="O70" s="50">
        <f t="shared" si="40"/>
        <v>68.118517049120527</v>
      </c>
      <c r="P70" s="50" t="str">
        <f t="shared" si="41"/>
        <v>No</v>
      </c>
      <c r="Q70" s="39"/>
      <c r="R70" s="46">
        <f t="shared" si="42"/>
        <v>61.570999999999984</v>
      </c>
      <c r="S70" s="46">
        <f t="shared" si="43"/>
        <v>70.364203391216293</v>
      </c>
      <c r="T70" s="39"/>
      <c r="U70" s="39"/>
      <c r="V70" s="39"/>
    </row>
    <row r="71" spans="1:22" x14ac:dyDescent="0.2">
      <c r="A71" s="47">
        <v>67</v>
      </c>
      <c r="B71" s="47">
        <f t="shared" si="30"/>
        <v>34.040800760558767</v>
      </c>
      <c r="C71" s="47">
        <f t="shared" si="31"/>
        <v>43.87586383981057</v>
      </c>
      <c r="D71" s="47" t="str">
        <f t="shared" si="32"/>
        <v>No</v>
      </c>
      <c r="E71" s="48">
        <v>67</v>
      </c>
      <c r="F71" s="48">
        <f t="shared" si="33"/>
        <v>46.108319670083191</v>
      </c>
      <c r="G71" s="48">
        <f t="shared" si="34"/>
        <v>54.553720139858882</v>
      </c>
      <c r="H71" s="48" t="str">
        <f t="shared" si="35"/>
        <v>No</v>
      </c>
      <c r="I71" s="49">
        <v>67</v>
      </c>
      <c r="J71" s="49">
        <f t="shared" si="36"/>
        <v>51.60487380036443</v>
      </c>
      <c r="K71" s="49">
        <f t="shared" si="37"/>
        <v>55.303931595422618</v>
      </c>
      <c r="L71" s="49" t="str">
        <f t="shared" si="38"/>
        <v>No</v>
      </c>
      <c r="M71" s="50">
        <v>67</v>
      </c>
      <c r="N71" s="50">
        <f t="shared" si="39"/>
        <v>65.430133404197306</v>
      </c>
      <c r="O71" s="50">
        <f t="shared" si="40"/>
        <v>68.637444397681207</v>
      </c>
      <c r="P71" s="50" t="str">
        <f t="shared" si="41"/>
        <v>No</v>
      </c>
      <c r="Q71" s="39"/>
      <c r="R71" s="46">
        <f t="shared" si="42"/>
        <v>62.514499999999991</v>
      </c>
      <c r="S71" s="46">
        <f t="shared" si="43"/>
        <v>71.155893893232061</v>
      </c>
      <c r="T71" s="39"/>
      <c r="U71" s="39"/>
      <c r="V71" s="39"/>
    </row>
    <row r="72" spans="1:22" x14ac:dyDescent="0.2">
      <c r="A72" s="47">
        <v>68</v>
      </c>
      <c r="B72" s="47">
        <f t="shared" si="30"/>
        <v>34.809376724830557</v>
      </c>
      <c r="C72" s="47">
        <f t="shared" si="31"/>
        <v>44.194218427925925</v>
      </c>
      <c r="D72" s="47" t="str">
        <f t="shared" si="32"/>
        <v>No</v>
      </c>
      <c r="E72" s="48">
        <v>68</v>
      </c>
      <c r="F72" s="48">
        <f t="shared" si="33"/>
        <v>47.063940241205977</v>
      </c>
      <c r="G72" s="48">
        <f t="shared" si="34"/>
        <v>54.94955114090066</v>
      </c>
      <c r="H72" s="48" t="str">
        <f t="shared" si="35"/>
        <v>No</v>
      </c>
      <c r="I72" s="49">
        <v>68</v>
      </c>
      <c r="J72" s="49">
        <f t="shared" si="36"/>
        <v>52.573635867572008</v>
      </c>
      <c r="K72" s="49">
        <f t="shared" si="37"/>
        <v>55.70520598237259</v>
      </c>
      <c r="L72" s="49" t="str">
        <f t="shared" si="38"/>
        <v>No</v>
      </c>
      <c r="M72" s="50">
        <v>68</v>
      </c>
      <c r="N72" s="50">
        <f t="shared" si="39"/>
        <v>66.632459361942523</v>
      </c>
      <c r="O72" s="50">
        <f t="shared" si="40"/>
        <v>69.135464115772507</v>
      </c>
      <c r="P72" s="50" t="str">
        <f t="shared" si="41"/>
        <v>No</v>
      </c>
      <c r="Q72" s="39"/>
      <c r="R72" s="46">
        <f t="shared" si="42"/>
        <v>63.457999999999984</v>
      </c>
      <c r="S72" s="46">
        <f t="shared" si="43"/>
        <v>71.947584395247816</v>
      </c>
      <c r="T72" s="39"/>
      <c r="U72" s="39"/>
      <c r="V72" s="39"/>
    </row>
    <row r="73" spans="1:22" x14ac:dyDescent="0.2">
      <c r="A73" s="47">
        <v>69</v>
      </c>
      <c r="B73" s="47">
        <f t="shared" si="30"/>
        <v>35.583391684923257</v>
      </c>
      <c r="C73" s="47">
        <f t="shared" si="31"/>
        <v>44.49911102898912</v>
      </c>
      <c r="D73" s="47" t="str">
        <f t="shared" si="32"/>
        <v>No</v>
      </c>
      <c r="E73" s="48">
        <v>69</v>
      </c>
      <c r="F73" s="48">
        <f t="shared" si="33"/>
        <v>48.026323470197774</v>
      </c>
      <c r="G73" s="48">
        <f t="shared" si="34"/>
        <v>55.328643976356659</v>
      </c>
      <c r="H73" s="48" t="str">
        <f t="shared" si="35"/>
        <v>No</v>
      </c>
      <c r="I73" s="49">
        <v>69</v>
      </c>
      <c r="J73" s="49">
        <f t="shared" si="36"/>
        <v>53.549253591318347</v>
      </c>
      <c r="K73" s="49">
        <f t="shared" si="37"/>
        <v>56.089512023951876</v>
      </c>
      <c r="L73" s="49" t="str">
        <f t="shared" si="38"/>
        <v>No</v>
      </c>
      <c r="M73" s="50">
        <v>69</v>
      </c>
      <c r="N73" s="50">
        <f t="shared" si="39"/>
        <v>67.843293842154679</v>
      </c>
      <c r="O73" s="50">
        <f t="shared" si="40"/>
        <v>69.61242450176384</v>
      </c>
      <c r="P73" s="50" t="str">
        <f t="shared" si="41"/>
        <v>No</v>
      </c>
      <c r="Q73" s="39"/>
      <c r="R73" s="46">
        <f t="shared" si="42"/>
        <v>64.401499999999999</v>
      </c>
      <c r="S73" s="46">
        <f t="shared" si="43"/>
        <v>72.739274897263584</v>
      </c>
      <c r="T73" s="39"/>
      <c r="U73" s="39"/>
      <c r="V73" s="39"/>
    </row>
    <row r="74" spans="1:22" x14ac:dyDescent="0.2">
      <c r="A74" s="47">
        <v>70</v>
      </c>
      <c r="B74" s="47">
        <f t="shared" si="30"/>
        <v>36.362609868381995</v>
      </c>
      <c r="C74" s="47">
        <f t="shared" si="31"/>
        <v>44.790448769760317</v>
      </c>
      <c r="D74" s="47" t="str">
        <f t="shared" si="32"/>
        <v>No</v>
      </c>
      <c r="E74" s="48">
        <v>70</v>
      </c>
      <c r="F74" s="48">
        <f t="shared" si="33"/>
        <v>48.995176205804242</v>
      </c>
      <c r="G74" s="48">
        <f t="shared" si="34"/>
        <v>55.690883170876859</v>
      </c>
      <c r="H74" s="48" t="str">
        <f t="shared" si="35"/>
        <v>No</v>
      </c>
      <c r="I74" s="49">
        <v>70</v>
      </c>
      <c r="J74" s="49">
        <f t="shared" si="36"/>
        <v>54.531429788993819</v>
      </c>
      <c r="K74" s="49">
        <f t="shared" si="37"/>
        <v>56.456732656817373</v>
      </c>
      <c r="L74" s="49" t="str">
        <f t="shared" si="38"/>
        <v>No</v>
      </c>
      <c r="M74" s="50">
        <v>70</v>
      </c>
      <c r="N74" s="50">
        <f t="shared" si="39"/>
        <v>69.062268012921507</v>
      </c>
      <c r="O74" s="50">
        <f t="shared" si="40"/>
        <v>70.068180268901259</v>
      </c>
      <c r="P74" s="50" t="str">
        <f t="shared" si="41"/>
        <v>No</v>
      </c>
      <c r="Q74" s="39"/>
      <c r="R74" s="46">
        <f t="shared" si="42"/>
        <v>65.344999999999999</v>
      </c>
      <c r="S74" s="46">
        <f t="shared" si="43"/>
        <v>73.530965399279353</v>
      </c>
      <c r="T74" s="39"/>
      <c r="U74" s="39"/>
      <c r="V74" s="39"/>
    </row>
    <row r="75" spans="1:22" x14ac:dyDescent="0.2">
      <c r="A75" s="47">
        <v>71</v>
      </c>
      <c r="B75" s="47">
        <f t="shared" si="30"/>
        <v>37.14679391779962</v>
      </c>
      <c r="C75" s="47">
        <f t="shared" si="31"/>
        <v>45.068142905941428</v>
      </c>
      <c r="D75" s="47" t="str">
        <f t="shared" si="32"/>
        <v>No</v>
      </c>
      <c r="E75" s="48">
        <v>71</v>
      </c>
      <c r="F75" s="48">
        <f t="shared" si="33"/>
        <v>49.970203326096609</v>
      </c>
      <c r="G75" s="48">
        <f t="shared" si="34"/>
        <v>56.036158382893504</v>
      </c>
      <c r="H75" s="48" t="str">
        <f t="shared" si="35"/>
        <v>No</v>
      </c>
      <c r="I75" s="49">
        <v>71</v>
      </c>
      <c r="J75" s="49">
        <f t="shared" si="36"/>
        <v>55.51986528021402</v>
      </c>
      <c r="K75" s="49">
        <f t="shared" si="37"/>
        <v>56.806756022006951</v>
      </c>
      <c r="L75" s="49" t="str">
        <f t="shared" si="38"/>
        <v>No</v>
      </c>
      <c r="M75" s="50">
        <v>71</v>
      </c>
      <c r="N75" s="50">
        <f t="shared" si="39"/>
        <v>70.289010562902106</v>
      </c>
      <c r="O75" s="50">
        <f t="shared" si="40"/>
        <v>70.502592589563051</v>
      </c>
      <c r="P75" s="50" t="str">
        <f t="shared" si="41"/>
        <v>No</v>
      </c>
      <c r="Q75" s="39"/>
      <c r="R75" s="46">
        <f t="shared" si="42"/>
        <v>66.288499999999985</v>
      </c>
      <c r="S75" s="46">
        <f t="shared" si="43"/>
        <v>74.322655901295107</v>
      </c>
      <c r="T75" s="39"/>
      <c r="U75" s="39"/>
      <c r="V75" s="39"/>
    </row>
    <row r="76" spans="1:22" x14ac:dyDescent="0.2">
      <c r="A76" s="47">
        <v>72</v>
      </c>
      <c r="B76" s="47">
        <f t="shared" si="30"/>
        <v>37.935704963118127</v>
      </c>
      <c r="C76" s="47">
        <f t="shared" si="31"/>
        <v>45.332108849208495</v>
      </c>
      <c r="D76" s="47" t="str">
        <f t="shared" si="32"/>
        <v>No</v>
      </c>
      <c r="E76" s="48">
        <v>72</v>
      </c>
      <c r="F76" s="48">
        <f t="shared" si="33"/>
        <v>50.951107828368741</v>
      </c>
      <c r="G76" s="48">
        <f t="shared" si="34"/>
        <v>56.364364438232272</v>
      </c>
      <c r="H76" s="48" t="str">
        <f t="shared" si="35"/>
        <v>No</v>
      </c>
      <c r="I76" s="49">
        <v>72</v>
      </c>
      <c r="J76" s="49">
        <f t="shared" si="36"/>
        <v>56.514258977953155</v>
      </c>
      <c r="K76" s="49">
        <f t="shared" si="37"/>
        <v>57.139475499012825</v>
      </c>
      <c r="L76" s="49" t="str">
        <f t="shared" si="38"/>
        <v>No</v>
      </c>
      <c r="M76" s="50">
        <v>72</v>
      </c>
      <c r="N76" s="50">
        <f t="shared" si="39"/>
        <v>71.523147814432036</v>
      </c>
      <c r="O76" s="50">
        <f t="shared" si="40"/>
        <v>70.91552913754812</v>
      </c>
      <c r="P76" s="50" t="str">
        <f t="shared" si="41"/>
        <v>No</v>
      </c>
      <c r="Q76" s="39"/>
      <c r="R76" s="46">
        <f t="shared" si="42"/>
        <v>67.231999999999999</v>
      </c>
      <c r="S76" s="46">
        <f t="shared" si="43"/>
        <v>75.114346403310876</v>
      </c>
      <c r="T76" s="39"/>
      <c r="U76" s="39"/>
      <c r="V76" s="39"/>
    </row>
    <row r="77" spans="1:22" x14ac:dyDescent="0.2">
      <c r="A77" s="47">
        <v>73</v>
      </c>
      <c r="B77" s="47">
        <f t="shared" si="30"/>
        <v>38.729102694390754</v>
      </c>
      <c r="C77" s="47">
        <f t="shared" si="31"/>
        <v>45.582266192978082</v>
      </c>
      <c r="D77" s="47" t="str">
        <f t="shared" si="32"/>
        <v>No</v>
      </c>
      <c r="E77" s="48">
        <v>73</v>
      </c>
      <c r="F77" s="48">
        <f t="shared" si="33"/>
        <v>51.937590919607004</v>
      </c>
      <c r="G77" s="48">
        <f t="shared" si="34"/>
        <v>56.675401362149294</v>
      </c>
      <c r="H77" s="48" t="str">
        <f t="shared" si="35"/>
        <v>No</v>
      </c>
      <c r="I77" s="49">
        <v>73</v>
      </c>
      <c r="J77" s="49">
        <f t="shared" si="36"/>
        <v>57.514307980257975</v>
      </c>
      <c r="K77" s="49">
        <f t="shared" si="37"/>
        <v>57.454789738259166</v>
      </c>
      <c r="L77" s="49" t="str">
        <f t="shared" si="38"/>
        <v>No</v>
      </c>
      <c r="M77" s="50">
        <v>73</v>
      </c>
      <c r="N77" s="50">
        <f t="shared" si="39"/>
        <v>72.764303837349132</v>
      </c>
      <c r="O77" s="50">
        <f t="shared" si="40"/>
        <v>71.306864128383737</v>
      </c>
      <c r="P77" s="50" t="str">
        <f t="shared" si="41"/>
        <v>No</v>
      </c>
      <c r="Q77" s="39"/>
      <c r="R77" s="46">
        <f t="shared" si="42"/>
        <v>68.175499999999985</v>
      </c>
      <c r="S77" s="46">
        <f t="shared" si="43"/>
        <v>75.90603690532663</v>
      </c>
      <c r="T77" s="39"/>
      <c r="U77" s="39"/>
      <c r="V77" s="39"/>
    </row>
    <row r="78" spans="1:22" x14ac:dyDescent="0.2">
      <c r="A78" s="47">
        <v>74</v>
      </c>
      <c r="B78" s="47">
        <f t="shared" si="30"/>
        <v>39.526745434982736</v>
      </c>
      <c r="C78" s="47">
        <f t="shared" si="31"/>
        <v>45.818538736899967</v>
      </c>
      <c r="D78" s="47" t="str">
        <f t="shared" si="32"/>
        <v>No</v>
      </c>
      <c r="E78" s="48">
        <v>74</v>
      </c>
      <c r="F78" s="48">
        <f t="shared" si="33"/>
        <v>52.929352107505544</v>
      </c>
      <c r="G78" s="48">
        <f t="shared" si="34"/>
        <v>56.969174409784472</v>
      </c>
      <c r="H78" s="48" t="str">
        <f t="shared" si="35"/>
        <v>No</v>
      </c>
      <c r="I78" s="49">
        <v>74</v>
      </c>
      <c r="J78" s="49">
        <f t="shared" si="36"/>
        <v>58.519707662514691</v>
      </c>
      <c r="K78" s="49">
        <f t="shared" si="37"/>
        <v>57.752602691974197</v>
      </c>
      <c r="L78" s="49" t="str">
        <f t="shared" si="38"/>
        <v>No</v>
      </c>
      <c r="M78" s="50">
        <v>74</v>
      </c>
      <c r="N78" s="50">
        <f t="shared" si="39"/>
        <v>74.012100563505456</v>
      </c>
      <c r="O78" s="50">
        <f t="shared" si="40"/>
        <v>71.676478357640747</v>
      </c>
      <c r="P78" s="50" t="str">
        <f t="shared" si="41"/>
        <v>No</v>
      </c>
      <c r="Q78" s="39"/>
      <c r="R78" s="46">
        <f t="shared" si="42"/>
        <v>69.118999999999986</v>
      </c>
      <c r="S78" s="46">
        <f t="shared" si="43"/>
        <v>76.697727407342398</v>
      </c>
      <c r="T78" s="39"/>
      <c r="U78" s="39"/>
      <c r="V78" s="39"/>
    </row>
    <row r="79" spans="1:22" x14ac:dyDescent="0.2">
      <c r="A79" s="47">
        <v>75</v>
      </c>
      <c r="B79" s="47">
        <f t="shared" si="30"/>
        <v>40.32839021518835</v>
      </c>
      <c r="C79" s="47">
        <f t="shared" si="31"/>
        <v>46.040854510068442</v>
      </c>
      <c r="D79" s="47" t="str">
        <f t="shared" si="32"/>
        <v>No</v>
      </c>
      <c r="E79" s="48">
        <v>75</v>
      </c>
      <c r="F79" s="48">
        <f t="shared" si="33"/>
        <v>53.926089291999105</v>
      </c>
      <c r="G79" s="48">
        <f t="shared" si="34"/>
        <v>57.245594095021637</v>
      </c>
      <c r="H79" s="48" t="str">
        <f t="shared" si="35"/>
        <v>No</v>
      </c>
      <c r="I79" s="49">
        <v>75</v>
      </c>
      <c r="J79" s="49">
        <f t="shared" si="36"/>
        <v>59.53015177024055</v>
      </c>
      <c r="K79" s="49">
        <f t="shared" si="37"/>
        <v>58.032823643447223</v>
      </c>
      <c r="L79" s="49" t="str">
        <f t="shared" si="38"/>
        <v>No</v>
      </c>
      <c r="M79" s="50">
        <v>75</v>
      </c>
      <c r="N79" s="50">
        <f t="shared" si="39"/>
        <v>75.266157901930541</v>
      </c>
      <c r="O79" s="50">
        <f t="shared" si="40"/>
        <v>72.02425923724438</v>
      </c>
      <c r="P79" s="50" t="str">
        <f t="shared" si="41"/>
        <v>No</v>
      </c>
      <c r="Q79" s="39"/>
      <c r="R79" s="46">
        <f t="shared" si="42"/>
        <v>70.0625</v>
      </c>
      <c r="S79" s="46">
        <f t="shared" si="43"/>
        <v>77.489417909358167</v>
      </c>
      <c r="T79" s="39"/>
      <c r="U79" s="39"/>
      <c r="V79" s="39"/>
    </row>
    <row r="80" spans="1:22" x14ac:dyDescent="0.2">
      <c r="A80" s="47">
        <v>76</v>
      </c>
      <c r="B80" s="47">
        <f t="shared" si="30"/>
        <v>41.133792846241839</v>
      </c>
      <c r="C80" s="47">
        <f t="shared" si="31"/>
        <v>46.24914579294537</v>
      </c>
      <c r="D80" s="47" t="str">
        <f t="shared" si="32"/>
        <v>No</v>
      </c>
      <c r="E80" s="48">
        <v>76</v>
      </c>
      <c r="F80" s="48">
        <f t="shared" si="33"/>
        <v>54.927498857285698</v>
      </c>
      <c r="G80" s="48">
        <f t="shared" si="34"/>
        <v>57.50457621774693</v>
      </c>
      <c r="H80" s="48" t="str">
        <f t="shared" si="35"/>
        <v>No</v>
      </c>
      <c r="I80" s="49">
        <v>76</v>
      </c>
      <c r="J80" s="49">
        <f t="shared" si="36"/>
        <v>60.545332512371964</v>
      </c>
      <c r="K80" s="49">
        <f t="shared" si="37"/>
        <v>58.295367234661867</v>
      </c>
      <c r="L80" s="49" t="str">
        <f t="shared" si="38"/>
        <v>No</v>
      </c>
      <c r="M80" s="50">
        <v>76</v>
      </c>
      <c r="N80" s="50">
        <f t="shared" si="39"/>
        <v>76.526093854610778</v>
      </c>
      <c r="O80" s="50">
        <f t="shared" si="40"/>
        <v>72.350100829769673</v>
      </c>
      <c r="P80" s="50" t="str">
        <f t="shared" si="41"/>
        <v>No</v>
      </c>
      <c r="Q80" s="39"/>
      <c r="R80" s="46">
        <f t="shared" si="42"/>
        <v>71.005999999999986</v>
      </c>
      <c r="S80" s="46">
        <f t="shared" si="43"/>
        <v>78.281108411373921</v>
      </c>
      <c r="T80" s="39"/>
      <c r="U80" s="39"/>
      <c r="V80" s="39"/>
    </row>
    <row r="81" spans="1:22" x14ac:dyDescent="0.2">
      <c r="A81" s="47">
        <v>77</v>
      </c>
      <c r="B81" s="47">
        <f t="shared" si="30"/>
        <v>41.942707994699674</v>
      </c>
      <c r="C81" s="47">
        <f t="shared" si="31"/>
        <v>46.443349137988235</v>
      </c>
      <c r="D81" s="47" t="str">
        <f t="shared" si="32"/>
        <v>No</v>
      </c>
      <c r="E81" s="48">
        <v>77</v>
      </c>
      <c r="F81" s="48">
        <f t="shared" si="33"/>
        <v>55.933275764310849</v>
      </c>
      <c r="G81" s="48">
        <f t="shared" si="34"/>
        <v>57.746041889496965</v>
      </c>
      <c r="H81" s="48" t="str">
        <f t="shared" si="35"/>
        <v>No</v>
      </c>
      <c r="I81" s="49">
        <v>77</v>
      </c>
      <c r="J81" s="49">
        <f t="shared" si="36"/>
        <v>61.564940655020592</v>
      </c>
      <c r="K81" s="49">
        <f t="shared" si="37"/>
        <v>58.54015349229693</v>
      </c>
      <c r="L81" s="49" t="str">
        <f t="shared" si="38"/>
        <v>No</v>
      </c>
      <c r="M81" s="50">
        <v>77</v>
      </c>
      <c r="N81" s="50">
        <f t="shared" si="39"/>
        <v>77.791524632849715</v>
      </c>
      <c r="O81" s="50">
        <f t="shared" si="40"/>
        <v>72.65390388071107</v>
      </c>
      <c r="P81" s="50" t="str">
        <f t="shared" si="41"/>
        <v>No</v>
      </c>
      <c r="Q81" s="39"/>
      <c r="R81" s="46">
        <f t="shared" si="42"/>
        <v>71.949499999999986</v>
      </c>
      <c r="S81" s="46">
        <f t="shared" si="43"/>
        <v>79.07279891338969</v>
      </c>
      <c r="T81" s="39"/>
      <c r="U81" s="39"/>
      <c r="V81" s="39"/>
    </row>
    <row r="82" spans="1:22" x14ac:dyDescent="0.2">
      <c r="A82" s="47">
        <v>78</v>
      </c>
      <c r="B82" s="47">
        <f t="shared" si="30"/>
        <v>42.754889257171499</v>
      </c>
      <c r="C82" s="47">
        <f t="shared" si="31"/>
        <v>46.623405388976842</v>
      </c>
      <c r="D82" s="47" t="str">
        <f t="shared" si="32"/>
        <v>No</v>
      </c>
      <c r="E82" s="48">
        <v>78</v>
      </c>
      <c r="F82" s="48">
        <f t="shared" si="33"/>
        <v>56.943113643685486</v>
      </c>
      <c r="G82" s="48">
        <f t="shared" si="34"/>
        <v>57.969917557488991</v>
      </c>
      <c r="H82" s="48" t="str">
        <f t="shared" si="35"/>
        <v>No</v>
      </c>
      <c r="I82" s="49">
        <v>78</v>
      </c>
      <c r="J82" s="49">
        <f t="shared" si="36"/>
        <v>62.588665615669015</v>
      </c>
      <c r="K82" s="49">
        <f t="shared" si="37"/>
        <v>58.767107852087037</v>
      </c>
      <c r="L82" s="49" t="str">
        <f t="shared" si="38"/>
        <v>No</v>
      </c>
      <c r="M82" s="50">
        <v>78</v>
      </c>
      <c r="N82" s="50">
        <f t="shared" si="39"/>
        <v>79.062064774173763</v>
      </c>
      <c r="O82" s="50">
        <f t="shared" si="40"/>
        <v>72.935575848716212</v>
      </c>
      <c r="P82" s="50" t="str">
        <f t="shared" si="41"/>
        <v>No</v>
      </c>
      <c r="Q82" s="39"/>
      <c r="R82" s="46">
        <f t="shared" si="42"/>
        <v>72.892999999999986</v>
      </c>
      <c r="S82" s="46">
        <f t="shared" si="43"/>
        <v>79.864489415405458</v>
      </c>
      <c r="T82" s="39"/>
      <c r="U82" s="39"/>
      <c r="V82" s="39"/>
    </row>
    <row r="83" spans="1:22" x14ac:dyDescent="0.2">
      <c r="A83" s="47">
        <v>79</v>
      </c>
      <c r="B83" s="47">
        <f t="shared" si="30"/>
        <v>43.570089235376983</v>
      </c>
      <c r="C83" s="47">
        <f t="shared" si="31"/>
        <v>46.789259699032904</v>
      </c>
      <c r="D83" s="47" t="str">
        <f t="shared" si="32"/>
        <v>No</v>
      </c>
      <c r="E83" s="48">
        <v>79</v>
      </c>
      <c r="F83" s="48">
        <f t="shared" si="33"/>
        <v>57.956704889009067</v>
      </c>
      <c r="G83" s="48">
        <f t="shared" si="34"/>
        <v>58.176135027025808</v>
      </c>
      <c r="H83" s="48" t="str">
        <f t="shared" si="35"/>
        <v>No</v>
      </c>
      <c r="I83" s="49">
        <v>79</v>
      </c>
      <c r="J83" s="49">
        <f t="shared" si="36"/>
        <v>63.616195557777182</v>
      </c>
      <c r="K83" s="49">
        <f t="shared" si="37"/>
        <v>58.976161181535652</v>
      </c>
      <c r="L83" s="49" t="str">
        <f t="shared" si="38"/>
        <v>No</v>
      </c>
      <c r="M83" s="50">
        <v>79</v>
      </c>
      <c r="N83" s="50">
        <f t="shared" si="39"/>
        <v>80.337327259747923</v>
      </c>
      <c r="O83" s="50">
        <f t="shared" si="40"/>
        <v>73.195030933775058</v>
      </c>
      <c r="P83" s="50" t="str">
        <f t="shared" si="41"/>
        <v>No</v>
      </c>
      <c r="Q83" s="39"/>
      <c r="R83" s="46">
        <f t="shared" si="42"/>
        <v>73.836499999999987</v>
      </c>
      <c r="S83" s="46">
        <f t="shared" si="43"/>
        <v>80.656179917421213</v>
      </c>
      <c r="T83" s="39"/>
      <c r="U83" s="39"/>
      <c r="V83" s="39"/>
    </row>
    <row r="84" spans="1:22" x14ac:dyDescent="0.2">
      <c r="A84" s="47">
        <v>80</v>
      </c>
      <c r="B84" s="47">
        <f t="shared" si="30"/>
        <v>44.38805961150576</v>
      </c>
      <c r="C84" s="47">
        <f t="shared" si="31"/>
        <v>46.940861547326897</v>
      </c>
      <c r="D84" s="47" t="str">
        <f t="shared" si="32"/>
        <v>No</v>
      </c>
      <c r="E84" s="48">
        <v>80</v>
      </c>
      <c r="F84" s="48">
        <f t="shared" si="33"/>
        <v>58.97374075056937</v>
      </c>
      <c r="G84" s="48">
        <f t="shared" si="34"/>
        <v>58.364631482268507</v>
      </c>
      <c r="H84" s="48" t="str">
        <f t="shared" si="35"/>
        <v>No</v>
      </c>
      <c r="I84" s="49">
        <v>80</v>
      </c>
      <c r="J84" s="49">
        <f t="shared" si="36"/>
        <v>64.647217485770824</v>
      </c>
      <c r="K84" s="49">
        <f t="shared" si="37"/>
        <v>59.167249800973458</v>
      </c>
      <c r="L84" s="49" t="str">
        <f t="shared" si="38"/>
        <v>No</v>
      </c>
      <c r="M84" s="50">
        <v>80</v>
      </c>
      <c r="N84" s="50">
        <f t="shared" si="39"/>
        <v>81.616923632265326</v>
      </c>
      <c r="O84" s="50">
        <f t="shared" si="40"/>
        <v>73.432190103355282</v>
      </c>
      <c r="P84" s="50" t="str">
        <f t="shared" si="41"/>
        <v>No</v>
      </c>
      <c r="Q84" s="39"/>
      <c r="R84" s="46">
        <f t="shared" si="42"/>
        <v>74.779999999999987</v>
      </c>
      <c r="S84" s="46">
        <f t="shared" si="43"/>
        <v>81.447870419436981</v>
      </c>
      <c r="T84" s="39"/>
      <c r="U84" s="39"/>
      <c r="V84" s="39"/>
    </row>
    <row r="85" spans="1:22" x14ac:dyDescent="0.2">
      <c r="A85" s="47">
        <v>81</v>
      </c>
      <c r="B85" s="47">
        <f t="shared" si="30"/>
        <v>45.208551223857391</v>
      </c>
      <c r="C85" s="47">
        <f t="shared" si="31"/>
        <v>47.078164754467238</v>
      </c>
      <c r="D85" s="47" t="str">
        <f t="shared" si="32"/>
        <v>No</v>
      </c>
      <c r="E85" s="48">
        <v>81</v>
      </c>
      <c r="F85" s="48">
        <f t="shared" si="33"/>
        <v>59.993911429390714</v>
      </c>
      <c r="G85" s="48">
        <f t="shared" si="34"/>
        <v>58.535349505370839</v>
      </c>
      <c r="H85" s="48" t="str">
        <f t="shared" si="35"/>
        <v>No</v>
      </c>
      <c r="I85" s="49">
        <v>81</v>
      </c>
      <c r="J85" s="49">
        <f t="shared" si="36"/>
        <v>65.681417340382922</v>
      </c>
      <c r="K85" s="49">
        <f t="shared" si="37"/>
        <v>59.340315502955875</v>
      </c>
      <c r="L85" s="49" t="str">
        <f t="shared" si="38"/>
        <v>No</v>
      </c>
      <c r="M85" s="50">
        <v>81</v>
      </c>
      <c r="N85" s="50">
        <f t="shared" si="39"/>
        <v>82.900464114275181</v>
      </c>
      <c r="O85" s="50">
        <f t="shared" si="40"/>
        <v>73.646981116476439</v>
      </c>
      <c r="P85" s="50" t="str">
        <f t="shared" si="41"/>
        <v>No</v>
      </c>
      <c r="Q85" s="39"/>
      <c r="R85" s="46">
        <f t="shared" si="42"/>
        <v>75.723499999999987</v>
      </c>
      <c r="S85" s="46">
        <f t="shared" si="43"/>
        <v>82.23956092145275</v>
      </c>
      <c r="T85" s="39"/>
      <c r="U85" s="39"/>
      <c r="V85" s="39"/>
    </row>
    <row r="86" spans="1:22" x14ac:dyDescent="0.2">
      <c r="A86" s="47">
        <v>82</v>
      </c>
      <c r="B86" s="47">
        <f t="shared" si="30"/>
        <v>46.031314142738481</v>
      </c>
      <c r="C86" s="47">
        <f t="shared" si="31"/>
        <v>47.201127496566947</v>
      </c>
      <c r="D86" s="47" t="str">
        <f t="shared" si="32"/>
        <v>No</v>
      </c>
      <c r="E86" s="48">
        <v>82</v>
      </c>
      <c r="F86" s="48">
        <f t="shared" si="33"/>
        <v>61.016906171601718</v>
      </c>
      <c r="G86" s="48">
        <f t="shared" si="34"/>
        <v>58.688237093969171</v>
      </c>
      <c r="H86" s="48" t="str">
        <f t="shared" si="35"/>
        <v>No</v>
      </c>
      <c r="I86" s="49">
        <v>82</v>
      </c>
      <c r="J86" s="49">
        <f t="shared" si="36"/>
        <v>66.718480094319261</v>
      </c>
      <c r="K86" s="49">
        <f t="shared" si="37"/>
        <v>59.495305569993548</v>
      </c>
      <c r="L86" s="49" t="str">
        <f t="shared" si="38"/>
        <v>No</v>
      </c>
      <c r="M86" s="50">
        <v>82</v>
      </c>
      <c r="N86" s="50">
        <f t="shared" si="39"/>
        <v>84.187557726912715</v>
      </c>
      <c r="O86" s="50">
        <f t="shared" si="40"/>
        <v>73.839338545715194</v>
      </c>
      <c r="P86" s="50" t="str">
        <f t="shared" si="41"/>
        <v>No</v>
      </c>
      <c r="Q86" s="39"/>
      <c r="R86" s="46">
        <f t="shared" si="42"/>
        <v>76.666999999999987</v>
      </c>
      <c r="S86" s="46">
        <f t="shared" si="43"/>
        <v>83.031251423468518</v>
      </c>
      <c r="T86" s="39"/>
      <c r="U86" s="39"/>
      <c r="V86" s="39"/>
    </row>
    <row r="87" spans="1:22" x14ac:dyDescent="0.2">
      <c r="A87" s="47">
        <v>83</v>
      </c>
      <c r="B87" s="47">
        <f t="shared" si="30"/>
        <v>46.856097746593647</v>
      </c>
      <c r="C87" s="47">
        <f t="shared" si="31"/>
        <v>47.30971231798361</v>
      </c>
      <c r="D87" s="47" t="str">
        <f t="shared" si="32"/>
        <v>No</v>
      </c>
      <c r="E87" s="48">
        <v>83</v>
      </c>
      <c r="F87" s="48">
        <f t="shared" si="33"/>
        <v>62.042413363093935</v>
      </c>
      <c r="G87" s="48">
        <f t="shared" si="34"/>
        <v>58.823247677022948</v>
      </c>
      <c r="H87" s="48" t="str">
        <f t="shared" si="35"/>
        <v>No</v>
      </c>
      <c r="I87" s="49">
        <v>83</v>
      </c>
      <c r="J87" s="49">
        <f t="shared" si="36"/>
        <v>67.758089848218731</v>
      </c>
      <c r="K87" s="49">
        <f t="shared" si="37"/>
        <v>59.632172790610625</v>
      </c>
      <c r="L87" s="49" t="str">
        <f t="shared" si="38"/>
        <v>No</v>
      </c>
      <c r="M87" s="50">
        <v>83</v>
      </c>
      <c r="N87" s="50">
        <f t="shared" si="39"/>
        <v>85.477812408995177</v>
      </c>
      <c r="O87" s="50">
        <f t="shared" si="40"/>
        <v>74.009203797135171</v>
      </c>
      <c r="P87" s="50" t="str">
        <f t="shared" si="41"/>
        <v>No</v>
      </c>
      <c r="Q87" s="39"/>
      <c r="R87" s="46">
        <f t="shared" si="42"/>
        <v>77.610499999999988</v>
      </c>
      <c r="S87" s="46">
        <f t="shared" si="43"/>
        <v>83.822941925484272</v>
      </c>
      <c r="T87" s="39"/>
      <c r="U87" s="39"/>
      <c r="V87" s="39"/>
    </row>
    <row r="88" spans="1:22" x14ac:dyDescent="0.2">
      <c r="A88" s="47">
        <v>84</v>
      </c>
      <c r="B88" s="47">
        <f t="shared" si="30"/>
        <v>47.682650798347296</v>
      </c>
      <c r="C88" s="47">
        <f t="shared" si="31"/>
        <v>47.403886142728744</v>
      </c>
      <c r="D88" s="47" t="str">
        <f t="shared" si="32"/>
        <v>No</v>
      </c>
      <c r="E88" s="48">
        <v>84</v>
      </c>
      <c r="F88" s="48">
        <f t="shared" si="33"/>
        <v>63.070120624442517</v>
      </c>
      <c r="G88" s="48">
        <f t="shared" si="34"/>
        <v>58.940340129000717</v>
      </c>
      <c r="H88" s="48" t="str">
        <f t="shared" si="35"/>
        <v>No</v>
      </c>
      <c r="I88" s="49">
        <v>84</v>
      </c>
      <c r="J88" s="49">
        <f t="shared" si="36"/>
        <v>68.799929926879372</v>
      </c>
      <c r="K88" s="49">
        <f t="shared" si="37"/>
        <v>59.750875473725856</v>
      </c>
      <c r="L88" s="49" t="str">
        <f t="shared" si="38"/>
        <v>No</v>
      </c>
      <c r="M88" s="50">
        <v>84</v>
      </c>
      <c r="N88" s="50">
        <f t="shared" si="39"/>
        <v>86.770835136447417</v>
      </c>
      <c r="O88" s="50">
        <f t="shared" si="40"/>
        <v>74.1565251281353</v>
      </c>
      <c r="P88" s="50" t="str">
        <f t="shared" si="41"/>
        <v>No</v>
      </c>
      <c r="Q88" s="39"/>
      <c r="R88" s="46">
        <f t="shared" si="42"/>
        <v>78.553999999999988</v>
      </c>
      <c r="S88" s="46">
        <f t="shared" si="43"/>
        <v>84.614632427500041</v>
      </c>
      <c r="T88" s="39"/>
      <c r="U88" s="39"/>
      <c r="V88" s="39"/>
    </row>
    <row r="89" spans="1:22" x14ac:dyDescent="0.2">
      <c r="A89" s="47">
        <v>85</v>
      </c>
      <c r="B89" s="47">
        <f t="shared" si="30"/>
        <v>48.510721521932872</v>
      </c>
      <c r="C89" s="47">
        <f t="shared" si="31"/>
        <v>47.483620284543051</v>
      </c>
      <c r="D89" s="47" t="str">
        <f t="shared" si="32"/>
        <v>No</v>
      </c>
      <c r="E89" s="48">
        <v>85</v>
      </c>
      <c r="F89" s="48">
        <f t="shared" si="33"/>
        <v>64.099714906060044</v>
      </c>
      <c r="G89" s="48">
        <f t="shared" si="34"/>
        <v>59.039478782407301</v>
      </c>
      <c r="H89" s="48" t="str">
        <f t="shared" si="35"/>
        <v>No</v>
      </c>
      <c r="I89" s="49">
        <v>85</v>
      </c>
      <c r="J89" s="49">
        <f t="shared" si="36"/>
        <v>69.843682975720697</v>
      </c>
      <c r="K89" s="49">
        <f t="shared" si="37"/>
        <v>59.851377461352072</v>
      </c>
      <c r="L89" s="49" t="str">
        <f t="shared" si="38"/>
        <v>No</v>
      </c>
      <c r="M89" s="50">
        <v>85</v>
      </c>
      <c r="N89" s="50">
        <f t="shared" si="39"/>
        <v>88.066232042020872</v>
      </c>
      <c r="O89" s="50">
        <f t="shared" si="40"/>
        <v>74.281257663211008</v>
      </c>
      <c r="P89" s="50" t="str">
        <f t="shared" si="41"/>
        <v>No</v>
      </c>
      <c r="Q89" s="39"/>
      <c r="R89" s="46">
        <f t="shared" si="42"/>
        <v>79.497499999999988</v>
      </c>
      <c r="S89" s="46">
        <f t="shared" si="43"/>
        <v>85.40632292951581</v>
      </c>
      <c r="T89" s="39"/>
      <c r="U89" s="39"/>
      <c r="V89" s="39"/>
    </row>
    <row r="90" spans="1:22" x14ac:dyDescent="0.2">
      <c r="A90" s="47">
        <v>86</v>
      </c>
      <c r="B90" s="47">
        <f t="shared" si="30"/>
        <v>49.34005767898627</v>
      </c>
      <c r="C90" s="47">
        <f t="shared" si="31"/>
        <v>47.54889045563452</v>
      </c>
      <c r="D90" s="47" t="str">
        <f t="shared" si="32"/>
        <v>No</v>
      </c>
      <c r="E90" s="48">
        <v>86</v>
      </c>
      <c r="F90" s="48">
        <f t="shared" si="33"/>
        <v>65.130882583554424</v>
      </c>
      <c r="G90" s="48">
        <f t="shared" si="34"/>
        <v>59.120633438648483</v>
      </c>
      <c r="H90" s="48" t="str">
        <f t="shared" si="35"/>
        <v>No</v>
      </c>
      <c r="I90" s="49">
        <v>86</v>
      </c>
      <c r="J90" s="49">
        <f t="shared" si="36"/>
        <v>70.889031057452954</v>
      </c>
      <c r="K90" s="49">
        <f t="shared" si="37"/>
        <v>59.933648139610234</v>
      </c>
      <c r="L90" s="49" t="str">
        <f t="shared" si="38"/>
        <v>No</v>
      </c>
      <c r="M90" s="50">
        <v>86</v>
      </c>
      <c r="N90" s="50">
        <f t="shared" si="39"/>
        <v>89.363608535269293</v>
      </c>
      <c r="O90" s="50">
        <f t="shared" si="40"/>
        <v>74.38336340762379</v>
      </c>
      <c r="P90" s="50" t="str">
        <f t="shared" si="41"/>
        <v>No</v>
      </c>
      <c r="Q90" s="39"/>
      <c r="R90" s="46">
        <f t="shared" si="42"/>
        <v>80.440999999999988</v>
      </c>
      <c r="S90" s="46">
        <f t="shared" si="43"/>
        <v>86.198013431531564</v>
      </c>
      <c r="T90" s="39"/>
      <c r="U90" s="39"/>
      <c r="V90" s="39"/>
    </row>
    <row r="91" spans="1:22" x14ac:dyDescent="0.2">
      <c r="A91" s="47">
        <v>87</v>
      </c>
      <c r="B91" s="47">
        <f t="shared" si="30"/>
        <v>50.170406645680075</v>
      </c>
      <c r="C91" s="47">
        <f t="shared" si="31"/>
        <v>47.599676774076762</v>
      </c>
      <c r="D91" s="47" t="str">
        <f t="shared" si="32"/>
        <v>No</v>
      </c>
      <c r="E91" s="48">
        <v>87</v>
      </c>
      <c r="F91" s="48">
        <f t="shared" si="33"/>
        <v>66.163309553261925</v>
      </c>
      <c r="G91" s="48">
        <f t="shared" si="34"/>
        <v>59.183779377229818</v>
      </c>
      <c r="H91" s="48" t="str">
        <f t="shared" si="35"/>
        <v>No</v>
      </c>
      <c r="I91" s="49">
        <v>87</v>
      </c>
      <c r="J91" s="49">
        <f t="shared" si="36"/>
        <v>71.935655748923921</v>
      </c>
      <c r="K91" s="49">
        <f t="shared" si="37"/>
        <v>59.997662448054797</v>
      </c>
      <c r="L91" s="49" t="str">
        <f t="shared" si="38"/>
        <v>No</v>
      </c>
      <c r="M91" s="50">
        <v>87</v>
      </c>
      <c r="N91" s="50">
        <f t="shared" si="39"/>
        <v>90.66256942274488</v>
      </c>
      <c r="O91" s="50">
        <f t="shared" si="40"/>
        <v>74.462811258974796</v>
      </c>
      <c r="P91" s="50" t="str">
        <f t="shared" si="41"/>
        <v>No</v>
      </c>
      <c r="Q91" s="39"/>
      <c r="R91" s="46">
        <f t="shared" si="42"/>
        <v>81.384499999999989</v>
      </c>
      <c r="S91" s="46">
        <f t="shared" si="43"/>
        <v>86.989703933547332</v>
      </c>
      <c r="T91" s="39"/>
      <c r="U91" s="39"/>
      <c r="V91" s="39"/>
    </row>
    <row r="92" spans="1:22" x14ac:dyDescent="0.2">
      <c r="A92" s="47">
        <v>88</v>
      </c>
      <c r="B92" s="47">
        <f t="shared" si="30"/>
        <v>51.001515489675285</v>
      </c>
      <c r="C92" s="47">
        <f t="shared" si="31"/>
        <v>47.635963769865199</v>
      </c>
      <c r="D92" s="47" t="str">
        <f t="shared" si="32"/>
        <v>No</v>
      </c>
      <c r="E92" s="48">
        <v>88</v>
      </c>
      <c r="F92" s="48">
        <f t="shared" si="33"/>
        <v>67.196681327926271</v>
      </c>
      <c r="G92" s="48">
        <f t="shared" si="34"/>
        <v>59.228897363286713</v>
      </c>
      <c r="H92" s="48" t="str">
        <f t="shared" si="35"/>
        <v>No</v>
      </c>
      <c r="I92" s="49">
        <v>88</v>
      </c>
      <c r="J92" s="49">
        <f t="shared" si="36"/>
        <v>72.983238238113728</v>
      </c>
      <c r="K92" s="49">
        <f t="shared" si="37"/>
        <v>60.043400887307271</v>
      </c>
      <c r="L92" s="49" t="str">
        <f t="shared" si="38"/>
        <v>No</v>
      </c>
      <c r="M92" s="50">
        <v>88</v>
      </c>
      <c r="N92" s="50">
        <f t="shared" si="39"/>
        <v>91.962719028378004</v>
      </c>
      <c r="O92" s="50">
        <f t="shared" si="40"/>
        <v>74.519577016678866</v>
      </c>
      <c r="P92" s="50" t="str">
        <f t="shared" si="41"/>
        <v>No</v>
      </c>
      <c r="Q92" s="39"/>
      <c r="R92" s="46">
        <f t="shared" si="42"/>
        <v>82.327999999999989</v>
      </c>
      <c r="S92" s="46">
        <f t="shared" si="43"/>
        <v>87.781394435563101</v>
      </c>
      <c r="T92" s="39"/>
      <c r="U92" s="39"/>
      <c r="V92" s="39"/>
    </row>
    <row r="93" spans="1:22" x14ac:dyDescent="0.2">
      <c r="A93" s="47">
        <v>89</v>
      </c>
      <c r="B93" s="47">
        <f t="shared" si="30"/>
        <v>51.833131047166873</v>
      </c>
      <c r="C93" s="47">
        <f t="shared" si="31"/>
        <v>47.657740389629389</v>
      </c>
      <c r="D93" s="47" t="str">
        <f t="shared" si="32"/>
        <v>No</v>
      </c>
      <c r="E93" s="48">
        <v>89</v>
      </c>
      <c r="F93" s="48">
        <f t="shared" si="33"/>
        <v>68.230683132494391</v>
      </c>
      <c r="G93" s="48">
        <f t="shared" si="34"/>
        <v>59.255973653443526</v>
      </c>
      <c r="H93" s="48" t="str">
        <f t="shared" si="35"/>
        <v>No</v>
      </c>
      <c r="I93" s="49">
        <v>89</v>
      </c>
      <c r="J93" s="49">
        <f t="shared" si="36"/>
        <v>74.031459421248002</v>
      </c>
      <c r="K93" s="49">
        <f t="shared" si="37"/>
        <v>60.070849524995985</v>
      </c>
      <c r="L93" s="49" t="str">
        <f t="shared" si="38"/>
        <v>No</v>
      </c>
      <c r="M93" s="50">
        <v>89</v>
      </c>
      <c r="N93" s="50">
        <f t="shared" si="39"/>
        <v>93.26366131400394</v>
      </c>
      <c r="O93" s="50">
        <f t="shared" si="40"/>
        <v>74.553643389336315</v>
      </c>
      <c r="P93" s="50" t="str">
        <f t="shared" si="41"/>
        <v>No</v>
      </c>
      <c r="Q93" s="39"/>
      <c r="R93" s="46">
        <f t="shared" si="42"/>
        <v>83.271499999999989</v>
      </c>
      <c r="S93" s="46">
        <f t="shared" si="43"/>
        <v>88.573084937578855</v>
      </c>
      <c r="T93" s="39"/>
      <c r="U93" s="39"/>
      <c r="V93" s="39"/>
    </row>
    <row r="94" spans="1:22" x14ac:dyDescent="0.2">
      <c r="A94" s="47">
        <v>90</v>
      </c>
      <c r="B94" s="47">
        <f t="shared" si="30"/>
        <v>52.664999999999999</v>
      </c>
      <c r="C94" s="47">
        <f t="shared" si="31"/>
        <v>47.664999999999999</v>
      </c>
      <c r="D94" s="47" t="str">
        <f t="shared" si="32"/>
        <v>No</v>
      </c>
      <c r="E94" s="48">
        <v>90</v>
      </c>
      <c r="F94" s="48">
        <f t="shared" si="33"/>
        <v>69.265000000000001</v>
      </c>
      <c r="G94" s="48">
        <f t="shared" si="34"/>
        <v>59.265000000000001</v>
      </c>
      <c r="H94" s="48" t="str">
        <f t="shared" si="35"/>
        <v>No</v>
      </c>
      <c r="I94" s="49">
        <v>90</v>
      </c>
      <c r="J94" s="49">
        <f t="shared" si="36"/>
        <v>75.08</v>
      </c>
      <c r="K94" s="49">
        <f t="shared" si="37"/>
        <v>60.08</v>
      </c>
      <c r="L94" s="49" t="str">
        <f t="shared" si="38"/>
        <v>No</v>
      </c>
      <c r="M94" s="50">
        <v>90</v>
      </c>
      <c r="N94" s="50">
        <f t="shared" si="39"/>
        <v>94.564999999999998</v>
      </c>
      <c r="O94" s="50">
        <f t="shared" si="40"/>
        <v>74.564999999999998</v>
      </c>
      <c r="P94" s="50" t="str">
        <f t="shared" si="41"/>
        <v>No</v>
      </c>
      <c r="Q94" s="39"/>
      <c r="R94" s="46">
        <f t="shared" si="42"/>
        <v>84.214999999999989</v>
      </c>
      <c r="S94" s="46">
        <f t="shared" si="43"/>
        <v>89.364775439594624</v>
      </c>
      <c r="T94" s="39"/>
      <c r="U94" s="39"/>
      <c r="V94" s="39"/>
    </row>
    <row r="95" spans="1:22" x14ac:dyDescent="0.2">
      <c r="A95" s="47">
        <v>91</v>
      </c>
      <c r="B95" s="47">
        <f t="shared" si="30"/>
        <v>53.496868952833118</v>
      </c>
      <c r="C95" s="47">
        <f t="shared" si="31"/>
        <v>47.657740389629389</v>
      </c>
      <c r="D95" s="47" t="str">
        <f t="shared" si="32"/>
        <v>No</v>
      </c>
      <c r="E95" s="48">
        <v>91</v>
      </c>
      <c r="F95" s="48">
        <f t="shared" si="33"/>
        <v>70.29931686750561</v>
      </c>
      <c r="G95" s="48">
        <f t="shared" si="34"/>
        <v>59.255973653443526</v>
      </c>
      <c r="H95" s="48" t="str">
        <f t="shared" si="35"/>
        <v>No</v>
      </c>
      <c r="I95" s="49">
        <v>91</v>
      </c>
      <c r="J95" s="49">
        <f t="shared" si="36"/>
        <v>76.128540578751995</v>
      </c>
      <c r="K95" s="49">
        <f t="shared" si="37"/>
        <v>60.070849524995985</v>
      </c>
      <c r="L95" s="49" t="str">
        <f t="shared" si="38"/>
        <v>No</v>
      </c>
      <c r="M95" s="50">
        <v>91</v>
      </c>
      <c r="N95" s="50">
        <f t="shared" si="39"/>
        <v>95.866338685996041</v>
      </c>
      <c r="O95" s="50">
        <f t="shared" si="40"/>
        <v>74.553643389336315</v>
      </c>
      <c r="P95" s="50" t="str">
        <f t="shared" si="41"/>
        <v>No</v>
      </c>
      <c r="Q95" s="39"/>
      <c r="R95" s="46">
        <f t="shared" si="42"/>
        <v>85.158499999999989</v>
      </c>
      <c r="S95" s="46">
        <f t="shared" si="43"/>
        <v>90.156465941610392</v>
      </c>
      <c r="T95" s="39"/>
      <c r="U95" s="39"/>
      <c r="V95" s="39"/>
    </row>
    <row r="96" spans="1:22" x14ac:dyDescent="0.2">
      <c r="A96" s="47">
        <v>92</v>
      </c>
      <c r="B96" s="47">
        <f t="shared" si="30"/>
        <v>54.328484510324706</v>
      </c>
      <c r="C96" s="47">
        <f t="shared" si="31"/>
        <v>47.635963769865199</v>
      </c>
      <c r="D96" s="47" t="str">
        <f t="shared" si="32"/>
        <v>No</v>
      </c>
      <c r="E96" s="48">
        <v>92</v>
      </c>
      <c r="F96" s="48">
        <f t="shared" si="33"/>
        <v>71.333318672073716</v>
      </c>
      <c r="G96" s="48">
        <f t="shared" si="34"/>
        <v>59.228897363286713</v>
      </c>
      <c r="H96" s="48" t="str">
        <f t="shared" si="35"/>
        <v>No</v>
      </c>
      <c r="I96" s="49">
        <v>92</v>
      </c>
      <c r="J96" s="49">
        <f t="shared" si="36"/>
        <v>77.176761761886254</v>
      </c>
      <c r="K96" s="49">
        <f t="shared" si="37"/>
        <v>60.043400887307271</v>
      </c>
      <c r="L96" s="49" t="str">
        <f t="shared" si="38"/>
        <v>No</v>
      </c>
      <c r="M96" s="50">
        <v>92</v>
      </c>
      <c r="N96" s="50">
        <f t="shared" si="39"/>
        <v>97.167280971621977</v>
      </c>
      <c r="O96" s="50">
        <f t="shared" si="40"/>
        <v>74.519577016678866</v>
      </c>
      <c r="P96" s="50" t="str">
        <f t="shared" si="41"/>
        <v>No</v>
      </c>
      <c r="Q96" s="39"/>
      <c r="R96" s="46">
        <f t="shared" si="42"/>
        <v>86.101999999999975</v>
      </c>
      <c r="S96" s="46">
        <f t="shared" si="43"/>
        <v>90.948156443626132</v>
      </c>
      <c r="T96" s="39"/>
      <c r="U96" s="39"/>
      <c r="V96" s="39"/>
    </row>
    <row r="97" spans="1:22" x14ac:dyDescent="0.2">
      <c r="A97" s="47">
        <v>93</v>
      </c>
      <c r="B97" s="47">
        <f t="shared" si="30"/>
        <v>55.159593354319917</v>
      </c>
      <c r="C97" s="47">
        <f t="shared" si="31"/>
        <v>47.599676774076762</v>
      </c>
      <c r="D97" s="47" t="str">
        <f t="shared" si="32"/>
        <v>No</v>
      </c>
      <c r="E97" s="48">
        <v>93</v>
      </c>
      <c r="F97" s="48">
        <f t="shared" si="33"/>
        <v>72.366690446738062</v>
      </c>
      <c r="G97" s="48">
        <f t="shared" si="34"/>
        <v>59.183779377229818</v>
      </c>
      <c r="H97" s="48" t="str">
        <f t="shared" si="35"/>
        <v>No</v>
      </c>
      <c r="I97" s="49">
        <v>93</v>
      </c>
      <c r="J97" s="49">
        <f t="shared" si="36"/>
        <v>78.224344251076062</v>
      </c>
      <c r="K97" s="49">
        <f t="shared" si="37"/>
        <v>59.997662448054797</v>
      </c>
      <c r="L97" s="49" t="str">
        <f t="shared" si="38"/>
        <v>No</v>
      </c>
      <c r="M97" s="50">
        <v>93</v>
      </c>
      <c r="N97" s="50">
        <f t="shared" si="39"/>
        <v>98.467430577255101</v>
      </c>
      <c r="O97" s="50">
        <f t="shared" si="40"/>
        <v>74.462811258974796</v>
      </c>
      <c r="P97" s="50" t="str">
        <f t="shared" si="41"/>
        <v>No</v>
      </c>
      <c r="Q97" s="39"/>
      <c r="R97" s="46">
        <f t="shared" si="42"/>
        <v>87.045500000000004</v>
      </c>
      <c r="S97" s="46">
        <f t="shared" si="43"/>
        <v>91.739846945641929</v>
      </c>
      <c r="T97" s="39"/>
      <c r="U97" s="39"/>
      <c r="V97" s="39"/>
    </row>
    <row r="98" spans="1:22" x14ac:dyDescent="0.2">
      <c r="A98" s="47">
        <v>94</v>
      </c>
      <c r="B98" s="47">
        <f t="shared" si="30"/>
        <v>55.989942321013736</v>
      </c>
      <c r="C98" s="47">
        <f t="shared" si="31"/>
        <v>47.54889045563452</v>
      </c>
      <c r="D98" s="47" t="str">
        <f t="shared" si="32"/>
        <v>No</v>
      </c>
      <c r="E98" s="48">
        <v>94</v>
      </c>
      <c r="F98" s="48">
        <f t="shared" si="33"/>
        <v>73.399117416445591</v>
      </c>
      <c r="G98" s="48">
        <f t="shared" si="34"/>
        <v>59.120633438648483</v>
      </c>
      <c r="H98" s="48" t="str">
        <f t="shared" si="35"/>
        <v>No</v>
      </c>
      <c r="I98" s="49">
        <v>94</v>
      </c>
      <c r="J98" s="49">
        <f t="shared" si="36"/>
        <v>79.270968942547043</v>
      </c>
      <c r="K98" s="49">
        <f t="shared" si="37"/>
        <v>59.933648139610234</v>
      </c>
      <c r="L98" s="49" t="str">
        <f t="shared" si="38"/>
        <v>No</v>
      </c>
      <c r="M98" s="50">
        <v>94</v>
      </c>
      <c r="N98" s="50">
        <f t="shared" si="39"/>
        <v>99.766391464730702</v>
      </c>
      <c r="O98" s="50">
        <f t="shared" si="40"/>
        <v>74.38336340762379</v>
      </c>
      <c r="P98" s="50" t="str">
        <f t="shared" si="41"/>
        <v>No</v>
      </c>
      <c r="Q98" s="39"/>
      <c r="R98" s="46">
        <f t="shared" si="42"/>
        <v>87.98899999999999</v>
      </c>
      <c r="S98" s="46">
        <f t="shared" si="43"/>
        <v>92.531537447657684</v>
      </c>
      <c r="T98" s="39"/>
      <c r="U98" s="39"/>
      <c r="V98" s="39"/>
    </row>
    <row r="99" spans="1:22" x14ac:dyDescent="0.2">
      <c r="A99" s="47">
        <v>95</v>
      </c>
      <c r="B99" s="47">
        <f t="shared" si="30"/>
        <v>56.819278478067126</v>
      </c>
      <c r="C99" s="47">
        <f t="shared" si="31"/>
        <v>47.483620284543051</v>
      </c>
      <c r="D99" s="47" t="str">
        <f t="shared" si="32"/>
        <v>No</v>
      </c>
      <c r="E99" s="48">
        <v>95</v>
      </c>
      <c r="F99" s="48">
        <f t="shared" si="33"/>
        <v>74.430285093939972</v>
      </c>
      <c r="G99" s="48">
        <f t="shared" si="34"/>
        <v>59.039478782407301</v>
      </c>
      <c r="H99" s="48" t="str">
        <f t="shared" si="35"/>
        <v>No</v>
      </c>
      <c r="I99" s="49">
        <v>95</v>
      </c>
      <c r="J99" s="49">
        <f t="shared" si="36"/>
        <v>80.3163170242793</v>
      </c>
      <c r="K99" s="49">
        <f t="shared" si="37"/>
        <v>59.851377461352072</v>
      </c>
      <c r="L99" s="49" t="str">
        <f t="shared" si="38"/>
        <v>No</v>
      </c>
      <c r="M99" s="50">
        <v>95</v>
      </c>
      <c r="N99" s="50">
        <f t="shared" si="39"/>
        <v>101.06376795797914</v>
      </c>
      <c r="O99" s="50">
        <f t="shared" si="40"/>
        <v>74.281257663211008</v>
      </c>
      <c r="P99" s="50" t="str">
        <f t="shared" si="41"/>
        <v>No</v>
      </c>
      <c r="Q99" s="39"/>
      <c r="R99" s="46">
        <f t="shared" si="42"/>
        <v>88.93249999999999</v>
      </c>
      <c r="S99" s="46">
        <f t="shared" si="43"/>
        <v>93.323227949673438</v>
      </c>
      <c r="T99" s="39"/>
      <c r="U99" s="39"/>
      <c r="V99" s="39"/>
    </row>
    <row r="100" spans="1:22" x14ac:dyDescent="0.2">
      <c r="A100" s="47">
        <v>96</v>
      </c>
      <c r="B100" s="47">
        <f t="shared" si="30"/>
        <v>57.647349201652702</v>
      </c>
      <c r="C100" s="47">
        <f t="shared" si="31"/>
        <v>47.403886142728744</v>
      </c>
      <c r="D100" s="47" t="str">
        <f t="shared" si="32"/>
        <v>No</v>
      </c>
      <c r="E100" s="48">
        <v>96</v>
      </c>
      <c r="F100" s="48">
        <f t="shared" si="33"/>
        <v>75.459879375557492</v>
      </c>
      <c r="G100" s="48">
        <f t="shared" si="34"/>
        <v>58.940340129000717</v>
      </c>
      <c r="H100" s="48" t="str">
        <f t="shared" si="35"/>
        <v>No</v>
      </c>
      <c r="I100" s="49">
        <v>96</v>
      </c>
      <c r="J100" s="49">
        <f t="shared" si="36"/>
        <v>81.360070073120625</v>
      </c>
      <c r="K100" s="49">
        <f t="shared" si="37"/>
        <v>59.750875473725856</v>
      </c>
      <c r="L100" s="49" t="str">
        <f t="shared" si="38"/>
        <v>No</v>
      </c>
      <c r="M100" s="50">
        <v>96</v>
      </c>
      <c r="N100" s="50">
        <f t="shared" si="39"/>
        <v>102.35916486355258</v>
      </c>
      <c r="O100" s="50">
        <f t="shared" si="40"/>
        <v>74.1565251281353</v>
      </c>
      <c r="P100" s="50" t="str">
        <f t="shared" si="41"/>
        <v>No</v>
      </c>
      <c r="Q100" s="39"/>
      <c r="R100" s="46">
        <f t="shared" si="42"/>
        <v>89.875999999999991</v>
      </c>
      <c r="S100" s="46">
        <f t="shared" si="43"/>
        <v>94.114918451689206</v>
      </c>
      <c r="T100" s="39"/>
      <c r="U100" s="39"/>
      <c r="V100" s="39"/>
    </row>
    <row r="101" spans="1:22" x14ac:dyDescent="0.2">
      <c r="A101" s="47">
        <v>97</v>
      </c>
      <c r="B101" s="47">
        <f t="shared" ref="B101:B132" si="44">((B$3+C$3)/2)-((B$3-C$3)/2)*COS(RADIANS(A101))</f>
        <v>58.473902253406351</v>
      </c>
      <c r="C101" s="47">
        <f t="shared" ref="C101:C132" si="45">((B$3-C$3)/2)*SIN(RADIANS(A101))</f>
        <v>47.309712317983617</v>
      </c>
      <c r="D101" s="47" t="str">
        <f t="shared" ref="D101:D132" si="46">IF(C101&gt;$R$3+(B101*TAN(RADIANS($S$3))),"Yes","No")</f>
        <v>No</v>
      </c>
      <c r="E101" s="48">
        <v>97</v>
      </c>
      <c r="F101" s="48">
        <f t="shared" ref="F101:F132" si="47">((F$3+G$3)/2)-((F$3-G$3)/2)*COS(RADIANS(E101))</f>
        <v>76.487586636906059</v>
      </c>
      <c r="G101" s="48">
        <f t="shared" ref="G101:G132" si="48">((F$3-G$3)/2)*SIN(RADIANS(E101))</f>
        <v>58.823247677022955</v>
      </c>
      <c r="H101" s="48" t="str">
        <f t="shared" ref="H101:H132" si="49">IF(G101&gt;$R$3+(F101*TAN(RADIANS($S$3))),"Yes","No")</f>
        <v>No</v>
      </c>
      <c r="I101" s="49">
        <v>97</v>
      </c>
      <c r="J101" s="49">
        <f t="shared" ref="J101:J132" si="50">((J$3+K$3)/2)-((J$3-K$3)/2)*COS(RADIANS(I101))</f>
        <v>82.401910151781252</v>
      </c>
      <c r="K101" s="49">
        <f t="shared" ref="K101:K132" si="51">((J$3-K$3)/2)*SIN(RADIANS(I101))</f>
        <v>59.632172790610632</v>
      </c>
      <c r="L101" s="49" t="str">
        <f t="shared" ref="L101:L132" si="52">IF(K101&gt;$R$3+(J101*TAN(RADIANS($S$3))),"Yes","No")</f>
        <v>No</v>
      </c>
      <c r="M101" s="50">
        <v>97</v>
      </c>
      <c r="N101" s="50">
        <f t="shared" ref="N101:N132" si="53">((N$3+O$3)/2)-((N$3-O$3)/2)*COS(RADIANS(M101))</f>
        <v>103.6521875910048</v>
      </c>
      <c r="O101" s="50">
        <f t="shared" ref="O101:O132" si="54">((N$3-O$3)/2)*SIN(RADIANS(M101))</f>
        <v>74.009203797135186</v>
      </c>
      <c r="P101" s="50" t="str">
        <f t="shared" ref="P101:P132" si="55">IF(O101&gt;$R$3+(N101*TAN(RADIANS($S$3))),"Yes","No")</f>
        <v>No</v>
      </c>
      <c r="Q101" s="39"/>
      <c r="R101" s="46">
        <f t="shared" ref="R101:R132" si="56">U$3+A101/180*(T$3-U$3)</f>
        <v>90.819499999999991</v>
      </c>
      <c r="S101" s="46">
        <f t="shared" ref="S101:S132" si="57">R$3+R101*TAN(RADIANS(S$3))</f>
        <v>94.906608953704975</v>
      </c>
      <c r="T101" s="39"/>
      <c r="U101" s="39"/>
      <c r="V101" s="39"/>
    </row>
    <row r="102" spans="1:22" x14ac:dyDescent="0.2">
      <c r="A102" s="47">
        <v>98</v>
      </c>
      <c r="B102" s="47">
        <f t="shared" si="44"/>
        <v>59.298685857261518</v>
      </c>
      <c r="C102" s="47">
        <f t="shared" si="45"/>
        <v>47.201127496566947</v>
      </c>
      <c r="D102" s="47" t="str">
        <f t="shared" si="46"/>
        <v>No</v>
      </c>
      <c r="E102" s="48">
        <v>98</v>
      </c>
      <c r="F102" s="48">
        <f t="shared" si="47"/>
        <v>77.513093828398269</v>
      </c>
      <c r="G102" s="48">
        <f t="shared" si="48"/>
        <v>58.688237093969171</v>
      </c>
      <c r="H102" s="48" t="str">
        <f t="shared" si="49"/>
        <v>No</v>
      </c>
      <c r="I102" s="49">
        <v>98</v>
      </c>
      <c r="J102" s="49">
        <f t="shared" si="50"/>
        <v>83.441519905680721</v>
      </c>
      <c r="K102" s="49">
        <f t="shared" si="51"/>
        <v>59.495305569993548</v>
      </c>
      <c r="L102" s="49" t="str">
        <f t="shared" si="52"/>
        <v>No</v>
      </c>
      <c r="M102" s="50">
        <v>98</v>
      </c>
      <c r="N102" s="50">
        <f t="shared" si="53"/>
        <v>104.94244227308727</v>
      </c>
      <c r="O102" s="50">
        <f t="shared" si="54"/>
        <v>73.839338545715194</v>
      </c>
      <c r="P102" s="50" t="str">
        <f t="shared" si="55"/>
        <v>No</v>
      </c>
      <c r="Q102" s="39"/>
      <c r="R102" s="46">
        <f t="shared" si="56"/>
        <v>91.762999999999977</v>
      </c>
      <c r="S102" s="46">
        <f t="shared" si="57"/>
        <v>95.698299455720715</v>
      </c>
      <c r="T102" s="39"/>
      <c r="U102" s="39"/>
      <c r="V102" s="39"/>
    </row>
    <row r="103" spans="1:22" x14ac:dyDescent="0.2">
      <c r="A103" s="47">
        <v>99</v>
      </c>
      <c r="B103" s="47">
        <f t="shared" si="44"/>
        <v>60.1214487761426</v>
      </c>
      <c r="C103" s="47">
        <f t="shared" si="45"/>
        <v>47.078164754467238</v>
      </c>
      <c r="D103" s="47" t="str">
        <f t="shared" si="46"/>
        <v>No</v>
      </c>
      <c r="E103" s="48">
        <v>99</v>
      </c>
      <c r="F103" s="48">
        <f t="shared" si="47"/>
        <v>78.53608857060928</v>
      </c>
      <c r="G103" s="48">
        <f t="shared" si="48"/>
        <v>58.535349505370839</v>
      </c>
      <c r="H103" s="48" t="str">
        <f t="shared" si="49"/>
        <v>No</v>
      </c>
      <c r="I103" s="49">
        <v>99</v>
      </c>
      <c r="J103" s="49">
        <f t="shared" si="50"/>
        <v>84.478582659617061</v>
      </c>
      <c r="K103" s="49">
        <f t="shared" si="51"/>
        <v>59.340315502955875</v>
      </c>
      <c r="L103" s="49" t="str">
        <f t="shared" si="52"/>
        <v>No</v>
      </c>
      <c r="M103" s="50">
        <v>99</v>
      </c>
      <c r="N103" s="50">
        <f t="shared" si="53"/>
        <v>106.2295358857248</v>
      </c>
      <c r="O103" s="50">
        <f t="shared" si="54"/>
        <v>73.646981116476439</v>
      </c>
      <c r="P103" s="50" t="str">
        <f t="shared" si="55"/>
        <v>No</v>
      </c>
      <c r="Q103" s="39"/>
      <c r="R103" s="46">
        <f t="shared" si="56"/>
        <v>92.706499999999991</v>
      </c>
      <c r="S103" s="46">
        <f t="shared" si="57"/>
        <v>96.489989957736498</v>
      </c>
      <c r="T103" s="39"/>
      <c r="U103" s="39"/>
      <c r="V103" s="39"/>
    </row>
    <row r="104" spans="1:22" x14ac:dyDescent="0.2">
      <c r="A104" s="47">
        <v>100</v>
      </c>
      <c r="B104" s="47">
        <f t="shared" si="44"/>
        <v>60.941940388494231</v>
      </c>
      <c r="C104" s="47">
        <f t="shared" si="45"/>
        <v>46.940861547326897</v>
      </c>
      <c r="D104" s="47" t="str">
        <f t="shared" si="46"/>
        <v>No</v>
      </c>
      <c r="E104" s="48">
        <v>100</v>
      </c>
      <c r="F104" s="48">
        <f t="shared" si="47"/>
        <v>79.556259249430624</v>
      </c>
      <c r="G104" s="48">
        <f t="shared" si="48"/>
        <v>58.364631482268507</v>
      </c>
      <c r="H104" s="48" t="str">
        <f t="shared" si="49"/>
        <v>No</v>
      </c>
      <c r="I104" s="49">
        <v>100</v>
      </c>
      <c r="J104" s="49">
        <f t="shared" si="50"/>
        <v>85.512782514229173</v>
      </c>
      <c r="K104" s="49">
        <f t="shared" si="51"/>
        <v>59.167249800973458</v>
      </c>
      <c r="L104" s="49" t="str">
        <f t="shared" si="52"/>
        <v>No</v>
      </c>
      <c r="M104" s="50">
        <v>100</v>
      </c>
      <c r="N104" s="50">
        <f t="shared" si="53"/>
        <v>107.51307636773466</v>
      </c>
      <c r="O104" s="50">
        <f t="shared" si="54"/>
        <v>73.432190103355282</v>
      </c>
      <c r="P104" s="50" t="str">
        <f t="shared" si="55"/>
        <v>No</v>
      </c>
      <c r="Q104" s="39"/>
      <c r="R104" s="46">
        <f t="shared" si="56"/>
        <v>93.649999999999991</v>
      </c>
      <c r="S104" s="46">
        <f t="shared" si="57"/>
        <v>97.281680459752266</v>
      </c>
      <c r="T104" s="39"/>
      <c r="U104" s="39"/>
      <c r="V104" s="39"/>
    </row>
    <row r="105" spans="1:22" x14ac:dyDescent="0.2">
      <c r="A105" s="47">
        <v>101</v>
      </c>
      <c r="B105" s="47">
        <f t="shared" si="44"/>
        <v>61.759910764623008</v>
      </c>
      <c r="C105" s="47">
        <f t="shared" si="45"/>
        <v>46.789259699032904</v>
      </c>
      <c r="D105" s="47" t="str">
        <f t="shared" si="46"/>
        <v>No</v>
      </c>
      <c r="E105" s="48">
        <v>101</v>
      </c>
      <c r="F105" s="48">
        <f t="shared" si="47"/>
        <v>80.573295110990927</v>
      </c>
      <c r="G105" s="48">
        <f t="shared" si="48"/>
        <v>58.176135027025808</v>
      </c>
      <c r="H105" s="48" t="str">
        <f t="shared" si="49"/>
        <v>No</v>
      </c>
      <c r="I105" s="49">
        <v>101</v>
      </c>
      <c r="J105" s="49">
        <f t="shared" si="50"/>
        <v>86.543804442222807</v>
      </c>
      <c r="K105" s="49">
        <f t="shared" si="51"/>
        <v>58.976161181535652</v>
      </c>
      <c r="L105" s="49" t="str">
        <f t="shared" si="52"/>
        <v>No</v>
      </c>
      <c r="M105" s="50">
        <v>101</v>
      </c>
      <c r="N105" s="50">
        <f t="shared" si="53"/>
        <v>108.79267274025206</v>
      </c>
      <c r="O105" s="50">
        <f t="shared" si="54"/>
        <v>73.195030933775058</v>
      </c>
      <c r="P105" s="50" t="str">
        <f t="shared" si="55"/>
        <v>No</v>
      </c>
      <c r="Q105" s="39"/>
      <c r="R105" s="46">
        <f t="shared" si="56"/>
        <v>94.593499999999992</v>
      </c>
      <c r="S105" s="46">
        <f t="shared" si="57"/>
        <v>98.07337096176802</v>
      </c>
      <c r="T105" s="39"/>
      <c r="U105" s="39"/>
      <c r="V105" s="39"/>
    </row>
    <row r="106" spans="1:22" x14ac:dyDescent="0.2">
      <c r="A106" s="47">
        <v>102</v>
      </c>
      <c r="B106" s="47">
        <f t="shared" si="44"/>
        <v>62.5751107428285</v>
      </c>
      <c r="C106" s="47">
        <f t="shared" si="45"/>
        <v>46.623405388976849</v>
      </c>
      <c r="D106" s="47" t="str">
        <f t="shared" si="46"/>
        <v>No</v>
      </c>
      <c r="E106" s="48">
        <v>102</v>
      </c>
      <c r="F106" s="48">
        <f t="shared" si="47"/>
        <v>81.586886356314508</v>
      </c>
      <c r="G106" s="48">
        <f t="shared" si="48"/>
        <v>57.969917557488998</v>
      </c>
      <c r="H106" s="48" t="str">
        <f t="shared" si="49"/>
        <v>No</v>
      </c>
      <c r="I106" s="49">
        <v>102</v>
      </c>
      <c r="J106" s="49">
        <f t="shared" si="50"/>
        <v>87.571334384330981</v>
      </c>
      <c r="K106" s="49">
        <f t="shared" si="51"/>
        <v>58.767107852087044</v>
      </c>
      <c r="L106" s="49" t="str">
        <f t="shared" si="52"/>
        <v>No</v>
      </c>
      <c r="M106" s="50">
        <v>102</v>
      </c>
      <c r="N106" s="50">
        <f t="shared" si="53"/>
        <v>110.06793522582622</v>
      </c>
      <c r="O106" s="50">
        <f t="shared" si="54"/>
        <v>72.935575848716212</v>
      </c>
      <c r="P106" s="50" t="str">
        <f t="shared" si="55"/>
        <v>No</v>
      </c>
      <c r="Q106" s="39"/>
      <c r="R106" s="46">
        <f t="shared" si="56"/>
        <v>95.536999999999992</v>
      </c>
      <c r="S106" s="46">
        <f t="shared" si="57"/>
        <v>98.865061463783789</v>
      </c>
      <c r="T106" s="39"/>
      <c r="U106" s="39"/>
      <c r="V106" s="39"/>
    </row>
    <row r="107" spans="1:22" x14ac:dyDescent="0.2">
      <c r="A107" s="47">
        <v>103</v>
      </c>
      <c r="B107" s="47">
        <f t="shared" si="44"/>
        <v>63.387292005300324</v>
      </c>
      <c r="C107" s="47">
        <f t="shared" si="45"/>
        <v>46.443349137988235</v>
      </c>
      <c r="D107" s="47" t="str">
        <f t="shared" si="46"/>
        <v>No</v>
      </c>
      <c r="E107" s="48">
        <v>103</v>
      </c>
      <c r="F107" s="48">
        <f t="shared" si="47"/>
        <v>82.596724235689166</v>
      </c>
      <c r="G107" s="48">
        <f t="shared" si="48"/>
        <v>57.746041889496965</v>
      </c>
      <c r="H107" s="48" t="str">
        <f t="shared" si="49"/>
        <v>No</v>
      </c>
      <c r="I107" s="49">
        <v>103</v>
      </c>
      <c r="J107" s="49">
        <f t="shared" si="50"/>
        <v>88.595059344979404</v>
      </c>
      <c r="K107" s="49">
        <f t="shared" si="51"/>
        <v>58.54015349229693</v>
      </c>
      <c r="L107" s="49" t="str">
        <f t="shared" si="52"/>
        <v>No</v>
      </c>
      <c r="M107" s="50">
        <v>103</v>
      </c>
      <c r="N107" s="50">
        <f t="shared" si="53"/>
        <v>111.33847536715029</v>
      </c>
      <c r="O107" s="50">
        <f t="shared" si="54"/>
        <v>72.65390388071107</v>
      </c>
      <c r="P107" s="50" t="str">
        <f t="shared" si="55"/>
        <v>No</v>
      </c>
      <c r="Q107" s="39"/>
      <c r="R107" s="46">
        <f t="shared" si="56"/>
        <v>96.480499999999978</v>
      </c>
      <c r="S107" s="46">
        <f t="shared" si="57"/>
        <v>99.656751965799543</v>
      </c>
      <c r="T107" s="39"/>
      <c r="U107" s="39"/>
      <c r="V107" s="39"/>
    </row>
    <row r="108" spans="1:22" x14ac:dyDescent="0.2">
      <c r="A108" s="47">
        <v>104</v>
      </c>
      <c r="B108" s="47">
        <f t="shared" si="44"/>
        <v>64.196207153758166</v>
      </c>
      <c r="C108" s="47">
        <f t="shared" si="45"/>
        <v>46.24914579294537</v>
      </c>
      <c r="D108" s="47" t="str">
        <f t="shared" si="46"/>
        <v>No</v>
      </c>
      <c r="E108" s="48">
        <v>104</v>
      </c>
      <c r="F108" s="48">
        <f t="shared" si="47"/>
        <v>83.602501142714317</v>
      </c>
      <c r="G108" s="48">
        <f t="shared" si="48"/>
        <v>57.50457621774693</v>
      </c>
      <c r="H108" s="48" t="str">
        <f t="shared" si="49"/>
        <v>No</v>
      </c>
      <c r="I108" s="49">
        <v>104</v>
      </c>
      <c r="J108" s="49">
        <f t="shared" si="50"/>
        <v>89.61466748762804</v>
      </c>
      <c r="K108" s="49">
        <f t="shared" si="51"/>
        <v>58.295367234661867</v>
      </c>
      <c r="L108" s="49" t="str">
        <f t="shared" si="52"/>
        <v>No</v>
      </c>
      <c r="M108" s="50">
        <v>104</v>
      </c>
      <c r="N108" s="50">
        <f t="shared" si="53"/>
        <v>112.60390614538923</v>
      </c>
      <c r="O108" s="50">
        <f t="shared" si="54"/>
        <v>72.350100829769673</v>
      </c>
      <c r="P108" s="50" t="str">
        <f t="shared" si="55"/>
        <v>No</v>
      </c>
      <c r="Q108" s="39"/>
      <c r="R108" s="46">
        <f t="shared" si="56"/>
        <v>97.423999999999978</v>
      </c>
      <c r="S108" s="46">
        <f t="shared" si="57"/>
        <v>100.4484424678153</v>
      </c>
      <c r="T108" s="39"/>
      <c r="U108" s="39"/>
      <c r="V108" s="39"/>
    </row>
    <row r="109" spans="1:22" x14ac:dyDescent="0.2">
      <c r="A109" s="47">
        <v>105</v>
      </c>
      <c r="B109" s="47">
        <f t="shared" si="44"/>
        <v>65.001609784811649</v>
      </c>
      <c r="C109" s="47">
        <f t="shared" si="45"/>
        <v>46.040854510068442</v>
      </c>
      <c r="D109" s="47" t="str">
        <f t="shared" si="46"/>
        <v>No</v>
      </c>
      <c r="E109" s="48">
        <v>105</v>
      </c>
      <c r="F109" s="48">
        <f t="shared" si="47"/>
        <v>84.603910708000896</v>
      </c>
      <c r="G109" s="48">
        <f t="shared" si="48"/>
        <v>57.245594095021637</v>
      </c>
      <c r="H109" s="48" t="str">
        <f t="shared" si="49"/>
        <v>No</v>
      </c>
      <c r="I109" s="49">
        <v>105</v>
      </c>
      <c r="J109" s="49">
        <f t="shared" si="50"/>
        <v>90.629848229759446</v>
      </c>
      <c r="K109" s="49">
        <f t="shared" si="51"/>
        <v>58.032823643447223</v>
      </c>
      <c r="L109" s="49" t="str">
        <f t="shared" si="52"/>
        <v>No</v>
      </c>
      <c r="M109" s="50">
        <v>105</v>
      </c>
      <c r="N109" s="50">
        <f t="shared" si="53"/>
        <v>113.86384209806947</v>
      </c>
      <c r="O109" s="50">
        <f t="shared" si="54"/>
        <v>72.02425923724438</v>
      </c>
      <c r="P109" s="50" t="str">
        <f t="shared" si="55"/>
        <v>No</v>
      </c>
      <c r="Q109" s="39"/>
      <c r="R109" s="46">
        <f t="shared" si="56"/>
        <v>98.367499999999993</v>
      </c>
      <c r="S109" s="46">
        <f t="shared" si="57"/>
        <v>101.24013296983108</v>
      </c>
      <c r="T109" s="39"/>
      <c r="U109" s="39"/>
      <c r="V109" s="39"/>
    </row>
    <row r="110" spans="1:22" x14ac:dyDescent="0.2">
      <c r="A110" s="47">
        <v>106</v>
      </c>
      <c r="B110" s="47">
        <f t="shared" si="44"/>
        <v>65.803254565017255</v>
      </c>
      <c r="C110" s="47">
        <f t="shared" si="45"/>
        <v>45.818538736899967</v>
      </c>
      <c r="D110" s="47" t="str">
        <f t="shared" si="46"/>
        <v>No</v>
      </c>
      <c r="E110" s="48">
        <v>106</v>
      </c>
      <c r="F110" s="48">
        <f t="shared" si="47"/>
        <v>85.60064789249445</v>
      </c>
      <c r="G110" s="48">
        <f t="shared" si="48"/>
        <v>56.969174409784472</v>
      </c>
      <c r="H110" s="48" t="str">
        <f t="shared" si="49"/>
        <v>No</v>
      </c>
      <c r="I110" s="49">
        <v>106</v>
      </c>
      <c r="J110" s="49">
        <f t="shared" si="50"/>
        <v>91.640292337485306</v>
      </c>
      <c r="K110" s="49">
        <f t="shared" si="51"/>
        <v>57.752602691974197</v>
      </c>
      <c r="L110" s="49" t="str">
        <f t="shared" si="52"/>
        <v>No</v>
      </c>
      <c r="M110" s="50">
        <v>106</v>
      </c>
      <c r="N110" s="50">
        <f t="shared" si="53"/>
        <v>115.11789943649453</v>
      </c>
      <c r="O110" s="50">
        <f t="shared" si="54"/>
        <v>71.676478357640747</v>
      </c>
      <c r="P110" s="50" t="str">
        <f t="shared" si="55"/>
        <v>No</v>
      </c>
      <c r="Q110" s="39"/>
      <c r="R110" s="46">
        <f t="shared" si="56"/>
        <v>99.310999999999993</v>
      </c>
      <c r="S110" s="46">
        <f t="shared" si="57"/>
        <v>102.03182347184685</v>
      </c>
      <c r="T110" s="39"/>
      <c r="U110" s="39"/>
      <c r="V110" s="39"/>
    </row>
    <row r="111" spans="1:22" x14ac:dyDescent="0.2">
      <c r="A111" s="47">
        <v>107</v>
      </c>
      <c r="B111" s="47">
        <f t="shared" si="44"/>
        <v>66.600897305609237</v>
      </c>
      <c r="C111" s="47">
        <f t="shared" si="45"/>
        <v>45.582266192978089</v>
      </c>
      <c r="D111" s="47" t="str">
        <f t="shared" si="46"/>
        <v>No</v>
      </c>
      <c r="E111" s="48">
        <v>107</v>
      </c>
      <c r="F111" s="48">
        <f t="shared" si="47"/>
        <v>86.592409080392997</v>
      </c>
      <c r="G111" s="48">
        <f t="shared" si="48"/>
        <v>56.675401362149302</v>
      </c>
      <c r="H111" s="48" t="str">
        <f t="shared" si="49"/>
        <v>No</v>
      </c>
      <c r="I111" s="49">
        <v>107</v>
      </c>
      <c r="J111" s="49">
        <f t="shared" si="50"/>
        <v>92.645692019742015</v>
      </c>
      <c r="K111" s="49">
        <f t="shared" si="51"/>
        <v>57.454789738259173</v>
      </c>
      <c r="L111" s="49" t="str">
        <f t="shared" si="52"/>
        <v>No</v>
      </c>
      <c r="M111" s="50">
        <v>107</v>
      </c>
      <c r="N111" s="50">
        <f t="shared" si="53"/>
        <v>116.36569616265086</v>
      </c>
      <c r="O111" s="50">
        <f t="shared" si="54"/>
        <v>71.306864128383737</v>
      </c>
      <c r="P111" s="50" t="str">
        <f t="shared" si="55"/>
        <v>No</v>
      </c>
      <c r="Q111" s="39"/>
      <c r="R111" s="46">
        <f t="shared" si="56"/>
        <v>100.25449999999999</v>
      </c>
      <c r="S111" s="46">
        <f t="shared" si="57"/>
        <v>102.8235139738626</v>
      </c>
      <c r="T111" s="39"/>
      <c r="U111" s="39"/>
      <c r="V111" s="39"/>
    </row>
    <row r="112" spans="1:22" x14ac:dyDescent="0.2">
      <c r="A112" s="47">
        <v>108</v>
      </c>
      <c r="B112" s="47">
        <f t="shared" si="44"/>
        <v>67.394295036881857</v>
      </c>
      <c r="C112" s="47">
        <f t="shared" si="45"/>
        <v>45.332108849208495</v>
      </c>
      <c r="D112" s="47" t="str">
        <f t="shared" si="46"/>
        <v>No</v>
      </c>
      <c r="E112" s="48">
        <v>108</v>
      </c>
      <c r="F112" s="48">
        <f t="shared" si="47"/>
        <v>87.578892171631253</v>
      </c>
      <c r="G112" s="48">
        <f t="shared" si="48"/>
        <v>56.364364438232279</v>
      </c>
      <c r="H112" s="48" t="str">
        <f t="shared" si="49"/>
        <v>No</v>
      </c>
      <c r="I112" s="49">
        <v>108</v>
      </c>
      <c r="J112" s="49">
        <f t="shared" si="50"/>
        <v>93.645741022046835</v>
      </c>
      <c r="K112" s="49">
        <f t="shared" si="51"/>
        <v>57.139475499012832</v>
      </c>
      <c r="L112" s="49" t="str">
        <f t="shared" si="52"/>
        <v>No</v>
      </c>
      <c r="M112" s="50">
        <v>108</v>
      </c>
      <c r="N112" s="50">
        <f t="shared" si="53"/>
        <v>117.60685218556794</v>
      </c>
      <c r="O112" s="50">
        <f t="shared" si="54"/>
        <v>70.915529137548134</v>
      </c>
      <c r="P112" s="50" t="str">
        <f t="shared" si="55"/>
        <v>No</v>
      </c>
      <c r="Q112" s="39"/>
      <c r="R112" s="46">
        <f t="shared" si="56"/>
        <v>101.19799999999998</v>
      </c>
      <c r="S112" s="46">
        <f t="shared" si="57"/>
        <v>103.61520447587836</v>
      </c>
      <c r="T112" s="39"/>
      <c r="U112" s="39"/>
      <c r="V112" s="39"/>
    </row>
    <row r="113" spans="1:22" x14ac:dyDescent="0.2">
      <c r="A113" s="47">
        <v>109</v>
      </c>
      <c r="B113" s="47">
        <f t="shared" si="44"/>
        <v>68.183206082200371</v>
      </c>
      <c r="C113" s="47">
        <f t="shared" si="45"/>
        <v>45.068142905941436</v>
      </c>
      <c r="D113" s="47" t="str">
        <f t="shared" si="46"/>
        <v>No</v>
      </c>
      <c r="E113" s="48">
        <v>109</v>
      </c>
      <c r="F113" s="48">
        <f t="shared" si="47"/>
        <v>88.559796673903392</v>
      </c>
      <c r="G113" s="48">
        <f t="shared" si="48"/>
        <v>56.036158382893511</v>
      </c>
      <c r="H113" s="48" t="str">
        <f t="shared" si="49"/>
        <v>No</v>
      </c>
      <c r="I113" s="49">
        <v>109</v>
      </c>
      <c r="J113" s="49">
        <f t="shared" si="50"/>
        <v>94.640134719785976</v>
      </c>
      <c r="K113" s="49">
        <f t="shared" si="51"/>
        <v>56.806756022006951</v>
      </c>
      <c r="L113" s="49" t="str">
        <f t="shared" si="52"/>
        <v>No</v>
      </c>
      <c r="M113" s="50">
        <v>109</v>
      </c>
      <c r="N113" s="50">
        <f t="shared" si="53"/>
        <v>118.84098943709787</v>
      </c>
      <c r="O113" s="50">
        <f t="shared" si="54"/>
        <v>70.502592589563065</v>
      </c>
      <c r="P113" s="50" t="str">
        <f t="shared" si="55"/>
        <v>No</v>
      </c>
      <c r="Q113" s="39"/>
      <c r="R113" s="46">
        <f t="shared" si="56"/>
        <v>102.14149999999998</v>
      </c>
      <c r="S113" s="46">
        <f t="shared" si="57"/>
        <v>104.40689497789413</v>
      </c>
      <c r="T113" s="39"/>
      <c r="U113" s="39"/>
      <c r="V113" s="39"/>
    </row>
    <row r="114" spans="1:22" x14ac:dyDescent="0.2">
      <c r="A114" s="47">
        <v>110</v>
      </c>
      <c r="B114" s="47">
        <f t="shared" si="44"/>
        <v>68.967390131618004</v>
      </c>
      <c r="C114" s="47">
        <f t="shared" si="45"/>
        <v>44.790448769760324</v>
      </c>
      <c r="D114" s="47" t="str">
        <f t="shared" si="46"/>
        <v>No</v>
      </c>
      <c r="E114" s="48">
        <v>110</v>
      </c>
      <c r="F114" s="48">
        <f t="shared" si="47"/>
        <v>89.534823794195759</v>
      </c>
      <c r="G114" s="48">
        <f t="shared" si="48"/>
        <v>55.690883170876866</v>
      </c>
      <c r="H114" s="48" t="str">
        <f t="shared" si="49"/>
        <v>No</v>
      </c>
      <c r="I114" s="49">
        <v>110</v>
      </c>
      <c r="J114" s="49">
        <f t="shared" si="50"/>
        <v>95.628570211006178</v>
      </c>
      <c r="K114" s="49">
        <f t="shared" si="51"/>
        <v>56.45673265681738</v>
      </c>
      <c r="L114" s="49" t="str">
        <f t="shared" si="52"/>
        <v>No</v>
      </c>
      <c r="M114" s="50">
        <v>110</v>
      </c>
      <c r="N114" s="50">
        <f t="shared" si="53"/>
        <v>120.06773198707849</v>
      </c>
      <c r="O114" s="50">
        <f t="shared" si="54"/>
        <v>70.068180268901259</v>
      </c>
      <c r="P114" s="50" t="str">
        <f t="shared" si="55"/>
        <v>No</v>
      </c>
      <c r="Q114" s="39"/>
      <c r="R114" s="46">
        <f t="shared" si="56"/>
        <v>103.08499999999999</v>
      </c>
      <c r="S114" s="46">
        <f t="shared" si="57"/>
        <v>105.19858547990989</v>
      </c>
      <c r="T114" s="39"/>
      <c r="U114" s="39"/>
      <c r="V114" s="39"/>
    </row>
    <row r="115" spans="1:22" x14ac:dyDescent="0.2">
      <c r="A115" s="47">
        <v>111</v>
      </c>
      <c r="B115" s="47">
        <f t="shared" si="44"/>
        <v>69.746608315076742</v>
      </c>
      <c r="C115" s="47">
        <f t="shared" si="45"/>
        <v>44.49911102898912</v>
      </c>
      <c r="D115" s="47" t="str">
        <f t="shared" si="46"/>
        <v>No</v>
      </c>
      <c r="E115" s="48">
        <v>111</v>
      </c>
      <c r="F115" s="48">
        <f t="shared" si="47"/>
        <v>90.50367652980222</v>
      </c>
      <c r="G115" s="48">
        <f t="shared" si="48"/>
        <v>55.328643976356659</v>
      </c>
      <c r="H115" s="48" t="str">
        <f t="shared" si="49"/>
        <v>No</v>
      </c>
      <c r="I115" s="49">
        <v>111</v>
      </c>
      <c r="J115" s="49">
        <f t="shared" si="50"/>
        <v>96.610746408681635</v>
      </c>
      <c r="K115" s="49">
        <f t="shared" si="51"/>
        <v>56.089512023951876</v>
      </c>
      <c r="L115" s="49" t="str">
        <f t="shared" si="52"/>
        <v>No</v>
      </c>
      <c r="M115" s="50">
        <v>111</v>
      </c>
      <c r="N115" s="50">
        <f t="shared" si="53"/>
        <v>121.28670615784532</v>
      </c>
      <c r="O115" s="50">
        <f t="shared" si="54"/>
        <v>69.61242450176384</v>
      </c>
      <c r="P115" s="50" t="str">
        <f t="shared" si="55"/>
        <v>No</v>
      </c>
      <c r="Q115" s="39"/>
      <c r="R115" s="46">
        <f t="shared" si="56"/>
        <v>104.02849999999999</v>
      </c>
      <c r="S115" s="46">
        <f t="shared" si="57"/>
        <v>105.99027598192566</v>
      </c>
      <c r="T115" s="39"/>
      <c r="U115" s="39"/>
      <c r="V115" s="39"/>
    </row>
    <row r="116" spans="1:22" x14ac:dyDescent="0.2">
      <c r="A116" s="47">
        <v>112</v>
      </c>
      <c r="B116" s="47">
        <f t="shared" si="44"/>
        <v>70.520623275169442</v>
      </c>
      <c r="C116" s="47">
        <f t="shared" si="45"/>
        <v>44.194218427925925</v>
      </c>
      <c r="D116" s="47" t="str">
        <f t="shared" si="46"/>
        <v>No</v>
      </c>
      <c r="E116" s="48">
        <v>112</v>
      </c>
      <c r="F116" s="48">
        <f t="shared" si="47"/>
        <v>91.466059758794032</v>
      </c>
      <c r="G116" s="48">
        <f t="shared" si="48"/>
        <v>54.94955114090066</v>
      </c>
      <c r="H116" s="48" t="str">
        <f t="shared" si="49"/>
        <v>No</v>
      </c>
      <c r="I116" s="49">
        <v>112</v>
      </c>
      <c r="J116" s="49">
        <f t="shared" si="50"/>
        <v>97.586364132428002</v>
      </c>
      <c r="K116" s="49">
        <f t="shared" si="51"/>
        <v>55.70520598237259</v>
      </c>
      <c r="L116" s="49" t="str">
        <f t="shared" si="52"/>
        <v>No</v>
      </c>
      <c r="M116" s="50">
        <v>112</v>
      </c>
      <c r="N116" s="50">
        <f t="shared" si="53"/>
        <v>122.49754063805747</v>
      </c>
      <c r="O116" s="50">
        <f t="shared" si="54"/>
        <v>69.135464115772507</v>
      </c>
      <c r="P116" s="50" t="str">
        <f t="shared" si="55"/>
        <v>No</v>
      </c>
      <c r="Q116" s="39"/>
      <c r="R116" s="46">
        <f t="shared" si="56"/>
        <v>104.97199999999999</v>
      </c>
      <c r="S116" s="46">
        <f t="shared" si="57"/>
        <v>106.78196648394143</v>
      </c>
      <c r="T116" s="39"/>
      <c r="U116" s="39"/>
      <c r="V116" s="39"/>
    </row>
    <row r="117" spans="1:22" x14ac:dyDescent="0.2">
      <c r="A117" s="47">
        <v>113</v>
      </c>
      <c r="B117" s="47">
        <f t="shared" si="44"/>
        <v>71.289199239441231</v>
      </c>
      <c r="C117" s="47">
        <f t="shared" si="45"/>
        <v>43.875863839810563</v>
      </c>
      <c r="D117" s="47" t="str">
        <f t="shared" si="46"/>
        <v>No</v>
      </c>
      <c r="E117" s="48">
        <v>113</v>
      </c>
      <c r="F117" s="48">
        <f t="shared" si="47"/>
        <v>92.421680329916811</v>
      </c>
      <c r="G117" s="48">
        <f t="shared" si="48"/>
        <v>54.553720139858875</v>
      </c>
      <c r="H117" s="48" t="str">
        <f t="shared" si="49"/>
        <v>No</v>
      </c>
      <c r="I117" s="49">
        <v>113</v>
      </c>
      <c r="J117" s="49">
        <f t="shared" si="50"/>
        <v>98.555126199635566</v>
      </c>
      <c r="K117" s="49">
        <f t="shared" si="51"/>
        <v>55.303931595422611</v>
      </c>
      <c r="L117" s="49" t="str">
        <f t="shared" si="52"/>
        <v>No</v>
      </c>
      <c r="M117" s="50">
        <v>113</v>
      </c>
      <c r="N117" s="50">
        <f t="shared" si="53"/>
        <v>123.69986659580269</v>
      </c>
      <c r="O117" s="50">
        <f t="shared" si="54"/>
        <v>68.637444397681207</v>
      </c>
      <c r="P117" s="50" t="str">
        <f t="shared" si="55"/>
        <v>No</v>
      </c>
      <c r="Q117" s="39"/>
      <c r="R117" s="46">
        <f t="shared" si="56"/>
        <v>105.91549999999998</v>
      </c>
      <c r="S117" s="46">
        <f t="shared" si="57"/>
        <v>107.57365698595717</v>
      </c>
      <c r="T117" s="39"/>
      <c r="U117" s="39"/>
      <c r="V117" s="39"/>
    </row>
    <row r="118" spans="1:22" x14ac:dyDescent="0.2">
      <c r="A118" s="47">
        <v>114</v>
      </c>
      <c r="B118" s="47">
        <f t="shared" si="44"/>
        <v>72.052102092208017</v>
      </c>
      <c r="C118" s="47">
        <f t="shared" si="45"/>
        <v>43.544144238534571</v>
      </c>
      <c r="D118" s="47" t="str">
        <f t="shared" si="46"/>
        <v>No</v>
      </c>
      <c r="E118" s="48">
        <v>114</v>
      </c>
      <c r="F118" s="48">
        <f t="shared" si="47"/>
        <v>93.370247151887298</v>
      </c>
      <c r="G118" s="48">
        <f t="shared" si="48"/>
        <v>54.141271547188744</v>
      </c>
      <c r="H118" s="48" t="str">
        <f t="shared" si="49"/>
        <v>No</v>
      </c>
      <c r="I118" s="49">
        <v>114</v>
      </c>
      <c r="J118" s="49">
        <f t="shared" si="50"/>
        <v>99.51673751599408</v>
      </c>
      <c r="K118" s="49">
        <f t="shared" si="51"/>
        <v>54.885811095167462</v>
      </c>
      <c r="L118" s="49" t="str">
        <f t="shared" si="52"/>
        <v>No</v>
      </c>
      <c r="M118" s="50">
        <v>114</v>
      </c>
      <c r="N118" s="50">
        <f t="shared" si="53"/>
        <v>124.89331779094704</v>
      </c>
      <c r="O118" s="50">
        <f t="shared" si="54"/>
        <v>68.118517049120527</v>
      </c>
      <c r="P118" s="50" t="str">
        <f t="shared" si="55"/>
        <v>No</v>
      </c>
      <c r="Q118" s="39"/>
      <c r="R118" s="46">
        <f t="shared" si="56"/>
        <v>106.85899999999998</v>
      </c>
      <c r="S118" s="46">
        <f t="shared" si="57"/>
        <v>108.36534748797294</v>
      </c>
      <c r="T118" s="39"/>
      <c r="U118" s="39"/>
      <c r="V118" s="39"/>
    </row>
    <row r="119" spans="1:22" x14ac:dyDescent="0.2">
      <c r="A119" s="47">
        <v>115</v>
      </c>
      <c r="B119" s="47">
        <f t="shared" si="44"/>
        <v>72.80909944587043</v>
      </c>
      <c r="C119" s="47">
        <f t="shared" si="45"/>
        <v>43.199160669101921</v>
      </c>
      <c r="D119" s="47" t="str">
        <f t="shared" si="46"/>
        <v>No</v>
      </c>
      <c r="E119" s="48">
        <v>115</v>
      </c>
      <c r="F119" s="48">
        <f t="shared" si="47"/>
        <v>94.311471282062541</v>
      </c>
      <c r="G119" s="48">
        <f t="shared" si="48"/>
        <v>53.712330998727069</v>
      </c>
      <c r="H119" s="48" t="str">
        <f t="shared" si="49"/>
        <v>No</v>
      </c>
      <c r="I119" s="49">
        <v>115</v>
      </c>
      <c r="J119" s="49">
        <f t="shared" si="50"/>
        <v>100.47090516538121</v>
      </c>
      <c r="K119" s="49">
        <f t="shared" si="51"/>
        <v>54.450971845161931</v>
      </c>
      <c r="L119" s="49" t="str">
        <f t="shared" si="52"/>
        <v>No</v>
      </c>
      <c r="M119" s="50">
        <v>115</v>
      </c>
      <c r="N119" s="50">
        <f t="shared" si="53"/>
        <v>126.07753068669524</v>
      </c>
      <c r="O119" s="50">
        <f t="shared" si="54"/>
        <v>67.578840140387811</v>
      </c>
      <c r="P119" s="50" t="str">
        <f t="shared" si="55"/>
        <v>No</v>
      </c>
      <c r="Q119" s="39"/>
      <c r="R119" s="46">
        <f t="shared" si="56"/>
        <v>107.80249999999998</v>
      </c>
      <c r="S119" s="46">
        <f t="shared" si="57"/>
        <v>109.15703798998871</v>
      </c>
      <c r="T119" s="39"/>
      <c r="U119" s="39"/>
      <c r="V119" s="39"/>
    </row>
    <row r="120" spans="1:22" x14ac:dyDescent="0.2">
      <c r="A120" s="47">
        <v>116</v>
      </c>
      <c r="B120" s="47">
        <f t="shared" si="44"/>
        <v>73.559960711701379</v>
      </c>
      <c r="C120" s="47">
        <f t="shared" si="45"/>
        <v>42.84101821684979</v>
      </c>
      <c r="D120" s="47" t="str">
        <f t="shared" si="46"/>
        <v>No</v>
      </c>
      <c r="E120" s="48">
        <v>116</v>
      </c>
      <c r="F120" s="48">
        <f t="shared" si="47"/>
        <v>95.245066014454679</v>
      </c>
      <c r="G120" s="48">
        <f t="shared" si="48"/>
        <v>53.267029153920127</v>
      </c>
      <c r="H120" s="48" t="str">
        <f t="shared" si="49"/>
        <v>No</v>
      </c>
      <c r="I120" s="49">
        <v>116</v>
      </c>
      <c r="J120" s="49">
        <f t="shared" si="50"/>
        <v>101.41733849908778</v>
      </c>
      <c r="K120" s="49">
        <f t="shared" si="51"/>
        <v>53.99954630165395</v>
      </c>
      <c r="L120" s="49" t="str">
        <f t="shared" si="52"/>
        <v>No</v>
      </c>
      <c r="M120" s="50">
        <v>116</v>
      </c>
      <c r="N120" s="50">
        <f t="shared" si="53"/>
        <v>127.25214456032757</v>
      </c>
      <c r="O120" s="50">
        <f t="shared" si="54"/>
        <v>67.018578062297379</v>
      </c>
      <c r="P120" s="50" t="str">
        <f t="shared" si="55"/>
        <v>No</v>
      </c>
      <c r="Q120" s="39"/>
      <c r="R120" s="46">
        <f t="shared" si="56"/>
        <v>108.746</v>
      </c>
      <c r="S120" s="46">
        <f t="shared" si="57"/>
        <v>109.94872849200448</v>
      </c>
      <c r="T120" s="39"/>
      <c r="U120" s="39"/>
      <c r="V120" s="39"/>
    </row>
    <row r="121" spans="1:22" x14ac:dyDescent="0.2">
      <c r="A121" s="47">
        <v>117</v>
      </c>
      <c r="B121" s="47">
        <f t="shared" si="44"/>
        <v>74.304457170085499</v>
      </c>
      <c r="C121" s="47">
        <f t="shared" si="45"/>
        <v>42.469825975438553</v>
      </c>
      <c r="D121" s="47" t="str">
        <f t="shared" si="46"/>
        <v>No</v>
      </c>
      <c r="E121" s="48">
        <v>117</v>
      </c>
      <c r="F121" s="48">
        <f t="shared" si="47"/>
        <v>96.170746967064247</v>
      </c>
      <c r="G121" s="48">
        <f t="shared" si="48"/>
        <v>52.805501656023623</v>
      </c>
      <c r="H121" s="48" t="str">
        <f t="shared" si="49"/>
        <v>No</v>
      </c>
      <c r="I121" s="49">
        <v>117</v>
      </c>
      <c r="J121" s="49">
        <f t="shared" si="50"/>
        <v>102.35574922435197</v>
      </c>
      <c r="K121" s="49">
        <f t="shared" si="51"/>
        <v>53.531671973237145</v>
      </c>
      <c r="L121" s="49" t="str">
        <f t="shared" si="52"/>
        <v>No</v>
      </c>
      <c r="M121" s="50">
        <v>117</v>
      </c>
      <c r="N121" s="50">
        <f t="shared" si="53"/>
        <v>128.41680161307931</v>
      </c>
      <c r="O121" s="50">
        <f t="shared" si="54"/>
        <v>66.437901476105651</v>
      </c>
      <c r="P121" s="50" t="str">
        <f t="shared" si="55"/>
        <v>No</v>
      </c>
      <c r="Q121" s="39"/>
      <c r="R121" s="46">
        <f t="shared" si="56"/>
        <v>109.6895</v>
      </c>
      <c r="S121" s="46">
        <f t="shared" si="57"/>
        <v>110.74041899402025</v>
      </c>
      <c r="T121" s="39"/>
      <c r="U121" s="39"/>
      <c r="V121" s="39"/>
    </row>
    <row r="122" spans="1:22" x14ac:dyDescent="0.2">
      <c r="A122" s="47">
        <v>118</v>
      </c>
      <c r="B122" s="47">
        <f t="shared" si="44"/>
        <v>75.042362040189488</v>
      </c>
      <c r="C122" s="47">
        <f t="shared" si="45"/>
        <v>42.085697013620752</v>
      </c>
      <c r="D122" s="47" t="str">
        <f t="shared" si="46"/>
        <v>No</v>
      </c>
      <c r="E122" s="48">
        <v>118</v>
      </c>
      <c r="F122" s="48">
        <f t="shared" si="47"/>
        <v>97.088232168505826</v>
      </c>
      <c r="G122" s="48">
        <f t="shared" si="48"/>
        <v>52.327889090784304</v>
      </c>
      <c r="H122" s="48" t="str">
        <f t="shared" si="49"/>
        <v>No</v>
      </c>
      <c r="I122" s="49">
        <v>118</v>
      </c>
      <c r="J122" s="49">
        <f t="shared" si="50"/>
        <v>103.28585149217632</v>
      </c>
      <c r="K122" s="49">
        <f t="shared" si="51"/>
        <v>53.047491378964324</v>
      </c>
      <c r="L122" s="49" t="str">
        <f t="shared" si="52"/>
        <v>No</v>
      </c>
      <c r="M122" s="50">
        <v>118</v>
      </c>
      <c r="N122" s="50">
        <f t="shared" si="53"/>
        <v>129.57114707912996</v>
      </c>
      <c r="O122" s="50">
        <f t="shared" si="54"/>
        <v>65.836987261525877</v>
      </c>
      <c r="P122" s="50" t="str">
        <f t="shared" si="55"/>
        <v>No</v>
      </c>
      <c r="Q122" s="39"/>
      <c r="R122" s="46">
        <f t="shared" si="56"/>
        <v>110.63299999999998</v>
      </c>
      <c r="S122" s="46">
        <f t="shared" si="57"/>
        <v>111.532109496036</v>
      </c>
      <c r="T122" s="39"/>
      <c r="U122" s="39"/>
      <c r="V122" s="39"/>
    </row>
    <row r="123" spans="1:22" x14ac:dyDescent="0.2">
      <c r="A123" s="47">
        <v>119</v>
      </c>
      <c r="B123" s="47">
        <f t="shared" si="44"/>
        <v>75.773450549041655</v>
      </c>
      <c r="C123" s="47">
        <f t="shared" si="45"/>
        <v>41.6887483407993</v>
      </c>
      <c r="D123" s="47" t="str">
        <f t="shared" si="46"/>
        <v>No</v>
      </c>
      <c r="E123" s="48">
        <v>119</v>
      </c>
      <c r="F123" s="48">
        <f t="shared" si="47"/>
        <v>97.997242143899172</v>
      </c>
      <c r="G123" s="48">
        <f t="shared" si="48"/>
        <v>51.834336943616293</v>
      </c>
      <c r="H123" s="48" t="str">
        <f t="shared" si="49"/>
        <v>No</v>
      </c>
      <c r="I123" s="49">
        <v>119</v>
      </c>
      <c r="J123" s="49">
        <f t="shared" si="50"/>
        <v>104.20736198439992</v>
      </c>
      <c r="K123" s="49">
        <f t="shared" si="51"/>
        <v>52.547152004934901</v>
      </c>
      <c r="L123" s="49" t="str">
        <f t="shared" si="52"/>
        <v>No</v>
      </c>
      <c r="M123" s="50">
        <v>119</v>
      </c>
      <c r="N123" s="50">
        <f t="shared" si="53"/>
        <v>130.71482933366812</v>
      </c>
      <c r="O123" s="50">
        <f t="shared" si="54"/>
        <v>65.21601846284905</v>
      </c>
      <c r="P123" s="50" t="str">
        <f t="shared" si="55"/>
        <v>No</v>
      </c>
      <c r="Q123" s="39"/>
      <c r="R123" s="46">
        <f t="shared" si="56"/>
        <v>111.57649999999998</v>
      </c>
      <c r="S123" s="46">
        <f t="shared" si="57"/>
        <v>112.32379999805175</v>
      </c>
      <c r="T123" s="39"/>
      <c r="U123" s="39"/>
      <c r="V123" s="39"/>
    </row>
    <row r="124" spans="1:22" x14ac:dyDescent="0.2">
      <c r="A124" s="47">
        <v>120</v>
      </c>
      <c r="B124" s="47">
        <f t="shared" si="44"/>
        <v>76.497499999999988</v>
      </c>
      <c r="C124" s="47">
        <f t="shared" si="45"/>
        <v>41.279100871385268</v>
      </c>
      <c r="D124" s="47" t="str">
        <f t="shared" si="46"/>
        <v>No</v>
      </c>
      <c r="E124" s="48">
        <v>120</v>
      </c>
      <c r="F124" s="48">
        <f t="shared" si="47"/>
        <v>98.897499999999994</v>
      </c>
      <c r="G124" s="48">
        <f t="shared" si="48"/>
        <v>51.324995555284758</v>
      </c>
      <c r="H124" s="48" t="str">
        <f t="shared" si="49"/>
        <v>No</v>
      </c>
      <c r="I124" s="49">
        <v>120</v>
      </c>
      <c r="J124" s="49">
        <f t="shared" si="50"/>
        <v>105.11999999999999</v>
      </c>
      <c r="K124" s="49">
        <f t="shared" si="51"/>
        <v>52.030806259369079</v>
      </c>
      <c r="L124" s="49" t="str">
        <f t="shared" si="52"/>
        <v>No</v>
      </c>
      <c r="M124" s="50">
        <v>120</v>
      </c>
      <c r="N124" s="50">
        <f t="shared" si="53"/>
        <v>131.84749999999997</v>
      </c>
      <c r="O124" s="50">
        <f t="shared" si="54"/>
        <v>64.575184233186675</v>
      </c>
      <c r="P124" s="50" t="str">
        <f t="shared" si="55"/>
        <v>No</v>
      </c>
      <c r="Q124" s="39"/>
      <c r="R124" s="46">
        <f t="shared" si="56"/>
        <v>112.51999999999998</v>
      </c>
      <c r="S124" s="46">
        <f t="shared" si="57"/>
        <v>113.11549050006752</v>
      </c>
      <c r="T124" s="39"/>
      <c r="U124" s="39"/>
      <c r="V124" s="39"/>
    </row>
    <row r="125" spans="1:22" x14ac:dyDescent="0.2">
      <c r="A125" s="47">
        <v>121</v>
      </c>
      <c r="B125" s="47">
        <f t="shared" si="44"/>
        <v>77.214289840587739</v>
      </c>
      <c r="C125" s="47">
        <f t="shared" si="45"/>
        <v>40.856879387966181</v>
      </c>
      <c r="D125" s="47" t="str">
        <f t="shared" si="46"/>
        <v>No</v>
      </c>
      <c r="E125" s="48">
        <v>121</v>
      </c>
      <c r="F125" s="48">
        <f t="shared" si="47"/>
        <v>99.788731509544363</v>
      </c>
      <c r="G125" s="48">
        <f t="shared" si="48"/>
        <v>50.800020076110691</v>
      </c>
      <c r="H125" s="48" t="str">
        <f t="shared" si="49"/>
        <v>No</v>
      </c>
      <c r="I125" s="49">
        <v>121</v>
      </c>
      <c r="J125" s="49">
        <f t="shared" si="50"/>
        <v>106.02348754059605</v>
      </c>
      <c r="K125" s="49">
        <f t="shared" si="51"/>
        <v>51.498611426182904</v>
      </c>
      <c r="L125" s="49" t="str">
        <f t="shared" si="52"/>
        <v>No</v>
      </c>
      <c r="M125" s="50">
        <v>121</v>
      </c>
      <c r="N125" s="50">
        <f t="shared" si="53"/>
        <v>132.96881405566819</v>
      </c>
      <c r="O125" s="50">
        <f t="shared" si="54"/>
        <v>63.914679776853006</v>
      </c>
      <c r="P125" s="50" t="str">
        <f t="shared" si="55"/>
        <v>No</v>
      </c>
      <c r="Q125" s="39"/>
      <c r="R125" s="46">
        <f t="shared" si="56"/>
        <v>113.4635</v>
      </c>
      <c r="S125" s="46">
        <f t="shared" si="57"/>
        <v>113.90718100208331</v>
      </c>
      <c r="T125" s="39"/>
      <c r="U125" s="39"/>
      <c r="V125" s="39"/>
    </row>
    <row r="126" spans="1:22" x14ac:dyDescent="0.2">
      <c r="A126" s="47">
        <v>122</v>
      </c>
      <c r="B126" s="47">
        <f t="shared" si="44"/>
        <v>77.92360172967571</v>
      </c>
      <c r="C126" s="47">
        <f t="shared" si="45"/>
        <v>40.422212503296045</v>
      </c>
      <c r="D126" s="47" t="str">
        <f t="shared" si="46"/>
        <v>No</v>
      </c>
      <c r="E126" s="48">
        <v>122</v>
      </c>
      <c r="F126" s="48">
        <f t="shared" si="47"/>
        <v>100.67066519478088</v>
      </c>
      <c r="G126" s="48">
        <f t="shared" si="48"/>
        <v>50.259570418710588</v>
      </c>
      <c r="H126" s="48" t="str">
        <f t="shared" si="49"/>
        <v>No</v>
      </c>
      <c r="I126" s="49">
        <v>122</v>
      </c>
      <c r="J126" s="49">
        <f t="shared" si="50"/>
        <v>106.91754939513095</v>
      </c>
      <c r="K126" s="49">
        <f t="shared" si="51"/>
        <v>50.950729617078075</v>
      </c>
      <c r="L126" s="49" t="str">
        <f t="shared" si="52"/>
        <v>No</v>
      </c>
      <c r="M126" s="50">
        <v>122</v>
      </c>
      <c r="N126" s="50">
        <f t="shared" si="53"/>
        <v>134.07842993754892</v>
      </c>
      <c r="O126" s="50">
        <f t="shared" si="54"/>
        <v>63.234706289903905</v>
      </c>
      <c r="P126" s="50" t="str">
        <f t="shared" si="55"/>
        <v>No</v>
      </c>
      <c r="Q126" s="39"/>
      <c r="R126" s="46">
        <f t="shared" si="56"/>
        <v>114.407</v>
      </c>
      <c r="S126" s="46">
        <f t="shared" si="57"/>
        <v>114.69887150409906</v>
      </c>
      <c r="T126" s="39"/>
      <c r="U126" s="39"/>
      <c r="V126" s="39"/>
    </row>
    <row r="127" spans="1:22" x14ac:dyDescent="0.2">
      <c r="A127" s="47">
        <v>123</v>
      </c>
      <c r="B127" s="47">
        <f t="shared" si="44"/>
        <v>78.625219603991269</v>
      </c>
      <c r="C127" s="47">
        <f t="shared" si="45"/>
        <v>39.975232621118636</v>
      </c>
      <c r="D127" s="47" t="str">
        <f t="shared" si="46"/>
        <v>No</v>
      </c>
      <c r="E127" s="48">
        <v>123</v>
      </c>
      <c r="F127" s="48">
        <f t="shared" si="47"/>
        <v>101.54303241016558</v>
      </c>
      <c r="G127" s="48">
        <f t="shared" si="48"/>
        <v>49.703811209285554</v>
      </c>
      <c r="H127" s="48" t="str">
        <f t="shared" si="49"/>
        <v>No</v>
      </c>
      <c r="I127" s="49">
        <v>123</v>
      </c>
      <c r="J127" s="49">
        <f t="shared" si="50"/>
        <v>107.80191322370283</v>
      </c>
      <c r="K127" s="49">
        <f t="shared" si="51"/>
        <v>50.387327722161075</v>
      </c>
      <c r="L127" s="49" t="str">
        <f t="shared" si="52"/>
        <v>No</v>
      </c>
      <c r="M127" s="50">
        <v>123</v>
      </c>
      <c r="N127" s="50">
        <f t="shared" si="53"/>
        <v>135.1760096458955</v>
      </c>
      <c r="O127" s="50">
        <f t="shared" si="54"/>
        <v>62.535470898850541</v>
      </c>
      <c r="P127" s="50" t="str">
        <f t="shared" si="55"/>
        <v>No</v>
      </c>
      <c r="Q127" s="39"/>
      <c r="R127" s="46">
        <f t="shared" si="56"/>
        <v>115.35049999999998</v>
      </c>
      <c r="S127" s="46">
        <f t="shared" si="57"/>
        <v>115.49056200611481</v>
      </c>
      <c r="T127" s="39"/>
      <c r="U127" s="39"/>
      <c r="V127" s="39"/>
    </row>
    <row r="128" spans="1:22" x14ac:dyDescent="0.2">
      <c r="A128" s="47">
        <v>124</v>
      </c>
      <c r="B128" s="47">
        <f t="shared" si="44"/>
        <v>79.31892974393314</v>
      </c>
      <c r="C128" s="47">
        <f t="shared" si="45"/>
        <v>39.51607589583606</v>
      </c>
      <c r="D128" s="47" t="str">
        <f t="shared" si="46"/>
        <v>No</v>
      </c>
      <c r="E128" s="48">
        <v>124</v>
      </c>
      <c r="F128" s="48">
        <f t="shared" si="47"/>
        <v>102.4055674241938</v>
      </c>
      <c r="G128" s="48">
        <f t="shared" si="48"/>
        <v>49.132911737474551</v>
      </c>
      <c r="H128" s="48" t="str">
        <f t="shared" si="49"/>
        <v>No</v>
      </c>
      <c r="I128" s="49">
        <v>124</v>
      </c>
      <c r="J128" s="49">
        <f t="shared" si="50"/>
        <v>108.67630964052246</v>
      </c>
      <c r="K128" s="49">
        <f t="shared" si="51"/>
        <v>49.808577359106906</v>
      </c>
      <c r="L128" s="49" t="str">
        <f t="shared" si="52"/>
        <v>No</v>
      </c>
      <c r="M128" s="50">
        <v>124</v>
      </c>
      <c r="N128" s="50">
        <f t="shared" si="53"/>
        <v>136.26121884729622</v>
      </c>
      <c r="O128" s="50">
        <f t="shared" si="54"/>
        <v>61.817186597566682</v>
      </c>
      <c r="P128" s="50" t="str">
        <f t="shared" si="55"/>
        <v>No</v>
      </c>
      <c r="Q128" s="39"/>
      <c r="R128" s="46">
        <f t="shared" si="56"/>
        <v>116.29399999999998</v>
      </c>
      <c r="S128" s="46">
        <f t="shared" si="57"/>
        <v>116.28225250813058</v>
      </c>
      <c r="T128" s="39"/>
      <c r="U128" s="39"/>
      <c r="V128" s="39"/>
    </row>
    <row r="129" spans="1:22" x14ac:dyDescent="0.2">
      <c r="A129" s="47">
        <v>125</v>
      </c>
      <c r="B129" s="47">
        <f t="shared" si="44"/>
        <v>80.004520838672619</v>
      </c>
      <c r="C129" s="47">
        <f t="shared" si="45"/>
        <v>39.044882191034787</v>
      </c>
      <c r="D129" s="47" t="str">
        <f t="shared" si="46"/>
        <v>No</v>
      </c>
      <c r="E129" s="48">
        <v>125</v>
      </c>
      <c r="F129" s="48">
        <f t="shared" si="47"/>
        <v>103.25800750034475</v>
      </c>
      <c r="G129" s="48">
        <f t="shared" si="48"/>
        <v>48.54704590478709</v>
      </c>
      <c r="H129" s="48" t="str">
        <f t="shared" si="49"/>
        <v>No</v>
      </c>
      <c r="I129" s="49">
        <v>125</v>
      </c>
      <c r="J129" s="49">
        <f t="shared" si="50"/>
        <v>109.54047229597086</v>
      </c>
      <c r="K129" s="49">
        <f t="shared" si="51"/>
        <v>49.214654820882622</v>
      </c>
      <c r="L129" s="49" t="str">
        <f t="shared" si="52"/>
        <v>No</v>
      </c>
      <c r="M129" s="50">
        <v>125</v>
      </c>
      <c r="N129" s="50">
        <f t="shared" si="53"/>
        <v>137.33372697651575</v>
      </c>
      <c r="O129" s="50">
        <f t="shared" si="54"/>
        <v>61.080072182408664</v>
      </c>
      <c r="P129" s="50" t="str">
        <f t="shared" si="55"/>
        <v>No</v>
      </c>
      <c r="Q129" s="39"/>
      <c r="R129" s="46">
        <f t="shared" si="56"/>
        <v>117.23749999999998</v>
      </c>
      <c r="S129" s="46">
        <f t="shared" si="57"/>
        <v>117.07394301014634</v>
      </c>
      <c r="T129" s="39"/>
      <c r="U129" s="39"/>
      <c r="V129" s="39"/>
    </row>
    <row r="130" spans="1:22" x14ac:dyDescent="0.2">
      <c r="A130" s="47">
        <v>126</v>
      </c>
      <c r="B130" s="47">
        <f t="shared" si="44"/>
        <v>80.681784050520719</v>
      </c>
      <c r="C130" s="47">
        <f t="shared" si="45"/>
        <v>38.561795036881868</v>
      </c>
      <c r="D130" s="47" t="str">
        <f t="shared" si="46"/>
        <v>No</v>
      </c>
      <c r="E130" s="48">
        <v>126</v>
      </c>
      <c r="F130" s="48">
        <f t="shared" si="47"/>
        <v>104.10009297711341</v>
      </c>
      <c r="G130" s="48">
        <f t="shared" si="48"/>
        <v>47.94639217163126</v>
      </c>
      <c r="H130" s="48" t="str">
        <f t="shared" si="49"/>
        <v>No</v>
      </c>
      <c r="I130" s="49">
        <v>126</v>
      </c>
      <c r="J130" s="49">
        <f t="shared" si="50"/>
        <v>110.39413795773177</v>
      </c>
      <c r="K130" s="49">
        <f t="shared" si="51"/>
        <v>48.605741022046843</v>
      </c>
      <c r="L130" s="49" t="str">
        <f t="shared" si="52"/>
        <v>No</v>
      </c>
      <c r="M130" s="50">
        <v>126</v>
      </c>
      <c r="N130" s="50">
        <f t="shared" si="53"/>
        <v>138.39320733718824</v>
      </c>
      <c r="O130" s="50">
        <f t="shared" si="54"/>
        <v>60.324352185567953</v>
      </c>
      <c r="P130" s="50" t="str">
        <f t="shared" si="55"/>
        <v>No</v>
      </c>
      <c r="Q130" s="39"/>
      <c r="R130" s="46">
        <f t="shared" si="56"/>
        <v>118.18099999999998</v>
      </c>
      <c r="S130" s="46">
        <f t="shared" si="57"/>
        <v>117.86563351216211</v>
      </c>
      <c r="T130" s="39"/>
      <c r="U130" s="39"/>
      <c r="V130" s="39"/>
    </row>
    <row r="131" spans="1:22" x14ac:dyDescent="0.2">
      <c r="A131" s="47">
        <v>127</v>
      </c>
      <c r="B131" s="47">
        <f t="shared" si="44"/>
        <v>81.350513078542377</v>
      </c>
      <c r="C131" s="47">
        <f t="shared" si="45"/>
        <v>38.066961586404204</v>
      </c>
      <c r="D131" s="47" t="str">
        <f t="shared" si="46"/>
        <v>No</v>
      </c>
      <c r="E131" s="48">
        <v>127</v>
      </c>
      <c r="F131" s="48">
        <f t="shared" si="47"/>
        <v>104.93156734710615</v>
      </c>
      <c r="G131" s="48">
        <f t="shared" si="48"/>
        <v>47.331133502952802</v>
      </c>
      <c r="H131" s="48" t="str">
        <f t="shared" si="49"/>
        <v>No</v>
      </c>
      <c r="I131" s="49">
        <v>127</v>
      </c>
      <c r="J131" s="49">
        <f t="shared" si="50"/>
        <v>111.23704659097507</v>
      </c>
      <c r="K131" s="49">
        <f t="shared" si="51"/>
        <v>47.982021443641344</v>
      </c>
      <c r="L131" s="49" t="str">
        <f t="shared" si="52"/>
        <v>No</v>
      </c>
      <c r="M131" s="50">
        <v>127</v>
      </c>
      <c r="N131" s="50">
        <f t="shared" si="53"/>
        <v>139.43933720133248</v>
      </c>
      <c r="O131" s="50">
        <f t="shared" si="54"/>
        <v>59.55025680667638</v>
      </c>
      <c r="P131" s="50" t="str">
        <f t="shared" si="55"/>
        <v>No</v>
      </c>
      <c r="Q131" s="39"/>
      <c r="R131" s="46">
        <f t="shared" si="56"/>
        <v>119.1245</v>
      </c>
      <c r="S131" s="46">
        <f t="shared" si="57"/>
        <v>118.65732401417789</v>
      </c>
      <c r="T131" s="39"/>
      <c r="U131" s="39"/>
      <c r="V131" s="39"/>
    </row>
    <row r="132" spans="1:22" x14ac:dyDescent="0.2">
      <c r="A132" s="47">
        <v>128</v>
      </c>
      <c r="B132" s="47">
        <f t="shared" si="44"/>
        <v>82.010504221397497</v>
      </c>
      <c r="C132" s="47">
        <f t="shared" si="45"/>
        <v>37.560532570664407</v>
      </c>
      <c r="D132" s="47" t="str">
        <f t="shared" si="46"/>
        <v>No</v>
      </c>
      <c r="E132" s="48">
        <v>128</v>
      </c>
      <c r="F132" s="48">
        <f t="shared" si="47"/>
        <v>105.75217733517513</v>
      </c>
      <c r="G132" s="48">
        <f t="shared" si="48"/>
        <v>46.701457312502377</v>
      </c>
      <c r="H132" s="48" t="str">
        <f t="shared" si="49"/>
        <v>No</v>
      </c>
      <c r="I132" s="49">
        <v>128</v>
      </c>
      <c r="J132" s="49">
        <f t="shared" si="50"/>
        <v>112.06894143756554</v>
      </c>
      <c r="K132" s="49">
        <f t="shared" si="51"/>
        <v>47.34368607669186</v>
      </c>
      <c r="L132" s="49" t="str">
        <f t="shared" si="52"/>
        <v>No</v>
      </c>
      <c r="M132" s="50">
        <v>128</v>
      </c>
      <c r="N132" s="50">
        <f t="shared" si="53"/>
        <v>140.4717979076577</v>
      </c>
      <c r="O132" s="50">
        <f t="shared" si="54"/>
        <v>58.758021842685224</v>
      </c>
      <c r="P132" s="50" t="str">
        <f t="shared" si="55"/>
        <v>No</v>
      </c>
      <c r="Q132" s="39"/>
      <c r="R132" s="46">
        <f t="shared" si="56"/>
        <v>120.06799999999998</v>
      </c>
      <c r="S132" s="46">
        <f t="shared" si="57"/>
        <v>119.44901451619363</v>
      </c>
      <c r="T132" s="39"/>
      <c r="U132" s="39"/>
      <c r="V132" s="39"/>
    </row>
    <row r="133" spans="1:22" x14ac:dyDescent="0.2">
      <c r="A133" s="47">
        <v>129</v>
      </c>
      <c r="B133" s="47">
        <f t="shared" ref="B133:B164" si="58">((B$3+C$3)/2)-((B$3-C$3)/2)*COS(RADIANS(A133))</f>
        <v>82.661556439390495</v>
      </c>
      <c r="C133" s="47">
        <f t="shared" ref="C133:C164" si="59">((B$3-C$3)/2)*SIN(RADIANS(A133))</f>
        <v>37.042662252846526</v>
      </c>
      <c r="D133" s="47" t="str">
        <f t="shared" ref="D133:D164" si="60">IF(C133&gt;$R$3+(B133*TAN(RADIANS($S$3))),"Yes","No")</f>
        <v>No</v>
      </c>
      <c r="E133" s="48">
        <v>129</v>
      </c>
      <c r="F133" s="48">
        <f t="shared" ref="F133:F164" si="61">((F$3+G$3)/2)-((F$3-G$3)/2)*COS(RADIANS(E133))</f>
        <v>106.5616729755686</v>
      </c>
      <c r="G133" s="48">
        <f t="shared" ref="G133:G164" si="62">((F$3-G$3)/2)*SIN(RADIANS(E133))</f>
        <v>46.057555405747387</v>
      </c>
      <c r="H133" s="48" t="str">
        <f t="shared" ref="H133:H164" si="63">IF(G133&gt;$R$3+(F133*TAN(RADIANS($S$3))),"Yes","No")</f>
        <v>No</v>
      </c>
      <c r="I133" s="49">
        <v>129</v>
      </c>
      <c r="J133" s="49">
        <f t="shared" ref="J133:J164" si="64">((J$3+K$3)/2)-((J$3-K$3)/2)*COS(RADIANS(I133))</f>
        <v>112.88956909427422</v>
      </c>
      <c r="K133" s="49">
        <f t="shared" ref="K133:K164" si="65">((J$3-K$3)/2)*SIN(RADIANS(I133))</f>
        <v>46.690929364334821</v>
      </c>
      <c r="L133" s="49" t="str">
        <f t="shared" ref="L133:L164" si="66">IF(K133&gt;$R$3+(J133*TAN(RADIANS($S$3))),"Yes","No")</f>
        <v>No</v>
      </c>
      <c r="M133" s="50">
        <v>129</v>
      </c>
      <c r="N133" s="50">
        <f t="shared" ref="N133:N164" si="67">((N$3+O$3)/2)-((N$3-O$3)/2)*COS(RADIANS(M133))</f>
        <v>141.49027495863112</v>
      </c>
      <c r="O133" s="50">
        <f t="shared" ref="O133:O164" si="68">((N$3-O$3)/2)*SIN(RADIANS(M133))</f>
        <v>57.947888616039045</v>
      </c>
      <c r="P133" s="50" t="str">
        <f t="shared" ref="P133:P164" si="69">IF(O133&gt;$R$3+(N133*TAN(RADIANS($S$3))),"Yes","No")</f>
        <v>No</v>
      </c>
      <c r="Q133" s="39"/>
      <c r="R133" s="46">
        <f t="shared" ref="R133:R164" si="70">U$3+A133/180*(T$3-U$3)</f>
        <v>121.01149999999998</v>
      </c>
      <c r="S133" s="46">
        <f t="shared" ref="S133:S164" si="71">R$3+R133*TAN(RADIANS(S$3))</f>
        <v>120.2407050182094</v>
      </c>
      <c r="T133" s="39"/>
      <c r="U133" s="39"/>
      <c r="V133" s="39"/>
    </row>
    <row r="134" spans="1:22" x14ac:dyDescent="0.2">
      <c r="A134" s="47">
        <v>130</v>
      </c>
      <c r="B134" s="47">
        <f t="shared" si="58"/>
        <v>83.303471415708898</v>
      </c>
      <c r="C134" s="47">
        <f t="shared" si="59"/>
        <v>36.513508381266085</v>
      </c>
      <c r="D134" s="47" t="str">
        <f t="shared" si="60"/>
        <v>No</v>
      </c>
      <c r="E134" s="48">
        <v>130</v>
      </c>
      <c r="F134" s="48">
        <f t="shared" si="61"/>
        <v>107.35980768807275</v>
      </c>
      <c r="G134" s="48">
        <f t="shared" si="62"/>
        <v>45.399623921446235</v>
      </c>
      <c r="H134" s="48" t="str">
        <f t="shared" si="63"/>
        <v>No</v>
      </c>
      <c r="I134" s="49">
        <v>130</v>
      </c>
      <c r="J134" s="49">
        <f t="shared" si="64"/>
        <v>113.69867958996728</v>
      </c>
      <c r="K134" s="49">
        <f t="shared" si="65"/>
        <v>46.023950142588198</v>
      </c>
      <c r="L134" s="49" t="str">
        <f t="shared" si="66"/>
        <v>No</v>
      </c>
      <c r="M134" s="50">
        <v>130</v>
      </c>
      <c r="N134" s="50">
        <f t="shared" si="67"/>
        <v>142.4944581162768</v>
      </c>
      <c r="O134" s="50">
        <f t="shared" si="68"/>
        <v>57.120103901166594</v>
      </c>
      <c r="P134" s="50" t="str">
        <f t="shared" si="69"/>
        <v>No</v>
      </c>
      <c r="Q134" s="39"/>
      <c r="R134" s="46">
        <f t="shared" si="70"/>
        <v>121.95499999999998</v>
      </c>
      <c r="S134" s="46">
        <f t="shared" si="71"/>
        <v>121.03239552022517</v>
      </c>
      <c r="T134" s="39"/>
      <c r="U134" s="39"/>
      <c r="V134" s="39"/>
    </row>
    <row r="135" spans="1:22" x14ac:dyDescent="0.2">
      <c r="A135" s="47">
        <v>131</v>
      </c>
      <c r="B135" s="47">
        <f t="shared" si="58"/>
        <v>83.936053616832524</v>
      </c>
      <c r="C135" s="47">
        <f t="shared" si="59"/>
        <v>35.973232141318434</v>
      </c>
      <c r="D135" s="47" t="str">
        <f t="shared" si="60"/>
        <v>No</v>
      </c>
      <c r="E135" s="48">
        <v>131</v>
      </c>
      <c r="F135" s="48">
        <f t="shared" si="61"/>
        <v>108.14633835312242</v>
      </c>
      <c r="G135" s="48">
        <f t="shared" si="62"/>
        <v>44.727863271902592</v>
      </c>
      <c r="H135" s="48" t="str">
        <f t="shared" si="63"/>
        <v>No</v>
      </c>
      <c r="I135" s="49">
        <v>131</v>
      </c>
      <c r="J135" s="49">
        <f t="shared" si="64"/>
        <v>114.49602646174966</v>
      </c>
      <c r="K135" s="49">
        <f t="shared" si="65"/>
        <v>45.342951579784149</v>
      </c>
      <c r="L135" s="49" t="str">
        <f t="shared" si="66"/>
        <v>No</v>
      </c>
      <c r="M135" s="50">
        <v>131</v>
      </c>
      <c r="N135" s="50">
        <f t="shared" si="67"/>
        <v>143.48404149667715</v>
      </c>
      <c r="O135" s="50">
        <f t="shared" si="68"/>
        <v>56.274919849311004</v>
      </c>
      <c r="P135" s="50" t="str">
        <f t="shared" si="69"/>
        <v>No</v>
      </c>
      <c r="Q135" s="39"/>
      <c r="R135" s="46">
        <f t="shared" si="70"/>
        <v>122.89849999999998</v>
      </c>
      <c r="S135" s="46">
        <f t="shared" si="71"/>
        <v>121.82408602224092</v>
      </c>
      <c r="T135" s="39"/>
      <c r="U135" s="39"/>
      <c r="V135" s="39"/>
    </row>
    <row r="136" spans="1:22" x14ac:dyDescent="0.2">
      <c r="A136" s="47">
        <v>132</v>
      </c>
      <c r="B136" s="47">
        <f t="shared" si="58"/>
        <v>84.559110352094976</v>
      </c>
      <c r="C136" s="47">
        <f t="shared" si="59"/>
        <v>35.421998106379995</v>
      </c>
      <c r="D136" s="47" t="str">
        <f t="shared" si="60"/>
        <v>No</v>
      </c>
      <c r="E136" s="48">
        <v>132</v>
      </c>
      <c r="F136" s="48">
        <f t="shared" si="61"/>
        <v>108.92102538585773</v>
      </c>
      <c r="G136" s="48">
        <f t="shared" si="62"/>
        <v>44.042478081917771</v>
      </c>
      <c r="H136" s="48" t="str">
        <f t="shared" si="63"/>
        <v>No</v>
      </c>
      <c r="I136" s="49">
        <v>132</v>
      </c>
      <c r="J136" s="49">
        <f t="shared" si="64"/>
        <v>115.2813668300402</v>
      </c>
      <c r="K136" s="49">
        <f t="shared" si="65"/>
        <v>44.648141114681842</v>
      </c>
      <c r="L136" s="49" t="str">
        <f t="shared" si="66"/>
        <v>No</v>
      </c>
      <c r="M136" s="50">
        <v>132</v>
      </c>
      <c r="N136" s="50">
        <f t="shared" si="67"/>
        <v>144.45872366314825</v>
      </c>
      <c r="O136" s="50">
        <f t="shared" si="68"/>
        <v>55.412593911721899</v>
      </c>
      <c r="P136" s="50" t="str">
        <f t="shared" si="69"/>
        <v>No</v>
      </c>
      <c r="Q136" s="39"/>
      <c r="R136" s="46">
        <f t="shared" si="70"/>
        <v>123.84199999999997</v>
      </c>
      <c r="S136" s="46">
        <f t="shared" si="71"/>
        <v>122.61577652425667</v>
      </c>
      <c r="T136" s="39"/>
      <c r="U136" s="39"/>
      <c r="V136" s="39"/>
    </row>
    <row r="137" spans="1:22" x14ac:dyDescent="0.2">
      <c r="A137" s="47">
        <v>133</v>
      </c>
      <c r="B137" s="47">
        <f t="shared" si="58"/>
        <v>85.172451832378982</v>
      </c>
      <c r="C137" s="47">
        <f t="shared" si="59"/>
        <v>34.859974187677764</v>
      </c>
      <c r="D137" s="47" t="str">
        <f t="shared" si="60"/>
        <v>No</v>
      </c>
      <c r="E137" s="48">
        <v>133</v>
      </c>
      <c r="F137" s="48">
        <f t="shared" si="61"/>
        <v>109.68363280910397</v>
      </c>
      <c r="G137" s="48">
        <f t="shared" si="62"/>
        <v>43.343677126460143</v>
      </c>
      <c r="H137" s="48" t="str">
        <f t="shared" si="63"/>
        <v>No</v>
      </c>
      <c r="I137" s="49">
        <v>133</v>
      </c>
      <c r="J137" s="49">
        <f t="shared" si="64"/>
        <v>116.05446147255489</v>
      </c>
      <c r="K137" s="49">
        <f t="shared" si="65"/>
        <v>43.939730393279767</v>
      </c>
      <c r="L137" s="49" t="str">
        <f t="shared" si="66"/>
        <v>No</v>
      </c>
      <c r="M137" s="50">
        <v>133</v>
      </c>
      <c r="N137" s="50">
        <f t="shared" si="67"/>
        <v>145.41820771806019</v>
      </c>
      <c r="O137" s="50">
        <f t="shared" si="68"/>
        <v>54.533388761233454</v>
      </c>
      <c r="P137" s="50" t="str">
        <f t="shared" si="69"/>
        <v>No</v>
      </c>
      <c r="Q137" s="39"/>
      <c r="R137" s="46">
        <f t="shared" si="70"/>
        <v>124.7855</v>
      </c>
      <c r="S137" s="46">
        <f t="shared" si="71"/>
        <v>123.40746702627247</v>
      </c>
      <c r="T137" s="39"/>
      <c r="U137" s="39"/>
      <c r="V137" s="39"/>
    </row>
    <row r="138" spans="1:22" x14ac:dyDescent="0.2">
      <c r="A138" s="47">
        <v>134</v>
      </c>
      <c r="B138" s="47">
        <f t="shared" si="58"/>
        <v>85.775891227928099</v>
      </c>
      <c r="C138" s="47">
        <f t="shared" si="59"/>
        <v>34.2873315831418</v>
      </c>
      <c r="D138" s="47" t="str">
        <f t="shared" si="60"/>
        <v>No</v>
      </c>
      <c r="E138" s="48">
        <v>134</v>
      </c>
      <c r="F138" s="48">
        <f t="shared" si="61"/>
        <v>110.43392832525248</v>
      </c>
      <c r="G138" s="48">
        <f t="shared" si="62"/>
        <v>42.631673267070155</v>
      </c>
      <c r="H138" s="48" t="str">
        <f t="shared" si="63"/>
        <v>No</v>
      </c>
      <c r="I138" s="49">
        <v>134</v>
      </c>
      <c r="J138" s="49">
        <f t="shared" si="64"/>
        <v>116.81507489717656</v>
      </c>
      <c r="K138" s="49">
        <f t="shared" si="65"/>
        <v>43.217935204346155</v>
      </c>
      <c r="L138" s="49" t="str">
        <f t="shared" si="66"/>
        <v>No</v>
      </c>
      <c r="M138" s="50">
        <v>134</v>
      </c>
      <c r="N138" s="50">
        <f t="shared" si="67"/>
        <v>146.36220139327514</v>
      </c>
      <c r="O138" s="50">
        <f t="shared" si="68"/>
        <v>53.637572212251513</v>
      </c>
      <c r="P138" s="50" t="str">
        <f t="shared" si="69"/>
        <v>No</v>
      </c>
      <c r="Q138" s="39"/>
      <c r="R138" s="46">
        <f t="shared" si="70"/>
        <v>125.72899999999998</v>
      </c>
      <c r="S138" s="46">
        <f t="shared" si="71"/>
        <v>124.19915752828821</v>
      </c>
      <c r="T138" s="39"/>
      <c r="U138" s="39"/>
      <c r="V138" s="39"/>
    </row>
    <row r="139" spans="1:22" x14ac:dyDescent="0.2">
      <c r="A139" s="47">
        <v>135</v>
      </c>
      <c r="B139" s="47">
        <f t="shared" si="58"/>
        <v>86.369244725256777</v>
      </c>
      <c r="C139" s="47">
        <f t="shared" si="59"/>
        <v>33.704244725256792</v>
      </c>
      <c r="D139" s="47" t="str">
        <f t="shared" si="60"/>
        <v>No</v>
      </c>
      <c r="E139" s="48">
        <v>135</v>
      </c>
      <c r="F139" s="48">
        <f t="shared" si="61"/>
        <v>111.17168338702074</v>
      </c>
      <c r="G139" s="48">
        <f t="shared" si="62"/>
        <v>41.906683387020742</v>
      </c>
      <c r="H139" s="48" t="str">
        <f t="shared" si="63"/>
        <v>No</v>
      </c>
      <c r="I139" s="49">
        <v>135</v>
      </c>
      <c r="J139" s="49">
        <f t="shared" si="64"/>
        <v>117.56297541368777</v>
      </c>
      <c r="K139" s="49">
        <f t="shared" si="65"/>
        <v>42.482975413687775</v>
      </c>
      <c r="L139" s="49" t="str">
        <f t="shared" si="66"/>
        <v>No</v>
      </c>
      <c r="M139" s="50">
        <v>135</v>
      </c>
      <c r="N139" s="50">
        <f t="shared" si="67"/>
        <v>147.29041713917491</v>
      </c>
      <c r="O139" s="50">
        <f t="shared" si="68"/>
        <v>52.725417139174915</v>
      </c>
      <c r="P139" s="50" t="str">
        <f t="shared" si="69"/>
        <v>No</v>
      </c>
      <c r="Q139" s="39"/>
      <c r="R139" s="46">
        <f t="shared" si="70"/>
        <v>126.67249999999999</v>
      </c>
      <c r="S139" s="46">
        <f t="shared" si="71"/>
        <v>124.99084803030398</v>
      </c>
      <c r="T139" s="39"/>
      <c r="U139" s="39"/>
      <c r="V139" s="39"/>
    </row>
    <row r="140" spans="1:22" x14ac:dyDescent="0.2">
      <c r="A140" s="47">
        <v>136</v>
      </c>
      <c r="B140" s="47">
        <f t="shared" si="58"/>
        <v>86.952331583141813</v>
      </c>
      <c r="C140" s="47">
        <f t="shared" si="59"/>
        <v>33.1108912279281</v>
      </c>
      <c r="D140" s="47" t="str">
        <f t="shared" si="60"/>
        <v>No</v>
      </c>
      <c r="E140" s="48">
        <v>136</v>
      </c>
      <c r="F140" s="48">
        <f t="shared" si="61"/>
        <v>111.89667326707017</v>
      </c>
      <c r="G140" s="48">
        <f t="shared" si="62"/>
        <v>41.168928325252466</v>
      </c>
      <c r="H140" s="48" t="str">
        <f t="shared" si="63"/>
        <v>No</v>
      </c>
      <c r="I140" s="49">
        <v>136</v>
      </c>
      <c r="J140" s="49">
        <f t="shared" si="64"/>
        <v>118.29793520434617</v>
      </c>
      <c r="K140" s="49">
        <f t="shared" si="65"/>
        <v>41.735074897176546</v>
      </c>
      <c r="L140" s="49" t="str">
        <f t="shared" si="66"/>
        <v>No</v>
      </c>
      <c r="M140" s="50">
        <v>136</v>
      </c>
      <c r="N140" s="50">
        <f t="shared" si="67"/>
        <v>148.20257221225154</v>
      </c>
      <c r="O140" s="50">
        <f t="shared" si="68"/>
        <v>51.797201393275124</v>
      </c>
      <c r="P140" s="50" t="str">
        <f t="shared" si="69"/>
        <v>No</v>
      </c>
      <c r="Q140" s="39"/>
      <c r="R140" s="46">
        <f t="shared" si="70"/>
        <v>127.61599999999997</v>
      </c>
      <c r="S140" s="46">
        <f t="shared" si="71"/>
        <v>125.78253853231973</v>
      </c>
      <c r="T140" s="39"/>
      <c r="U140" s="39"/>
      <c r="V140" s="39"/>
    </row>
    <row r="141" spans="1:22" x14ac:dyDescent="0.2">
      <c r="A141" s="47">
        <v>137</v>
      </c>
      <c r="B141" s="47">
        <f t="shared" si="58"/>
        <v>87.524974187677756</v>
      </c>
      <c r="C141" s="47">
        <f t="shared" si="59"/>
        <v>32.507451832378997</v>
      </c>
      <c r="D141" s="47" t="str">
        <f t="shared" si="60"/>
        <v>No</v>
      </c>
      <c r="E141" s="48">
        <v>137</v>
      </c>
      <c r="F141" s="48">
        <f t="shared" si="61"/>
        <v>112.60867712646014</v>
      </c>
      <c r="G141" s="48">
        <f t="shared" si="62"/>
        <v>40.418632809103983</v>
      </c>
      <c r="H141" s="48" t="str">
        <f t="shared" si="63"/>
        <v>No</v>
      </c>
      <c r="I141" s="49">
        <v>137</v>
      </c>
      <c r="J141" s="49">
        <f t="shared" si="64"/>
        <v>119.01973039327976</v>
      </c>
      <c r="K141" s="49">
        <f t="shared" si="65"/>
        <v>40.974461472554914</v>
      </c>
      <c r="L141" s="49" t="str">
        <f t="shared" si="66"/>
        <v>No</v>
      </c>
      <c r="M141" s="50">
        <v>137</v>
      </c>
      <c r="N141" s="50">
        <f t="shared" si="67"/>
        <v>149.09838876123345</v>
      </c>
      <c r="O141" s="50">
        <f t="shared" si="68"/>
        <v>50.853207718060204</v>
      </c>
      <c r="P141" s="50" t="str">
        <f t="shared" si="69"/>
        <v>No</v>
      </c>
      <c r="Q141" s="39"/>
      <c r="R141" s="46">
        <f t="shared" si="70"/>
        <v>128.55949999999999</v>
      </c>
      <c r="S141" s="46">
        <f t="shared" si="71"/>
        <v>126.5742290343355</v>
      </c>
      <c r="T141" s="39"/>
      <c r="U141" s="39"/>
      <c r="V141" s="39"/>
    </row>
    <row r="142" spans="1:22" x14ac:dyDescent="0.2">
      <c r="A142" s="47">
        <v>138</v>
      </c>
      <c r="B142" s="47">
        <f t="shared" si="58"/>
        <v>88.08699810637998</v>
      </c>
      <c r="C142" s="47">
        <f t="shared" si="59"/>
        <v>31.894110352094987</v>
      </c>
      <c r="D142" s="47" t="str">
        <f t="shared" si="60"/>
        <v>No</v>
      </c>
      <c r="E142" s="48">
        <v>138</v>
      </c>
      <c r="F142" s="48">
        <f t="shared" si="61"/>
        <v>113.30747808191776</v>
      </c>
      <c r="G142" s="48">
        <f t="shared" si="62"/>
        <v>39.656025385857745</v>
      </c>
      <c r="H142" s="48" t="str">
        <f t="shared" si="63"/>
        <v>No</v>
      </c>
      <c r="I142" s="49">
        <v>138</v>
      </c>
      <c r="J142" s="49">
        <f t="shared" si="64"/>
        <v>119.72814111468183</v>
      </c>
      <c r="K142" s="49">
        <f t="shared" si="65"/>
        <v>40.201366830040214</v>
      </c>
      <c r="L142" s="49" t="str">
        <f t="shared" si="66"/>
        <v>No</v>
      </c>
      <c r="M142" s="50">
        <v>138</v>
      </c>
      <c r="N142" s="50">
        <f t="shared" si="67"/>
        <v>149.9775939117219</v>
      </c>
      <c r="O142" s="50">
        <f t="shared" si="68"/>
        <v>49.893723663148279</v>
      </c>
      <c r="P142" s="50" t="str">
        <f t="shared" si="69"/>
        <v>No</v>
      </c>
      <c r="Q142" s="39"/>
      <c r="R142" s="46">
        <f t="shared" si="70"/>
        <v>129.50300000000001</v>
      </c>
      <c r="S142" s="46">
        <f t="shared" si="71"/>
        <v>127.3659195363513</v>
      </c>
      <c r="T142" s="39"/>
      <c r="U142" s="39"/>
      <c r="V142" s="39"/>
    </row>
    <row r="143" spans="1:22" x14ac:dyDescent="0.2">
      <c r="A143" s="47">
        <v>139</v>
      </c>
      <c r="B143" s="47">
        <f t="shared" si="58"/>
        <v>88.638232141318426</v>
      </c>
      <c r="C143" s="47">
        <f t="shared" si="59"/>
        <v>31.271053616832528</v>
      </c>
      <c r="D143" s="47" t="str">
        <f t="shared" si="60"/>
        <v>No</v>
      </c>
      <c r="E143" s="48">
        <v>139</v>
      </c>
      <c r="F143" s="48">
        <f t="shared" si="61"/>
        <v>113.99286327190259</v>
      </c>
      <c r="G143" s="48">
        <f t="shared" si="62"/>
        <v>38.881338353122416</v>
      </c>
      <c r="H143" s="48" t="str">
        <f t="shared" si="63"/>
        <v>No</v>
      </c>
      <c r="I143" s="49">
        <v>139</v>
      </c>
      <c r="J143" s="49">
        <f t="shared" si="64"/>
        <v>120.42295157978414</v>
      </c>
      <c r="K143" s="49">
        <f t="shared" si="65"/>
        <v>39.416026461749674</v>
      </c>
      <c r="L143" s="49" t="str">
        <f t="shared" si="66"/>
        <v>No</v>
      </c>
      <c r="M143" s="50">
        <v>139</v>
      </c>
      <c r="N143" s="50">
        <f t="shared" si="67"/>
        <v>150.839919849311</v>
      </c>
      <c r="O143" s="50">
        <f t="shared" si="68"/>
        <v>48.919041496677174</v>
      </c>
      <c r="P143" s="50" t="str">
        <f t="shared" si="69"/>
        <v>No</v>
      </c>
      <c r="Q143" s="39"/>
      <c r="R143" s="46">
        <f t="shared" si="70"/>
        <v>130.44650000000001</v>
      </c>
      <c r="S143" s="46">
        <f t="shared" si="71"/>
        <v>128.15761003836707</v>
      </c>
      <c r="T143" s="39"/>
      <c r="U143" s="39"/>
      <c r="V143" s="39"/>
    </row>
    <row r="144" spans="1:22" x14ac:dyDescent="0.2">
      <c r="A144" s="47">
        <v>140</v>
      </c>
      <c r="B144" s="47">
        <f t="shared" si="58"/>
        <v>89.178508381266084</v>
      </c>
      <c r="C144" s="47">
        <f t="shared" si="59"/>
        <v>30.638471415708903</v>
      </c>
      <c r="D144" s="47" t="str">
        <f t="shared" si="60"/>
        <v>No</v>
      </c>
      <c r="E144" s="48">
        <v>140</v>
      </c>
      <c r="F144" s="48">
        <f t="shared" si="61"/>
        <v>114.66462392144624</v>
      </c>
      <c r="G144" s="48">
        <f t="shared" si="62"/>
        <v>38.094807688072763</v>
      </c>
      <c r="H144" s="48" t="str">
        <f t="shared" si="63"/>
        <v>No</v>
      </c>
      <c r="I144" s="49">
        <v>140</v>
      </c>
      <c r="J144" s="49">
        <f t="shared" si="64"/>
        <v>121.10395014258819</v>
      </c>
      <c r="K144" s="49">
        <f t="shared" si="65"/>
        <v>38.618679589967293</v>
      </c>
      <c r="L144" s="49" t="str">
        <f t="shared" si="66"/>
        <v>No</v>
      </c>
      <c r="M144" s="50">
        <v>140</v>
      </c>
      <c r="N144" s="50">
        <f t="shared" si="67"/>
        <v>151.6851039011666</v>
      </c>
      <c r="O144" s="50">
        <f t="shared" si="68"/>
        <v>47.929458116276813</v>
      </c>
      <c r="P144" s="50" t="str">
        <f t="shared" si="69"/>
        <v>No</v>
      </c>
      <c r="Q144" s="39"/>
      <c r="R144" s="46">
        <f t="shared" si="70"/>
        <v>131.39000000000001</v>
      </c>
      <c r="S144" s="46">
        <f t="shared" si="71"/>
        <v>128.94930054038281</v>
      </c>
      <c r="T144" s="39"/>
      <c r="U144" s="39"/>
      <c r="V144" s="39"/>
    </row>
    <row r="145" spans="1:22" x14ac:dyDescent="0.2">
      <c r="A145" s="47">
        <v>141</v>
      </c>
      <c r="B145" s="47">
        <f t="shared" si="58"/>
        <v>89.707662252846518</v>
      </c>
      <c r="C145" s="47">
        <f t="shared" si="59"/>
        <v>29.996556439390499</v>
      </c>
      <c r="D145" s="47" t="str">
        <f t="shared" si="60"/>
        <v>No</v>
      </c>
      <c r="E145" s="48">
        <v>141</v>
      </c>
      <c r="F145" s="48">
        <f t="shared" si="61"/>
        <v>115.32255540574738</v>
      </c>
      <c r="G145" s="48">
        <f t="shared" si="62"/>
        <v>37.296672975568612</v>
      </c>
      <c r="H145" s="48" t="str">
        <f t="shared" si="63"/>
        <v>No</v>
      </c>
      <c r="I145" s="49">
        <v>141</v>
      </c>
      <c r="J145" s="49">
        <f t="shared" si="64"/>
        <v>121.77092936433482</v>
      </c>
      <c r="K145" s="49">
        <f t="shared" si="65"/>
        <v>37.809569094274231</v>
      </c>
      <c r="L145" s="49" t="str">
        <f t="shared" si="66"/>
        <v>No</v>
      </c>
      <c r="M145" s="50">
        <v>141</v>
      </c>
      <c r="N145" s="50">
        <f t="shared" si="67"/>
        <v>152.51288861603902</v>
      </c>
      <c r="O145" s="50">
        <f t="shared" si="68"/>
        <v>46.925274958631121</v>
      </c>
      <c r="P145" s="50" t="str">
        <f t="shared" si="69"/>
        <v>No</v>
      </c>
      <c r="Q145" s="39"/>
      <c r="R145" s="46">
        <f t="shared" si="70"/>
        <v>132.33349999999999</v>
      </c>
      <c r="S145" s="46">
        <f t="shared" si="71"/>
        <v>129.74099104239855</v>
      </c>
      <c r="T145" s="39"/>
      <c r="U145" s="39"/>
      <c r="V145" s="39"/>
    </row>
    <row r="146" spans="1:22" x14ac:dyDescent="0.2">
      <c r="A146" s="47">
        <v>142</v>
      </c>
      <c r="B146" s="47">
        <f t="shared" si="58"/>
        <v>90.225532570664399</v>
      </c>
      <c r="C146" s="47">
        <f t="shared" si="59"/>
        <v>29.345504221397508</v>
      </c>
      <c r="D146" s="47" t="str">
        <f t="shared" si="60"/>
        <v>No</v>
      </c>
      <c r="E146" s="48">
        <v>142</v>
      </c>
      <c r="F146" s="48">
        <f t="shared" si="61"/>
        <v>115.96645731250237</v>
      </c>
      <c r="G146" s="48">
        <f t="shared" si="62"/>
        <v>36.487177335175147</v>
      </c>
      <c r="H146" s="48" t="str">
        <f t="shared" si="63"/>
        <v>No</v>
      </c>
      <c r="I146" s="49">
        <v>142</v>
      </c>
      <c r="J146" s="49">
        <f t="shared" si="64"/>
        <v>122.42368607669185</v>
      </c>
      <c r="K146" s="49">
        <f t="shared" si="65"/>
        <v>36.988941437565558</v>
      </c>
      <c r="L146" s="49" t="str">
        <f t="shared" si="66"/>
        <v>No</v>
      </c>
      <c r="M146" s="50">
        <v>142</v>
      </c>
      <c r="N146" s="50">
        <f t="shared" si="67"/>
        <v>153.32302184268522</v>
      </c>
      <c r="O146" s="50">
        <f t="shared" si="68"/>
        <v>45.906797907657719</v>
      </c>
      <c r="P146" s="50" t="str">
        <f t="shared" si="69"/>
        <v>No</v>
      </c>
      <c r="Q146" s="39"/>
      <c r="R146" s="46">
        <f t="shared" si="70"/>
        <v>133.27699999999999</v>
      </c>
      <c r="S146" s="46">
        <f t="shared" si="71"/>
        <v>130.53268154441432</v>
      </c>
      <c r="T146" s="39"/>
      <c r="U146" s="39"/>
      <c r="V146" s="39"/>
    </row>
    <row r="147" spans="1:22" x14ac:dyDescent="0.2">
      <c r="A147" s="47">
        <v>143</v>
      </c>
      <c r="B147" s="47">
        <f t="shared" si="58"/>
        <v>90.731961586404225</v>
      </c>
      <c r="C147" s="47">
        <f t="shared" si="59"/>
        <v>28.685513078542375</v>
      </c>
      <c r="D147" s="47" t="str">
        <f t="shared" si="60"/>
        <v>No</v>
      </c>
      <c r="E147" s="48">
        <v>143</v>
      </c>
      <c r="F147" s="48">
        <f t="shared" si="61"/>
        <v>116.59613350295282</v>
      </c>
      <c r="G147" s="48">
        <f t="shared" si="62"/>
        <v>35.666567347106131</v>
      </c>
      <c r="H147" s="48" t="str">
        <f t="shared" si="63"/>
        <v>No</v>
      </c>
      <c r="I147" s="49">
        <v>143</v>
      </c>
      <c r="J147" s="49">
        <f t="shared" si="64"/>
        <v>123.06202144364136</v>
      </c>
      <c r="K147" s="49">
        <f t="shared" si="65"/>
        <v>36.15704659097505</v>
      </c>
      <c r="L147" s="49" t="str">
        <f t="shared" si="66"/>
        <v>No</v>
      </c>
      <c r="M147" s="50">
        <v>143</v>
      </c>
      <c r="N147" s="50">
        <f t="shared" si="67"/>
        <v>154.1152568066764</v>
      </c>
      <c r="O147" s="50">
        <f t="shared" si="68"/>
        <v>44.874337201332466</v>
      </c>
      <c r="P147" s="50" t="str">
        <f t="shared" si="69"/>
        <v>No</v>
      </c>
      <c r="Q147" s="39"/>
      <c r="R147" s="46">
        <f t="shared" si="70"/>
        <v>134.22049999999999</v>
      </c>
      <c r="S147" s="46">
        <f t="shared" si="71"/>
        <v>131.32437204643008</v>
      </c>
      <c r="T147" s="39"/>
      <c r="U147" s="39"/>
      <c r="V147" s="39"/>
    </row>
    <row r="148" spans="1:22" x14ac:dyDescent="0.2">
      <c r="A148" s="47">
        <v>144</v>
      </c>
      <c r="B148" s="47">
        <f t="shared" si="58"/>
        <v>91.226795036881867</v>
      </c>
      <c r="C148" s="47">
        <f t="shared" si="59"/>
        <v>28.016784050520737</v>
      </c>
      <c r="D148" s="47" t="str">
        <f t="shared" si="60"/>
        <v>No</v>
      </c>
      <c r="E148" s="48">
        <v>144</v>
      </c>
      <c r="F148" s="48">
        <f t="shared" si="61"/>
        <v>117.21139217163125</v>
      </c>
      <c r="G148" s="48">
        <f t="shared" si="62"/>
        <v>34.835092977113426</v>
      </c>
      <c r="H148" s="48" t="str">
        <f t="shared" si="63"/>
        <v>No</v>
      </c>
      <c r="I148" s="49">
        <v>144</v>
      </c>
      <c r="J148" s="49">
        <f t="shared" si="64"/>
        <v>123.68574102204684</v>
      </c>
      <c r="K148" s="49">
        <f t="shared" si="65"/>
        <v>35.314137957731795</v>
      </c>
      <c r="L148" s="49" t="str">
        <f t="shared" si="66"/>
        <v>No</v>
      </c>
      <c r="M148" s="50">
        <v>144</v>
      </c>
      <c r="N148" s="50">
        <f t="shared" si="67"/>
        <v>154.88935218556793</v>
      </c>
      <c r="O148" s="50">
        <f t="shared" si="68"/>
        <v>43.828207337188267</v>
      </c>
      <c r="P148" s="50" t="str">
        <f t="shared" si="69"/>
        <v>No</v>
      </c>
      <c r="Q148" s="39"/>
      <c r="R148" s="46">
        <f t="shared" si="70"/>
        <v>135.16400000000002</v>
      </c>
      <c r="S148" s="46">
        <f t="shared" si="71"/>
        <v>132.11606254844588</v>
      </c>
      <c r="T148" s="39"/>
      <c r="U148" s="39"/>
      <c r="V148" s="39"/>
    </row>
    <row r="149" spans="1:22" x14ac:dyDescent="0.2">
      <c r="A149" s="47">
        <v>145</v>
      </c>
      <c r="B149" s="47">
        <f t="shared" si="58"/>
        <v>91.709882191034808</v>
      </c>
      <c r="C149" s="47">
        <f t="shared" si="59"/>
        <v>27.339520838672605</v>
      </c>
      <c r="D149" s="47" t="str">
        <f t="shared" si="60"/>
        <v>No</v>
      </c>
      <c r="E149" s="48">
        <v>145</v>
      </c>
      <c r="F149" s="48">
        <f t="shared" si="61"/>
        <v>117.81204590478711</v>
      </c>
      <c r="G149" s="48">
        <f t="shared" si="62"/>
        <v>33.993007500344739</v>
      </c>
      <c r="H149" s="48" t="str">
        <f t="shared" si="63"/>
        <v>No</v>
      </c>
      <c r="I149" s="49">
        <v>145</v>
      </c>
      <c r="J149" s="49">
        <f t="shared" si="64"/>
        <v>124.29465482088264</v>
      </c>
      <c r="K149" s="49">
        <f t="shared" si="65"/>
        <v>34.460472295970838</v>
      </c>
      <c r="L149" s="49" t="str">
        <f t="shared" si="66"/>
        <v>No</v>
      </c>
      <c r="M149" s="50">
        <v>145</v>
      </c>
      <c r="N149" s="50">
        <f t="shared" si="67"/>
        <v>155.64507218240868</v>
      </c>
      <c r="O149" s="50">
        <f t="shared" si="68"/>
        <v>42.768726976515737</v>
      </c>
      <c r="P149" s="50" t="str">
        <f t="shared" si="69"/>
        <v>No</v>
      </c>
      <c r="Q149" s="39"/>
      <c r="R149" s="46">
        <f t="shared" si="70"/>
        <v>136.10750000000002</v>
      </c>
      <c r="S149" s="46">
        <f t="shared" si="71"/>
        <v>132.90775305046165</v>
      </c>
      <c r="T149" s="39"/>
      <c r="U149" s="39"/>
      <c r="V149" s="39"/>
    </row>
    <row r="150" spans="1:22" x14ac:dyDescent="0.2">
      <c r="A150" s="47">
        <v>146</v>
      </c>
      <c r="B150" s="47">
        <f t="shared" si="58"/>
        <v>92.181075895836059</v>
      </c>
      <c r="C150" s="47">
        <f t="shared" si="59"/>
        <v>26.653929743933151</v>
      </c>
      <c r="D150" s="47" t="str">
        <f t="shared" si="60"/>
        <v>No</v>
      </c>
      <c r="E150" s="48">
        <v>146</v>
      </c>
      <c r="F150" s="48">
        <f t="shared" si="61"/>
        <v>118.39791173747454</v>
      </c>
      <c r="G150" s="48">
        <f t="shared" si="62"/>
        <v>33.140567424193819</v>
      </c>
      <c r="H150" s="48" t="str">
        <f t="shared" si="63"/>
        <v>No</v>
      </c>
      <c r="I150" s="49">
        <v>146</v>
      </c>
      <c r="J150" s="49">
        <f t="shared" si="64"/>
        <v>124.8885773591069</v>
      </c>
      <c r="K150" s="49">
        <f t="shared" si="65"/>
        <v>33.59630964052247</v>
      </c>
      <c r="L150" s="49" t="str">
        <f t="shared" si="66"/>
        <v>No</v>
      </c>
      <c r="M150" s="50">
        <v>146</v>
      </c>
      <c r="N150" s="50">
        <f t="shared" si="67"/>
        <v>156.38218659756666</v>
      </c>
      <c r="O150" s="50">
        <f t="shared" si="68"/>
        <v>41.696218847296244</v>
      </c>
      <c r="P150" s="50" t="str">
        <f t="shared" si="69"/>
        <v>No</v>
      </c>
      <c r="Q150" s="39"/>
      <c r="R150" s="46">
        <f t="shared" si="70"/>
        <v>137.05099999999999</v>
      </c>
      <c r="S150" s="46">
        <f t="shared" si="71"/>
        <v>133.69944355247739</v>
      </c>
      <c r="T150" s="39"/>
      <c r="U150" s="39"/>
      <c r="V150" s="39"/>
    </row>
    <row r="151" spans="1:22" x14ac:dyDescent="0.2">
      <c r="A151" s="47">
        <v>147</v>
      </c>
      <c r="B151" s="47">
        <f t="shared" si="58"/>
        <v>92.640232621118628</v>
      </c>
      <c r="C151" s="47">
        <f t="shared" si="59"/>
        <v>25.960219603991277</v>
      </c>
      <c r="D151" s="47" t="str">
        <f t="shared" si="60"/>
        <v>No</v>
      </c>
      <c r="E151" s="48">
        <v>147</v>
      </c>
      <c r="F151" s="48">
        <f t="shared" si="61"/>
        <v>118.96881120928555</v>
      </c>
      <c r="G151" s="48">
        <f t="shared" si="62"/>
        <v>32.278032410165594</v>
      </c>
      <c r="H151" s="48" t="str">
        <f t="shared" si="63"/>
        <v>No</v>
      </c>
      <c r="I151" s="49">
        <v>147</v>
      </c>
      <c r="J151" s="49">
        <f t="shared" si="64"/>
        <v>125.46732772216106</v>
      </c>
      <c r="K151" s="49">
        <f t="shared" si="65"/>
        <v>32.721913223702842</v>
      </c>
      <c r="L151" s="49" t="str">
        <f t="shared" si="66"/>
        <v>No</v>
      </c>
      <c r="M151" s="50">
        <v>147</v>
      </c>
      <c r="N151" s="50">
        <f t="shared" si="67"/>
        <v>157.10047089885052</v>
      </c>
      <c r="O151" s="50">
        <f t="shared" si="68"/>
        <v>40.611009645895507</v>
      </c>
      <c r="P151" s="50" t="str">
        <f t="shared" si="69"/>
        <v>No</v>
      </c>
      <c r="Q151" s="39"/>
      <c r="R151" s="46">
        <f t="shared" si="70"/>
        <v>137.99449999999999</v>
      </c>
      <c r="S151" s="46">
        <f t="shared" si="71"/>
        <v>134.49113405449313</v>
      </c>
      <c r="T151" s="39"/>
      <c r="U151" s="39"/>
      <c r="V151" s="39"/>
    </row>
    <row r="152" spans="1:22" x14ac:dyDescent="0.2">
      <c r="A152" s="47">
        <v>148</v>
      </c>
      <c r="B152" s="47">
        <f t="shared" si="58"/>
        <v>93.087212503296044</v>
      </c>
      <c r="C152" s="47">
        <f t="shared" si="59"/>
        <v>25.258601729675718</v>
      </c>
      <c r="D152" s="47" t="str">
        <f t="shared" si="60"/>
        <v>No</v>
      </c>
      <c r="E152" s="48">
        <v>148</v>
      </c>
      <c r="F152" s="48">
        <f t="shared" si="61"/>
        <v>119.5245704187106</v>
      </c>
      <c r="G152" s="48">
        <f t="shared" si="62"/>
        <v>31.405665194780894</v>
      </c>
      <c r="H152" s="48" t="str">
        <f t="shared" si="63"/>
        <v>No</v>
      </c>
      <c r="I152" s="49">
        <v>148</v>
      </c>
      <c r="J152" s="49">
        <f t="shared" si="64"/>
        <v>126.03072961707807</v>
      </c>
      <c r="K152" s="49">
        <f t="shared" si="65"/>
        <v>31.837549395130956</v>
      </c>
      <c r="L152" s="49" t="str">
        <f t="shared" si="66"/>
        <v>No</v>
      </c>
      <c r="M152" s="50">
        <v>148</v>
      </c>
      <c r="N152" s="50">
        <f t="shared" si="67"/>
        <v>157.7997062899039</v>
      </c>
      <c r="O152" s="50">
        <f t="shared" si="68"/>
        <v>39.513429937548928</v>
      </c>
      <c r="P152" s="50" t="str">
        <f t="shared" si="69"/>
        <v>No</v>
      </c>
      <c r="Q152" s="39"/>
      <c r="R152" s="46">
        <f t="shared" si="70"/>
        <v>138.93799999999999</v>
      </c>
      <c r="S152" s="46">
        <f t="shared" si="71"/>
        <v>135.2828245565089</v>
      </c>
      <c r="T152" s="39"/>
      <c r="U152" s="39"/>
      <c r="V152" s="39"/>
    </row>
    <row r="153" spans="1:22" x14ac:dyDescent="0.2">
      <c r="A153" s="47">
        <v>149</v>
      </c>
      <c r="B153" s="47">
        <f t="shared" si="58"/>
        <v>93.52187938796618</v>
      </c>
      <c r="C153" s="47">
        <f t="shared" si="59"/>
        <v>24.54928984058774</v>
      </c>
      <c r="D153" s="47" t="str">
        <f t="shared" si="60"/>
        <v>No</v>
      </c>
      <c r="E153" s="48">
        <v>149</v>
      </c>
      <c r="F153" s="48">
        <f t="shared" si="61"/>
        <v>120.06502007611068</v>
      </c>
      <c r="G153" s="48">
        <f t="shared" si="62"/>
        <v>30.523731509544373</v>
      </c>
      <c r="H153" s="48" t="str">
        <f t="shared" si="63"/>
        <v>No</v>
      </c>
      <c r="I153" s="49">
        <v>149</v>
      </c>
      <c r="J153" s="49">
        <f t="shared" si="64"/>
        <v>126.5786114261829</v>
      </c>
      <c r="K153" s="49">
        <f t="shared" si="65"/>
        <v>30.943487540596067</v>
      </c>
      <c r="L153" s="49" t="str">
        <f t="shared" si="66"/>
        <v>No</v>
      </c>
      <c r="M153" s="50">
        <v>149</v>
      </c>
      <c r="N153" s="50">
        <f t="shared" si="67"/>
        <v>158.479679776853</v>
      </c>
      <c r="O153" s="50">
        <f t="shared" si="68"/>
        <v>38.403814055668207</v>
      </c>
      <c r="P153" s="50" t="str">
        <f t="shared" si="69"/>
        <v>No</v>
      </c>
      <c r="Q153" s="39"/>
      <c r="R153" s="46">
        <f t="shared" si="70"/>
        <v>139.88149999999999</v>
      </c>
      <c r="S153" s="46">
        <f t="shared" si="71"/>
        <v>136.07451505852467</v>
      </c>
      <c r="T153" s="39"/>
      <c r="U153" s="39"/>
      <c r="V153" s="39"/>
    </row>
    <row r="154" spans="1:22" x14ac:dyDescent="0.2">
      <c r="A154" s="47">
        <v>150</v>
      </c>
      <c r="B154" s="47">
        <f t="shared" si="58"/>
        <v>93.944100871385274</v>
      </c>
      <c r="C154" s="47">
        <f t="shared" si="59"/>
        <v>23.832499999999996</v>
      </c>
      <c r="D154" s="47" t="str">
        <f t="shared" si="60"/>
        <v>No</v>
      </c>
      <c r="E154" s="48">
        <v>150</v>
      </c>
      <c r="F154" s="48">
        <f t="shared" si="61"/>
        <v>120.58999555528476</v>
      </c>
      <c r="G154" s="48">
        <f t="shared" si="62"/>
        <v>29.632499999999997</v>
      </c>
      <c r="H154" s="48" t="str">
        <f t="shared" si="63"/>
        <v>No</v>
      </c>
      <c r="I154" s="49">
        <v>150</v>
      </c>
      <c r="J154" s="49">
        <f t="shared" si="64"/>
        <v>127.11080625936907</v>
      </c>
      <c r="K154" s="49">
        <f t="shared" si="65"/>
        <v>30.039999999999996</v>
      </c>
      <c r="L154" s="49" t="str">
        <f t="shared" si="66"/>
        <v>No</v>
      </c>
      <c r="M154" s="50">
        <v>150</v>
      </c>
      <c r="N154" s="50">
        <f t="shared" si="67"/>
        <v>159.14018423318669</v>
      </c>
      <c r="O154" s="50">
        <f t="shared" si="68"/>
        <v>37.282499999999992</v>
      </c>
      <c r="P154" s="50" t="str">
        <f t="shared" si="69"/>
        <v>No</v>
      </c>
      <c r="Q154" s="39"/>
      <c r="R154" s="46">
        <f t="shared" si="70"/>
        <v>140.82500000000002</v>
      </c>
      <c r="S154" s="46">
        <f t="shared" si="71"/>
        <v>136.86620556054046</v>
      </c>
      <c r="T154" s="39"/>
      <c r="U154" s="39"/>
      <c r="V154" s="39"/>
    </row>
    <row r="155" spans="1:22" x14ac:dyDescent="0.2">
      <c r="A155" s="47">
        <v>151</v>
      </c>
      <c r="B155" s="47">
        <f t="shared" si="58"/>
        <v>94.353748340799299</v>
      </c>
      <c r="C155" s="47">
        <f t="shared" si="59"/>
        <v>23.10845054904166</v>
      </c>
      <c r="D155" s="47" t="str">
        <f t="shared" si="60"/>
        <v>No</v>
      </c>
      <c r="E155" s="48">
        <v>151</v>
      </c>
      <c r="F155" s="48">
        <f t="shared" si="61"/>
        <v>121.09933694361629</v>
      </c>
      <c r="G155" s="48">
        <f t="shared" si="62"/>
        <v>28.732242143899171</v>
      </c>
      <c r="H155" s="48" t="str">
        <f t="shared" si="63"/>
        <v>No</v>
      </c>
      <c r="I155" s="49">
        <v>151</v>
      </c>
      <c r="J155" s="49">
        <f t="shared" si="64"/>
        <v>127.62715200493489</v>
      </c>
      <c r="K155" s="49">
        <f t="shared" si="65"/>
        <v>29.127361984399936</v>
      </c>
      <c r="L155" s="49" t="str">
        <f t="shared" si="66"/>
        <v>No</v>
      </c>
      <c r="M155" s="50">
        <v>151</v>
      </c>
      <c r="N155" s="50">
        <f t="shared" si="67"/>
        <v>159.78101846284903</v>
      </c>
      <c r="O155" s="50">
        <f t="shared" si="68"/>
        <v>36.14982933366813</v>
      </c>
      <c r="P155" s="50" t="str">
        <f t="shared" si="69"/>
        <v>No</v>
      </c>
      <c r="Q155" s="39"/>
      <c r="R155" s="46">
        <f t="shared" si="70"/>
        <v>141.76849999999999</v>
      </c>
      <c r="S155" s="46">
        <f t="shared" si="71"/>
        <v>137.6578960625562</v>
      </c>
      <c r="T155" s="39"/>
      <c r="U155" s="39"/>
      <c r="V155" s="39"/>
    </row>
    <row r="156" spans="1:22" x14ac:dyDescent="0.2">
      <c r="A156" s="47">
        <v>152</v>
      </c>
      <c r="B156" s="47">
        <f t="shared" si="58"/>
        <v>94.750697013620751</v>
      </c>
      <c r="C156" s="47">
        <f t="shared" si="59"/>
        <v>22.377362040189478</v>
      </c>
      <c r="D156" s="47" t="str">
        <f t="shared" si="60"/>
        <v>No</v>
      </c>
      <c r="E156" s="48">
        <v>152</v>
      </c>
      <c r="F156" s="48">
        <f t="shared" si="61"/>
        <v>121.59288909078431</v>
      </c>
      <c r="G156" s="48">
        <f t="shared" si="62"/>
        <v>27.823232168505811</v>
      </c>
      <c r="H156" s="48" t="str">
        <f t="shared" si="63"/>
        <v>No</v>
      </c>
      <c r="I156" s="49">
        <v>152</v>
      </c>
      <c r="J156" s="49">
        <f t="shared" si="64"/>
        <v>128.12749137896432</v>
      </c>
      <c r="K156" s="49">
        <f t="shared" si="65"/>
        <v>28.205851492176311</v>
      </c>
      <c r="L156" s="49" t="str">
        <f t="shared" si="66"/>
        <v>No</v>
      </c>
      <c r="M156" s="50">
        <v>152</v>
      </c>
      <c r="N156" s="50">
        <f t="shared" si="67"/>
        <v>160.4019872615259</v>
      </c>
      <c r="O156" s="50">
        <f t="shared" si="68"/>
        <v>35.006147079129939</v>
      </c>
      <c r="P156" s="50" t="str">
        <f t="shared" si="69"/>
        <v>No</v>
      </c>
      <c r="Q156" s="39"/>
      <c r="R156" s="46">
        <f t="shared" si="70"/>
        <v>142.71199999999999</v>
      </c>
      <c r="S156" s="46">
        <f t="shared" si="71"/>
        <v>138.44958656457197</v>
      </c>
      <c r="T156" s="39"/>
      <c r="U156" s="39"/>
      <c r="V156" s="39"/>
    </row>
    <row r="157" spans="1:22" x14ac:dyDescent="0.2">
      <c r="A157" s="47">
        <v>153</v>
      </c>
      <c r="B157" s="47">
        <f t="shared" si="58"/>
        <v>95.134825975438559</v>
      </c>
      <c r="C157" s="47">
        <f t="shared" si="59"/>
        <v>21.6394571700855</v>
      </c>
      <c r="D157" s="47" t="str">
        <f t="shared" si="60"/>
        <v>No</v>
      </c>
      <c r="E157" s="48">
        <v>153</v>
      </c>
      <c r="F157" s="48">
        <f t="shared" si="61"/>
        <v>122.07050165602362</v>
      </c>
      <c r="G157" s="48">
        <f t="shared" si="62"/>
        <v>26.905746967064246</v>
      </c>
      <c r="H157" s="48" t="str">
        <f t="shared" si="63"/>
        <v>No</v>
      </c>
      <c r="I157" s="49">
        <v>153</v>
      </c>
      <c r="J157" s="49">
        <f t="shared" si="64"/>
        <v>128.61167197323715</v>
      </c>
      <c r="K157" s="49">
        <f t="shared" si="65"/>
        <v>27.275749224351973</v>
      </c>
      <c r="L157" s="49" t="str">
        <f t="shared" si="66"/>
        <v>No</v>
      </c>
      <c r="M157" s="50">
        <v>153</v>
      </c>
      <c r="N157" s="50">
        <f t="shared" si="67"/>
        <v>161.00290147610565</v>
      </c>
      <c r="O157" s="50">
        <f t="shared" si="68"/>
        <v>33.85180161307931</v>
      </c>
      <c r="P157" s="50" t="str">
        <f t="shared" si="69"/>
        <v>No</v>
      </c>
      <c r="Q157" s="39"/>
      <c r="R157" s="46">
        <f t="shared" si="70"/>
        <v>143.65549999999999</v>
      </c>
      <c r="S157" s="46">
        <f t="shared" si="71"/>
        <v>139.24127706658771</v>
      </c>
      <c r="T157" s="39"/>
      <c r="U157" s="39"/>
      <c r="V157" s="39"/>
    </row>
    <row r="158" spans="1:22" x14ac:dyDescent="0.2">
      <c r="A158" s="47">
        <v>154</v>
      </c>
      <c r="B158" s="47">
        <f t="shared" si="58"/>
        <v>95.506018216849796</v>
      </c>
      <c r="C158" s="47">
        <f t="shared" si="59"/>
        <v>20.894960711701369</v>
      </c>
      <c r="D158" s="47" t="str">
        <f t="shared" si="60"/>
        <v>No</v>
      </c>
      <c r="E158" s="48">
        <v>154</v>
      </c>
      <c r="F158" s="48">
        <f t="shared" si="61"/>
        <v>122.53202915392013</v>
      </c>
      <c r="G158" s="48">
        <f t="shared" si="62"/>
        <v>25.980066014454668</v>
      </c>
      <c r="H158" s="48" t="str">
        <f t="shared" si="63"/>
        <v>No</v>
      </c>
      <c r="I158" s="49">
        <v>154</v>
      </c>
      <c r="J158" s="49">
        <f t="shared" si="64"/>
        <v>129.07954630165395</v>
      </c>
      <c r="K158" s="49">
        <f t="shared" si="65"/>
        <v>26.337338499087764</v>
      </c>
      <c r="L158" s="49" t="str">
        <f t="shared" si="66"/>
        <v>No</v>
      </c>
      <c r="M158" s="50">
        <v>154</v>
      </c>
      <c r="N158" s="50">
        <f t="shared" si="67"/>
        <v>161.58357806229739</v>
      </c>
      <c r="O158" s="50">
        <f t="shared" si="68"/>
        <v>32.687144560327546</v>
      </c>
      <c r="P158" s="50" t="str">
        <f t="shared" si="69"/>
        <v>No</v>
      </c>
      <c r="Q158" s="39"/>
      <c r="R158" s="46">
        <f t="shared" si="70"/>
        <v>144.59899999999999</v>
      </c>
      <c r="S158" s="46">
        <f t="shared" si="71"/>
        <v>140.03296756860348</v>
      </c>
      <c r="T158" s="39"/>
      <c r="U158" s="39"/>
      <c r="V158" s="39"/>
    </row>
    <row r="159" spans="1:22" x14ac:dyDescent="0.2">
      <c r="A159" s="47">
        <v>155</v>
      </c>
      <c r="B159" s="47">
        <f t="shared" si="58"/>
        <v>95.864160669101921</v>
      </c>
      <c r="C159" s="47">
        <f t="shared" si="59"/>
        <v>20.144099445870442</v>
      </c>
      <c r="D159" s="47" t="str">
        <f t="shared" si="60"/>
        <v>No</v>
      </c>
      <c r="E159" s="48">
        <v>155</v>
      </c>
      <c r="F159" s="48">
        <f t="shared" si="61"/>
        <v>122.97733099872707</v>
      </c>
      <c r="G159" s="48">
        <f t="shared" si="62"/>
        <v>25.046471282062555</v>
      </c>
      <c r="H159" s="48" t="str">
        <f t="shared" si="63"/>
        <v>No</v>
      </c>
      <c r="I159" s="49">
        <v>155</v>
      </c>
      <c r="J159" s="49">
        <f t="shared" si="64"/>
        <v>129.53097184516193</v>
      </c>
      <c r="K159" s="49">
        <f t="shared" si="65"/>
        <v>25.390905165381223</v>
      </c>
      <c r="L159" s="49" t="str">
        <f t="shared" si="66"/>
        <v>No</v>
      </c>
      <c r="M159" s="50">
        <v>155</v>
      </c>
      <c r="N159" s="50">
        <f t="shared" si="67"/>
        <v>162.14384014038779</v>
      </c>
      <c r="O159" s="50">
        <f t="shared" si="68"/>
        <v>31.512530686695257</v>
      </c>
      <c r="P159" s="50" t="str">
        <f t="shared" si="69"/>
        <v>No</v>
      </c>
      <c r="Q159" s="39"/>
      <c r="R159" s="46">
        <f t="shared" si="70"/>
        <v>145.54250000000002</v>
      </c>
      <c r="S159" s="46">
        <f t="shared" si="71"/>
        <v>140.82465807061928</v>
      </c>
      <c r="T159" s="39"/>
      <c r="U159" s="39"/>
      <c r="V159" s="39"/>
    </row>
    <row r="160" spans="1:22" x14ac:dyDescent="0.2">
      <c r="A160" s="47">
        <v>156</v>
      </c>
      <c r="B160" s="47">
        <f t="shared" si="58"/>
        <v>96.209144238534563</v>
      </c>
      <c r="C160" s="47">
        <f t="shared" si="59"/>
        <v>19.387102092208028</v>
      </c>
      <c r="D160" s="47" t="str">
        <f t="shared" si="60"/>
        <v>No</v>
      </c>
      <c r="E160" s="48">
        <v>156</v>
      </c>
      <c r="F160" s="48">
        <f t="shared" si="61"/>
        <v>123.40627154718874</v>
      </c>
      <c r="G160" s="48">
        <f t="shared" si="62"/>
        <v>24.105247151887312</v>
      </c>
      <c r="H160" s="48" t="str">
        <f t="shared" si="63"/>
        <v>No</v>
      </c>
      <c r="I160" s="49">
        <v>156</v>
      </c>
      <c r="J160" s="49">
        <f t="shared" si="64"/>
        <v>129.96581109516745</v>
      </c>
      <c r="K160" s="49">
        <f t="shared" si="65"/>
        <v>24.436737515994089</v>
      </c>
      <c r="L160" s="49" t="str">
        <f t="shared" si="66"/>
        <v>No</v>
      </c>
      <c r="M160" s="50">
        <v>156</v>
      </c>
      <c r="N160" s="50">
        <f t="shared" si="67"/>
        <v>162.68351704912052</v>
      </c>
      <c r="O160" s="50">
        <f t="shared" si="68"/>
        <v>30.328317790947057</v>
      </c>
      <c r="P160" s="50" t="str">
        <f t="shared" si="69"/>
        <v>No</v>
      </c>
      <c r="Q160" s="39"/>
      <c r="R160" s="46">
        <f t="shared" si="70"/>
        <v>146.48599999999999</v>
      </c>
      <c r="S160" s="46">
        <f t="shared" si="71"/>
        <v>141.61634857263502</v>
      </c>
      <c r="T160" s="39"/>
      <c r="U160" s="39"/>
      <c r="V160" s="39"/>
    </row>
    <row r="161" spans="1:22" x14ac:dyDescent="0.2">
      <c r="A161" s="47">
        <v>157</v>
      </c>
      <c r="B161" s="47">
        <f t="shared" si="58"/>
        <v>96.540863839810569</v>
      </c>
      <c r="C161" s="47">
        <f t="shared" si="59"/>
        <v>18.624199239441236</v>
      </c>
      <c r="D161" s="47" t="str">
        <f t="shared" si="60"/>
        <v>No</v>
      </c>
      <c r="E161" s="48">
        <v>157</v>
      </c>
      <c r="F161" s="48">
        <f t="shared" si="61"/>
        <v>123.81872013985888</v>
      </c>
      <c r="G161" s="48">
        <f t="shared" si="62"/>
        <v>23.15668032991681</v>
      </c>
      <c r="H161" s="48" t="str">
        <f t="shared" si="63"/>
        <v>No</v>
      </c>
      <c r="I161" s="49">
        <v>157</v>
      </c>
      <c r="J161" s="49">
        <f t="shared" si="64"/>
        <v>130.38393159542261</v>
      </c>
      <c r="K161" s="49">
        <f t="shared" si="65"/>
        <v>23.475126199635568</v>
      </c>
      <c r="L161" s="49" t="str">
        <f t="shared" si="66"/>
        <v>No</v>
      </c>
      <c r="M161" s="50">
        <v>157</v>
      </c>
      <c r="N161" s="50">
        <f t="shared" si="67"/>
        <v>163.20244439768121</v>
      </c>
      <c r="O161" s="50">
        <f t="shared" si="68"/>
        <v>29.134866595802698</v>
      </c>
      <c r="P161" s="50" t="str">
        <f t="shared" si="69"/>
        <v>No</v>
      </c>
      <c r="Q161" s="39"/>
      <c r="R161" s="46">
        <f t="shared" si="70"/>
        <v>147.42949999999999</v>
      </c>
      <c r="S161" s="46">
        <f t="shared" si="71"/>
        <v>142.40803907465079</v>
      </c>
      <c r="T161" s="39"/>
      <c r="U161" s="39"/>
      <c r="V161" s="39"/>
    </row>
    <row r="162" spans="1:22" x14ac:dyDescent="0.2">
      <c r="A162" s="47">
        <v>158</v>
      </c>
      <c r="B162" s="47">
        <f t="shared" si="58"/>
        <v>96.859218427925924</v>
      </c>
      <c r="C162" s="47">
        <f t="shared" si="59"/>
        <v>17.855623275169457</v>
      </c>
      <c r="D162" s="47" t="str">
        <f t="shared" si="60"/>
        <v>No</v>
      </c>
      <c r="E162" s="48">
        <v>158</v>
      </c>
      <c r="F162" s="48">
        <f t="shared" si="61"/>
        <v>124.21455114090065</v>
      </c>
      <c r="G162" s="48">
        <f t="shared" si="62"/>
        <v>22.201059758794038</v>
      </c>
      <c r="H162" s="48" t="str">
        <f t="shared" si="63"/>
        <v>No</v>
      </c>
      <c r="I162" s="49">
        <v>158</v>
      </c>
      <c r="J162" s="49">
        <f t="shared" si="64"/>
        <v>130.78520598237259</v>
      </c>
      <c r="K162" s="49">
        <f t="shared" si="65"/>
        <v>22.506364132428008</v>
      </c>
      <c r="L162" s="49" t="str">
        <f t="shared" si="66"/>
        <v>No</v>
      </c>
      <c r="M162" s="50">
        <v>158</v>
      </c>
      <c r="N162" s="50">
        <f t="shared" si="67"/>
        <v>163.70046411577249</v>
      </c>
      <c r="O162" s="50">
        <f t="shared" si="68"/>
        <v>27.932540638057496</v>
      </c>
      <c r="P162" s="50" t="str">
        <f t="shared" si="69"/>
        <v>No</v>
      </c>
      <c r="Q162" s="39"/>
      <c r="R162" s="46">
        <f t="shared" si="70"/>
        <v>148.37299999999999</v>
      </c>
      <c r="S162" s="46">
        <f t="shared" si="71"/>
        <v>143.19972957666656</v>
      </c>
      <c r="T162" s="39"/>
      <c r="U162" s="39"/>
      <c r="V162" s="39"/>
    </row>
    <row r="163" spans="1:22" x14ac:dyDescent="0.2">
      <c r="A163" s="47">
        <v>159</v>
      </c>
      <c r="B163" s="47">
        <f t="shared" si="58"/>
        <v>97.164111028989112</v>
      </c>
      <c r="C163" s="47">
        <f t="shared" si="59"/>
        <v>17.081608315076735</v>
      </c>
      <c r="D163" s="47" t="str">
        <f t="shared" si="60"/>
        <v>No</v>
      </c>
      <c r="E163" s="48">
        <v>159</v>
      </c>
      <c r="F163" s="48">
        <f t="shared" si="61"/>
        <v>124.59364397635666</v>
      </c>
      <c r="G163" s="48">
        <f t="shared" si="62"/>
        <v>21.238676529802216</v>
      </c>
      <c r="H163" s="48" t="str">
        <f t="shared" si="63"/>
        <v>No</v>
      </c>
      <c r="I163" s="49">
        <v>159</v>
      </c>
      <c r="J163" s="49">
        <f t="shared" si="64"/>
        <v>131.16951202395188</v>
      </c>
      <c r="K163" s="49">
        <f t="shared" si="65"/>
        <v>21.530746408681637</v>
      </c>
      <c r="L163" s="49" t="str">
        <f t="shared" si="66"/>
        <v>No</v>
      </c>
      <c r="M163" s="50">
        <v>159</v>
      </c>
      <c r="N163" s="50">
        <f t="shared" si="67"/>
        <v>164.17742450176382</v>
      </c>
      <c r="O163" s="50">
        <f t="shared" si="68"/>
        <v>26.721706157845311</v>
      </c>
      <c r="P163" s="50" t="str">
        <f t="shared" si="69"/>
        <v>No</v>
      </c>
      <c r="Q163" s="39"/>
      <c r="R163" s="46">
        <f t="shared" si="70"/>
        <v>149.31649999999999</v>
      </c>
      <c r="S163" s="46">
        <f t="shared" si="71"/>
        <v>143.9914200786823</v>
      </c>
      <c r="T163" s="39"/>
      <c r="U163" s="39"/>
      <c r="V163" s="39"/>
    </row>
    <row r="164" spans="1:22" x14ac:dyDescent="0.2">
      <c r="A164" s="47">
        <v>160</v>
      </c>
      <c r="B164" s="47">
        <f t="shared" si="58"/>
        <v>97.455448769760324</v>
      </c>
      <c r="C164" s="47">
        <f t="shared" si="59"/>
        <v>16.302390131618008</v>
      </c>
      <c r="D164" s="47" t="str">
        <f t="shared" si="60"/>
        <v>No</v>
      </c>
      <c r="E164" s="48">
        <v>160</v>
      </c>
      <c r="F164" s="48">
        <f t="shared" si="61"/>
        <v>124.95588317087686</v>
      </c>
      <c r="G164" s="48">
        <f t="shared" si="62"/>
        <v>20.269823794195766</v>
      </c>
      <c r="H164" s="48" t="str">
        <f t="shared" si="63"/>
        <v>No</v>
      </c>
      <c r="I164" s="49">
        <v>160</v>
      </c>
      <c r="J164" s="49">
        <f t="shared" si="64"/>
        <v>131.53673265681738</v>
      </c>
      <c r="K164" s="49">
        <f t="shared" si="65"/>
        <v>20.548570211006187</v>
      </c>
      <c r="L164" s="49" t="str">
        <f t="shared" si="66"/>
        <v>No</v>
      </c>
      <c r="M164" s="50">
        <v>160</v>
      </c>
      <c r="N164" s="50">
        <f t="shared" si="67"/>
        <v>164.63318026890124</v>
      </c>
      <c r="O164" s="50">
        <f t="shared" si="68"/>
        <v>25.502731987078498</v>
      </c>
      <c r="P164" s="50" t="str">
        <f t="shared" si="69"/>
        <v>No</v>
      </c>
      <c r="Q164" s="39"/>
      <c r="R164" s="46">
        <f t="shared" si="70"/>
        <v>150.26</v>
      </c>
      <c r="S164" s="46">
        <f t="shared" si="71"/>
        <v>144.78311058069806</v>
      </c>
      <c r="T164" s="39"/>
      <c r="U164" s="39"/>
      <c r="V164" s="39"/>
    </row>
    <row r="165" spans="1:22" x14ac:dyDescent="0.2">
      <c r="A165" s="47">
        <v>161</v>
      </c>
      <c r="B165" s="47">
        <f t="shared" ref="B165:B184" si="72">((B$3+C$3)/2)-((B$3-C$3)/2)*COS(RADIANS(A165))</f>
        <v>97.733142905941435</v>
      </c>
      <c r="C165" s="47">
        <f t="shared" ref="C165:C184" si="73">((B$3-C$3)/2)*SIN(RADIANS(A165))</f>
        <v>15.518206082200368</v>
      </c>
      <c r="D165" s="47" t="str">
        <f t="shared" ref="D165:D184" si="74">IF(C165&gt;$R$3+(B165*TAN(RADIANS($S$3))),"Yes","No")</f>
        <v>No</v>
      </c>
      <c r="E165" s="48">
        <v>161</v>
      </c>
      <c r="F165" s="48">
        <f t="shared" ref="F165:F184" si="75">((F$3+G$3)/2)-((F$3-G$3)/2)*COS(RADIANS(E165))</f>
        <v>125.3011583828935</v>
      </c>
      <c r="G165" s="48">
        <f t="shared" ref="G165:G184" si="76">((F$3-G$3)/2)*SIN(RADIANS(E165))</f>
        <v>19.294796673903384</v>
      </c>
      <c r="H165" s="48" t="str">
        <f t="shared" ref="H165:H184" si="77">IF(G165&gt;$R$3+(F165*TAN(RADIANS($S$3))),"Yes","No")</f>
        <v>No</v>
      </c>
      <c r="I165" s="49">
        <v>161</v>
      </c>
      <c r="J165" s="49">
        <f t="shared" ref="J165:J184" si="78">((J$3+K$3)/2)-((J$3-K$3)/2)*COS(RADIANS(I165))</f>
        <v>131.88675602200695</v>
      </c>
      <c r="K165" s="49">
        <f t="shared" ref="K165:K184" si="79">((J$3-K$3)/2)*SIN(RADIANS(I165))</f>
        <v>19.560134719785967</v>
      </c>
      <c r="L165" s="49" t="str">
        <f t="shared" ref="L165:L184" si="80">IF(K165&gt;$R$3+(J165*TAN(RADIANS($S$3))),"Yes","No")</f>
        <v>No</v>
      </c>
      <c r="M165" s="50">
        <v>161</v>
      </c>
      <c r="N165" s="50">
        <f t="shared" ref="N165:N184" si="81">((N$3+O$3)/2)-((N$3-O$3)/2)*COS(RADIANS(M165))</f>
        <v>165.06759258956305</v>
      </c>
      <c r="O165" s="50">
        <f t="shared" ref="O165:O184" si="82">((N$3-O$3)/2)*SIN(RADIANS(M165))</f>
        <v>24.275989437097881</v>
      </c>
      <c r="P165" s="50" t="str">
        <f t="shared" ref="P165:P184" si="83">IF(O165&gt;$R$3+(N165*TAN(RADIANS($S$3))),"Yes","No")</f>
        <v>No</v>
      </c>
      <c r="Q165" s="39"/>
      <c r="R165" s="46">
        <f t="shared" ref="R165:R184" si="84">U$3+A165/180*(T$3-U$3)</f>
        <v>151.20349999999999</v>
      </c>
      <c r="S165" s="46">
        <f t="shared" ref="S165:S184" si="85">R$3+R165*TAN(RADIANS(S$3))</f>
        <v>145.57480108271383</v>
      </c>
      <c r="T165" s="39"/>
      <c r="U165" s="39"/>
      <c r="V165" s="39"/>
    </row>
    <row r="166" spans="1:22" x14ac:dyDescent="0.2">
      <c r="A166" s="47">
        <v>162</v>
      </c>
      <c r="B166" s="47">
        <f t="shared" si="72"/>
        <v>97.997108849208502</v>
      </c>
      <c r="C166" s="47">
        <f t="shared" si="73"/>
        <v>14.729295036881872</v>
      </c>
      <c r="D166" s="47" t="str">
        <f t="shared" si="74"/>
        <v>No</v>
      </c>
      <c r="E166" s="48">
        <v>162</v>
      </c>
      <c r="F166" s="48">
        <f t="shared" si="75"/>
        <v>125.62936443823227</v>
      </c>
      <c r="G166" s="48">
        <f t="shared" si="76"/>
        <v>18.313892171631263</v>
      </c>
      <c r="H166" s="48" t="str">
        <f t="shared" si="77"/>
        <v>No</v>
      </c>
      <c r="I166" s="49">
        <v>162</v>
      </c>
      <c r="J166" s="49">
        <f t="shared" si="78"/>
        <v>132.21947549901282</v>
      </c>
      <c r="K166" s="49">
        <f t="shared" si="79"/>
        <v>18.565741022046847</v>
      </c>
      <c r="L166" s="49" t="str">
        <f t="shared" si="80"/>
        <v>No</v>
      </c>
      <c r="M166" s="50">
        <v>162</v>
      </c>
      <c r="N166" s="50">
        <f t="shared" si="81"/>
        <v>165.4805291375481</v>
      </c>
      <c r="O166" s="50">
        <f t="shared" si="82"/>
        <v>23.041852185567961</v>
      </c>
      <c r="P166" s="50" t="str">
        <f t="shared" si="83"/>
        <v>No</v>
      </c>
      <c r="Q166" s="39"/>
      <c r="R166" s="46">
        <f t="shared" si="84"/>
        <v>152.14699999999999</v>
      </c>
      <c r="S166" s="46">
        <f t="shared" si="85"/>
        <v>146.3664915847296</v>
      </c>
      <c r="T166" s="39"/>
      <c r="U166" s="39"/>
      <c r="V166" s="39"/>
    </row>
    <row r="167" spans="1:22" x14ac:dyDescent="0.2">
      <c r="A167" s="47">
        <v>163</v>
      </c>
      <c r="B167" s="47">
        <f t="shared" si="72"/>
        <v>98.247266192978088</v>
      </c>
      <c r="C167" s="47">
        <f t="shared" si="73"/>
        <v>13.93589730560924</v>
      </c>
      <c r="D167" s="47" t="str">
        <f t="shared" si="74"/>
        <v>No</v>
      </c>
      <c r="E167" s="48">
        <v>163</v>
      </c>
      <c r="F167" s="48">
        <f t="shared" si="75"/>
        <v>125.9404013621493</v>
      </c>
      <c r="G167" s="48">
        <f t="shared" si="76"/>
        <v>17.327409080392986</v>
      </c>
      <c r="H167" s="48" t="str">
        <f t="shared" si="77"/>
        <v>No</v>
      </c>
      <c r="I167" s="49">
        <v>163</v>
      </c>
      <c r="J167" s="49">
        <f t="shared" si="78"/>
        <v>132.53478973825918</v>
      </c>
      <c r="K167" s="49">
        <f t="shared" si="79"/>
        <v>17.565692019742016</v>
      </c>
      <c r="L167" s="49" t="str">
        <f t="shared" si="80"/>
        <v>No</v>
      </c>
      <c r="M167" s="50">
        <v>163</v>
      </c>
      <c r="N167" s="50">
        <f t="shared" si="81"/>
        <v>165.87186412838372</v>
      </c>
      <c r="O167" s="50">
        <f t="shared" si="82"/>
        <v>21.800696162650855</v>
      </c>
      <c r="P167" s="50" t="str">
        <f t="shared" si="83"/>
        <v>No</v>
      </c>
      <c r="Q167" s="39"/>
      <c r="R167" s="46">
        <f t="shared" si="84"/>
        <v>153.09049999999999</v>
      </c>
      <c r="S167" s="46">
        <f t="shared" si="85"/>
        <v>147.15818208674534</v>
      </c>
      <c r="T167" s="39"/>
      <c r="U167" s="39"/>
      <c r="V167" s="39"/>
    </row>
    <row r="168" spans="1:22" x14ac:dyDescent="0.2">
      <c r="A168" s="47">
        <v>164</v>
      </c>
      <c r="B168" s="47">
        <f t="shared" si="72"/>
        <v>98.483538736899959</v>
      </c>
      <c r="C168" s="47">
        <f t="shared" si="73"/>
        <v>13.138254565017268</v>
      </c>
      <c r="D168" s="47" t="str">
        <f t="shared" si="74"/>
        <v>No</v>
      </c>
      <c r="E168" s="48">
        <v>164</v>
      </c>
      <c r="F168" s="48">
        <f t="shared" si="75"/>
        <v>126.23417440978447</v>
      </c>
      <c r="G168" s="48">
        <f t="shared" si="76"/>
        <v>16.33564789249446</v>
      </c>
      <c r="H168" s="48" t="str">
        <f t="shared" si="77"/>
        <v>No</v>
      </c>
      <c r="I168" s="49">
        <v>164</v>
      </c>
      <c r="J168" s="49">
        <f t="shared" si="78"/>
        <v>132.83260269197419</v>
      </c>
      <c r="K168" s="49">
        <f t="shared" si="79"/>
        <v>16.560292337485311</v>
      </c>
      <c r="L168" s="49" t="str">
        <f t="shared" si="80"/>
        <v>No</v>
      </c>
      <c r="M168" s="50">
        <v>164</v>
      </c>
      <c r="N168" s="50">
        <f t="shared" si="81"/>
        <v>166.24147835764074</v>
      </c>
      <c r="O168" s="50">
        <f t="shared" si="82"/>
        <v>20.552899436494545</v>
      </c>
      <c r="P168" s="50" t="str">
        <f t="shared" si="83"/>
        <v>No</v>
      </c>
      <c r="Q168" s="39"/>
      <c r="R168" s="46">
        <f t="shared" si="84"/>
        <v>154.03399999999999</v>
      </c>
      <c r="S168" s="46">
        <f t="shared" si="85"/>
        <v>147.94987258876111</v>
      </c>
      <c r="T168" s="39"/>
      <c r="U168" s="39"/>
      <c r="V168" s="39"/>
    </row>
    <row r="169" spans="1:22" x14ac:dyDescent="0.2">
      <c r="A169" s="47">
        <v>165</v>
      </c>
      <c r="B169" s="47">
        <f t="shared" si="72"/>
        <v>98.705854510068434</v>
      </c>
      <c r="C169" s="47">
        <f t="shared" si="73"/>
        <v>12.336609784811664</v>
      </c>
      <c r="D169" s="47" t="str">
        <f t="shared" si="74"/>
        <v>No</v>
      </c>
      <c r="E169" s="48">
        <v>165</v>
      </c>
      <c r="F169" s="48">
        <f t="shared" si="75"/>
        <v>126.51059409502163</v>
      </c>
      <c r="G169" s="48">
        <f t="shared" si="76"/>
        <v>15.338910708000908</v>
      </c>
      <c r="H169" s="48" t="str">
        <f t="shared" si="77"/>
        <v>No</v>
      </c>
      <c r="I169" s="49">
        <v>165</v>
      </c>
      <c r="J169" s="49">
        <f t="shared" si="78"/>
        <v>133.1128236434472</v>
      </c>
      <c r="K169" s="49">
        <f t="shared" si="79"/>
        <v>15.549848229759462</v>
      </c>
      <c r="L169" s="49" t="str">
        <f t="shared" si="80"/>
        <v>No</v>
      </c>
      <c r="M169" s="50">
        <v>165</v>
      </c>
      <c r="N169" s="50">
        <f t="shared" si="81"/>
        <v>166.58925923724436</v>
      </c>
      <c r="O169" s="50">
        <f t="shared" si="82"/>
        <v>19.298842098069478</v>
      </c>
      <c r="P169" s="50" t="str">
        <f t="shared" si="83"/>
        <v>No</v>
      </c>
      <c r="Q169" s="39"/>
      <c r="R169" s="46">
        <f t="shared" si="84"/>
        <v>154.97749999999999</v>
      </c>
      <c r="S169" s="46">
        <f t="shared" si="85"/>
        <v>148.74156309077688</v>
      </c>
      <c r="T169" s="39"/>
      <c r="U169" s="39"/>
      <c r="V169" s="39"/>
    </row>
    <row r="170" spans="1:22" x14ac:dyDescent="0.2">
      <c r="A170" s="47">
        <v>166</v>
      </c>
      <c r="B170" s="47">
        <f t="shared" si="72"/>
        <v>98.914145792945362</v>
      </c>
      <c r="C170" s="47">
        <f t="shared" si="73"/>
        <v>11.531207153758162</v>
      </c>
      <c r="D170" s="47" t="str">
        <f t="shared" si="74"/>
        <v>No</v>
      </c>
      <c r="E170" s="48">
        <v>166</v>
      </c>
      <c r="F170" s="48">
        <f t="shared" si="75"/>
        <v>126.76957621774693</v>
      </c>
      <c r="G170" s="48">
        <f t="shared" si="76"/>
        <v>14.337501142714308</v>
      </c>
      <c r="H170" s="48" t="str">
        <f t="shared" si="77"/>
        <v>No</v>
      </c>
      <c r="I170" s="49">
        <v>166</v>
      </c>
      <c r="J170" s="49">
        <f t="shared" si="78"/>
        <v>133.37536723466187</v>
      </c>
      <c r="K170" s="49">
        <f t="shared" si="79"/>
        <v>14.534667487628036</v>
      </c>
      <c r="L170" s="49" t="str">
        <f t="shared" si="80"/>
        <v>No</v>
      </c>
      <c r="M170" s="50">
        <v>166</v>
      </c>
      <c r="N170" s="50">
        <f t="shared" si="81"/>
        <v>166.91510082976967</v>
      </c>
      <c r="O170" s="50">
        <f t="shared" si="82"/>
        <v>18.038906145389223</v>
      </c>
      <c r="P170" s="50" t="str">
        <f t="shared" si="83"/>
        <v>No</v>
      </c>
      <c r="Q170" s="39"/>
      <c r="R170" s="46">
        <f t="shared" si="84"/>
        <v>155.92099999999999</v>
      </c>
      <c r="S170" s="46">
        <f t="shared" si="85"/>
        <v>149.53325359279265</v>
      </c>
      <c r="T170" s="39"/>
      <c r="U170" s="39"/>
      <c r="V170" s="39"/>
    </row>
    <row r="171" spans="1:22" x14ac:dyDescent="0.2">
      <c r="A171" s="47">
        <v>167</v>
      </c>
      <c r="B171" s="47">
        <f t="shared" si="72"/>
        <v>99.108349137988228</v>
      </c>
      <c r="C171" s="47">
        <f t="shared" si="73"/>
        <v>10.722292005300334</v>
      </c>
      <c r="D171" s="47" t="str">
        <f t="shared" si="74"/>
        <v>No</v>
      </c>
      <c r="E171" s="48">
        <v>167</v>
      </c>
      <c r="F171" s="48">
        <f t="shared" si="75"/>
        <v>127.01104188949697</v>
      </c>
      <c r="G171" s="48">
        <f t="shared" si="76"/>
        <v>13.331724235689171</v>
      </c>
      <c r="H171" s="48" t="str">
        <f t="shared" si="77"/>
        <v>No</v>
      </c>
      <c r="I171" s="49">
        <v>167</v>
      </c>
      <c r="J171" s="49">
        <f t="shared" si="78"/>
        <v>133.62015349229694</v>
      </c>
      <c r="K171" s="49">
        <f t="shared" si="79"/>
        <v>13.51505934497942</v>
      </c>
      <c r="L171" s="49" t="str">
        <f t="shared" si="80"/>
        <v>No</v>
      </c>
      <c r="M171" s="50">
        <v>167</v>
      </c>
      <c r="N171" s="50">
        <f t="shared" si="81"/>
        <v>167.21890388071105</v>
      </c>
      <c r="O171" s="50">
        <f t="shared" si="82"/>
        <v>16.773475367150308</v>
      </c>
      <c r="P171" s="50" t="str">
        <f t="shared" si="83"/>
        <v>No</v>
      </c>
      <c r="Q171" s="39"/>
      <c r="R171" s="46">
        <f t="shared" si="84"/>
        <v>156.86449999999999</v>
      </c>
      <c r="S171" s="46">
        <f t="shared" si="85"/>
        <v>150.32494409480842</v>
      </c>
      <c r="T171" s="39"/>
      <c r="U171" s="39"/>
      <c r="V171" s="39"/>
    </row>
    <row r="172" spans="1:22" x14ac:dyDescent="0.2">
      <c r="A172" s="47">
        <v>168</v>
      </c>
      <c r="B172" s="47">
        <f t="shared" si="72"/>
        <v>99.288405388976855</v>
      </c>
      <c r="C172" s="47">
        <f t="shared" si="73"/>
        <v>9.9101107428284969</v>
      </c>
      <c r="D172" s="47" t="str">
        <f t="shared" si="74"/>
        <v>No</v>
      </c>
      <c r="E172" s="48">
        <v>168</v>
      </c>
      <c r="F172" s="48">
        <f t="shared" si="75"/>
        <v>127.234917557489</v>
      </c>
      <c r="G172" s="48">
        <f t="shared" si="76"/>
        <v>12.321886356314506</v>
      </c>
      <c r="H172" s="48" t="str">
        <f t="shared" si="77"/>
        <v>No</v>
      </c>
      <c r="I172" s="49">
        <v>168</v>
      </c>
      <c r="J172" s="49">
        <f t="shared" si="78"/>
        <v>133.84710785208705</v>
      </c>
      <c r="K172" s="49">
        <f t="shared" si="79"/>
        <v>12.49133438433098</v>
      </c>
      <c r="L172" s="49" t="str">
        <f t="shared" si="80"/>
        <v>No</v>
      </c>
      <c r="M172" s="50">
        <v>168</v>
      </c>
      <c r="N172" s="50">
        <f t="shared" si="81"/>
        <v>167.50057584871621</v>
      </c>
      <c r="O172" s="50">
        <f t="shared" si="82"/>
        <v>15.502935225826223</v>
      </c>
      <c r="P172" s="50" t="str">
        <f t="shared" si="83"/>
        <v>No</v>
      </c>
      <c r="Q172" s="39"/>
      <c r="R172" s="46">
        <f t="shared" si="84"/>
        <v>157.80799999999999</v>
      </c>
      <c r="S172" s="46">
        <f t="shared" si="85"/>
        <v>151.11663459682418</v>
      </c>
      <c r="T172" s="39"/>
      <c r="U172" s="39"/>
      <c r="V172" s="39"/>
    </row>
    <row r="173" spans="1:22" x14ac:dyDescent="0.2">
      <c r="A173" s="47">
        <v>169</v>
      </c>
      <c r="B173" s="47">
        <f t="shared" si="72"/>
        <v>99.454259699032889</v>
      </c>
      <c r="C173" s="47">
        <f t="shared" si="73"/>
        <v>9.0949107646230161</v>
      </c>
      <c r="D173" s="47" t="str">
        <f t="shared" si="74"/>
        <v>No</v>
      </c>
      <c r="E173" s="48">
        <v>169</v>
      </c>
      <c r="F173" s="48">
        <f t="shared" si="75"/>
        <v>127.44113502702581</v>
      </c>
      <c r="G173" s="48">
        <f t="shared" si="76"/>
        <v>11.308295110990938</v>
      </c>
      <c r="H173" s="48" t="str">
        <f t="shared" si="77"/>
        <v>No</v>
      </c>
      <c r="I173" s="49">
        <v>169</v>
      </c>
      <c r="J173" s="49">
        <f t="shared" si="78"/>
        <v>134.05616118153563</v>
      </c>
      <c r="K173" s="49">
        <f t="shared" si="79"/>
        <v>11.463804442222822</v>
      </c>
      <c r="L173" s="49" t="str">
        <f t="shared" si="80"/>
        <v>No</v>
      </c>
      <c r="M173" s="50">
        <v>169</v>
      </c>
      <c r="N173" s="50">
        <f t="shared" si="81"/>
        <v>167.76003093377506</v>
      </c>
      <c r="O173" s="50">
        <f t="shared" si="82"/>
        <v>14.227672740252075</v>
      </c>
      <c r="P173" s="50" t="str">
        <f t="shared" si="83"/>
        <v>No</v>
      </c>
      <c r="Q173" s="39"/>
      <c r="R173" s="46">
        <f t="shared" si="84"/>
        <v>158.75149999999999</v>
      </c>
      <c r="S173" s="46">
        <f t="shared" si="85"/>
        <v>151.90832509883992</v>
      </c>
      <c r="T173" s="39"/>
      <c r="U173" s="39"/>
      <c r="V173" s="39"/>
    </row>
    <row r="174" spans="1:22" x14ac:dyDescent="0.2">
      <c r="A174" s="47">
        <v>170</v>
      </c>
      <c r="B174" s="47">
        <f t="shared" si="72"/>
        <v>99.605861547326896</v>
      </c>
      <c r="C174" s="47">
        <f t="shared" si="73"/>
        <v>8.2769403884942321</v>
      </c>
      <c r="D174" s="47" t="str">
        <f t="shared" si="74"/>
        <v>No</v>
      </c>
      <c r="E174" s="48">
        <v>170</v>
      </c>
      <c r="F174" s="48">
        <f t="shared" si="75"/>
        <v>127.62963148226851</v>
      </c>
      <c r="G174" s="48">
        <f t="shared" si="76"/>
        <v>10.291259249430622</v>
      </c>
      <c r="H174" s="48" t="str">
        <f t="shared" si="77"/>
        <v>No</v>
      </c>
      <c r="I174" s="49">
        <v>170</v>
      </c>
      <c r="J174" s="49">
        <f t="shared" si="78"/>
        <v>134.24724980097346</v>
      </c>
      <c r="K174" s="49">
        <f t="shared" si="79"/>
        <v>10.432782514229171</v>
      </c>
      <c r="L174" s="49" t="str">
        <f t="shared" si="80"/>
        <v>No</v>
      </c>
      <c r="M174" s="50">
        <v>170</v>
      </c>
      <c r="N174" s="50">
        <f t="shared" si="81"/>
        <v>167.99719010335528</v>
      </c>
      <c r="O174" s="50">
        <f t="shared" si="82"/>
        <v>12.948076367734656</v>
      </c>
      <c r="P174" s="50" t="str">
        <f t="shared" si="83"/>
        <v>No</v>
      </c>
      <c r="Q174" s="39"/>
      <c r="R174" s="46">
        <f t="shared" si="84"/>
        <v>159.69499999999999</v>
      </c>
      <c r="S174" s="46">
        <f t="shared" si="85"/>
        <v>152.70001560085569</v>
      </c>
      <c r="T174" s="39"/>
      <c r="U174" s="39"/>
      <c r="V174" s="39"/>
    </row>
    <row r="175" spans="1:22" x14ac:dyDescent="0.2">
      <c r="A175" s="47">
        <v>171</v>
      </c>
      <c r="B175" s="47">
        <f t="shared" si="72"/>
        <v>99.743164754467244</v>
      </c>
      <c r="C175" s="47">
        <f t="shared" si="73"/>
        <v>7.4564487761426097</v>
      </c>
      <c r="D175" s="47" t="str">
        <f t="shared" si="74"/>
        <v>No</v>
      </c>
      <c r="E175" s="48">
        <v>171</v>
      </c>
      <c r="F175" s="48">
        <f t="shared" si="75"/>
        <v>127.80034950537083</v>
      </c>
      <c r="G175" s="48">
        <f t="shared" si="76"/>
        <v>9.2710885706092885</v>
      </c>
      <c r="H175" s="48" t="str">
        <f t="shared" si="77"/>
        <v>No</v>
      </c>
      <c r="I175" s="49">
        <v>171</v>
      </c>
      <c r="J175" s="49">
        <f t="shared" si="78"/>
        <v>134.42031550295587</v>
      </c>
      <c r="K175" s="49">
        <f t="shared" si="79"/>
        <v>9.3985826596170767</v>
      </c>
      <c r="L175" s="49" t="str">
        <f t="shared" si="80"/>
        <v>No</v>
      </c>
      <c r="M175" s="50">
        <v>171</v>
      </c>
      <c r="N175" s="50">
        <f t="shared" si="81"/>
        <v>168.21198111647644</v>
      </c>
      <c r="O175" s="50">
        <f t="shared" si="82"/>
        <v>11.664535885724822</v>
      </c>
      <c r="P175" s="50" t="str">
        <f t="shared" si="83"/>
        <v>No</v>
      </c>
      <c r="Q175" s="39"/>
      <c r="R175" s="46">
        <f t="shared" si="84"/>
        <v>160.63849999999999</v>
      </c>
      <c r="S175" s="46">
        <f t="shared" si="85"/>
        <v>153.49170610287146</v>
      </c>
      <c r="T175" s="39"/>
      <c r="U175" s="39"/>
      <c r="V175" s="39"/>
    </row>
    <row r="176" spans="1:22" x14ac:dyDescent="0.2">
      <c r="A176" s="47">
        <v>172</v>
      </c>
      <c r="B176" s="47">
        <f t="shared" si="72"/>
        <v>99.866127496566946</v>
      </c>
      <c r="C176" s="47">
        <f t="shared" si="73"/>
        <v>6.6336858572615141</v>
      </c>
      <c r="D176" s="47" t="str">
        <f t="shared" si="74"/>
        <v>No</v>
      </c>
      <c r="E176" s="48">
        <v>172</v>
      </c>
      <c r="F176" s="48">
        <f t="shared" si="75"/>
        <v>127.95323709396916</v>
      </c>
      <c r="G176" s="48">
        <f t="shared" si="76"/>
        <v>8.2480938283982717</v>
      </c>
      <c r="H176" s="48" t="str">
        <f t="shared" si="77"/>
        <v>No</v>
      </c>
      <c r="I176" s="49">
        <v>172</v>
      </c>
      <c r="J176" s="49">
        <f t="shared" si="78"/>
        <v>134.57530556999353</v>
      </c>
      <c r="K176" s="49">
        <f t="shared" si="79"/>
        <v>8.3615199056807246</v>
      </c>
      <c r="L176" s="49" t="str">
        <f t="shared" si="80"/>
        <v>No</v>
      </c>
      <c r="M176" s="50">
        <v>172</v>
      </c>
      <c r="N176" s="50">
        <f t="shared" si="81"/>
        <v>168.40433854571518</v>
      </c>
      <c r="O176" s="50">
        <f t="shared" si="82"/>
        <v>10.37744227308727</v>
      </c>
      <c r="P176" s="50" t="str">
        <f t="shared" si="83"/>
        <v>No</v>
      </c>
      <c r="Q176" s="39"/>
      <c r="R176" s="46">
        <f t="shared" si="84"/>
        <v>161.58199999999999</v>
      </c>
      <c r="S176" s="46">
        <f t="shared" si="85"/>
        <v>154.28339660488723</v>
      </c>
      <c r="T176" s="39"/>
      <c r="U176" s="39"/>
      <c r="V176" s="39"/>
    </row>
    <row r="177" spans="1:22" x14ac:dyDescent="0.2">
      <c r="A177" s="47">
        <v>173</v>
      </c>
      <c r="B177" s="47">
        <f t="shared" si="72"/>
        <v>99.974712317983602</v>
      </c>
      <c r="C177" s="47">
        <f t="shared" si="73"/>
        <v>5.8089022534063579</v>
      </c>
      <c r="D177" s="47" t="str">
        <f t="shared" si="74"/>
        <v>No</v>
      </c>
      <c r="E177" s="48">
        <v>173</v>
      </c>
      <c r="F177" s="48">
        <f t="shared" si="75"/>
        <v>128.08824767702293</v>
      </c>
      <c r="G177" s="48">
        <f t="shared" si="76"/>
        <v>7.2225866369060689</v>
      </c>
      <c r="H177" s="48" t="str">
        <f t="shared" si="77"/>
        <v>No</v>
      </c>
      <c r="I177" s="49">
        <v>173</v>
      </c>
      <c r="J177" s="49">
        <f t="shared" si="78"/>
        <v>134.71217279061062</v>
      </c>
      <c r="K177" s="49">
        <f t="shared" si="79"/>
        <v>7.3219101517812639</v>
      </c>
      <c r="L177" s="49" t="str">
        <f t="shared" si="80"/>
        <v>No</v>
      </c>
      <c r="M177" s="50">
        <v>173</v>
      </c>
      <c r="N177" s="50">
        <f t="shared" si="81"/>
        <v>168.57420379713517</v>
      </c>
      <c r="O177" s="50">
        <f t="shared" si="82"/>
        <v>9.0871875910048256</v>
      </c>
      <c r="P177" s="50" t="str">
        <f t="shared" si="83"/>
        <v>No</v>
      </c>
      <c r="Q177" s="39"/>
      <c r="R177" s="46">
        <f t="shared" si="84"/>
        <v>162.52549999999999</v>
      </c>
      <c r="S177" s="46">
        <f t="shared" si="85"/>
        <v>155.075087106903</v>
      </c>
      <c r="T177" s="39"/>
      <c r="U177" s="39"/>
      <c r="V177" s="39"/>
    </row>
    <row r="178" spans="1:22" x14ac:dyDescent="0.2">
      <c r="A178" s="47">
        <v>174</v>
      </c>
      <c r="B178" s="47">
        <f t="shared" si="72"/>
        <v>100.06888614272874</v>
      </c>
      <c r="C178" s="47">
        <f t="shared" si="73"/>
        <v>4.9823492016527151</v>
      </c>
      <c r="D178" s="47" t="str">
        <f t="shared" si="74"/>
        <v>No</v>
      </c>
      <c r="E178" s="48">
        <v>174</v>
      </c>
      <c r="F178" s="48">
        <f t="shared" si="75"/>
        <v>128.20534012900072</v>
      </c>
      <c r="G178" s="48">
        <f t="shared" si="76"/>
        <v>6.1948793755574982</v>
      </c>
      <c r="H178" s="48" t="str">
        <f t="shared" si="77"/>
        <v>No</v>
      </c>
      <c r="I178" s="49">
        <v>174</v>
      </c>
      <c r="J178" s="49">
        <f t="shared" si="78"/>
        <v>134.83087547372585</v>
      </c>
      <c r="K178" s="49">
        <f t="shared" si="79"/>
        <v>6.280070073120636</v>
      </c>
      <c r="L178" s="49" t="str">
        <f t="shared" si="80"/>
        <v>No</v>
      </c>
      <c r="M178" s="50">
        <v>174</v>
      </c>
      <c r="N178" s="50">
        <f t="shared" si="81"/>
        <v>168.72152512813528</v>
      </c>
      <c r="O178" s="50">
        <f t="shared" si="82"/>
        <v>7.7941648635526004</v>
      </c>
      <c r="P178" s="50" t="str">
        <f t="shared" si="83"/>
        <v>No</v>
      </c>
      <c r="Q178" s="39"/>
      <c r="R178" s="46">
        <f t="shared" si="84"/>
        <v>163.46899999999999</v>
      </c>
      <c r="S178" s="46">
        <f t="shared" si="85"/>
        <v>155.86677760891877</v>
      </c>
      <c r="T178" s="39"/>
      <c r="U178" s="39"/>
      <c r="V178" s="39"/>
    </row>
    <row r="179" spans="1:22" x14ac:dyDescent="0.2">
      <c r="A179" s="47">
        <v>175</v>
      </c>
      <c r="B179" s="47">
        <f t="shared" si="72"/>
        <v>100.14862028454306</v>
      </c>
      <c r="C179" s="47">
        <f t="shared" si="73"/>
        <v>4.1542784780671278</v>
      </c>
      <c r="D179" s="47" t="str">
        <f t="shared" si="74"/>
        <v>No</v>
      </c>
      <c r="E179" s="48">
        <v>175</v>
      </c>
      <c r="F179" s="48">
        <f t="shared" si="75"/>
        <v>128.3044787824073</v>
      </c>
      <c r="G179" s="48">
        <f t="shared" si="76"/>
        <v>5.1652850939399633</v>
      </c>
      <c r="H179" s="48" t="str">
        <f t="shared" si="77"/>
        <v>No</v>
      </c>
      <c r="I179" s="49">
        <v>175</v>
      </c>
      <c r="J179" s="49">
        <f t="shared" si="78"/>
        <v>134.93137746135207</v>
      </c>
      <c r="K179" s="49">
        <f t="shared" si="79"/>
        <v>5.2363170242793045</v>
      </c>
      <c r="L179" s="49" t="str">
        <f t="shared" si="80"/>
        <v>No</v>
      </c>
      <c r="M179" s="50">
        <v>175</v>
      </c>
      <c r="N179" s="50">
        <f t="shared" si="81"/>
        <v>168.84625766321102</v>
      </c>
      <c r="O179" s="50">
        <f t="shared" si="82"/>
        <v>6.4987679579791333</v>
      </c>
      <c r="P179" s="50" t="str">
        <f t="shared" si="83"/>
        <v>No</v>
      </c>
      <c r="Q179" s="39"/>
      <c r="R179" s="46">
        <f t="shared" si="84"/>
        <v>164.41249999999999</v>
      </c>
      <c r="S179" s="46">
        <f t="shared" si="85"/>
        <v>156.65846811093451</v>
      </c>
      <c r="T179" s="39"/>
      <c r="U179" s="39"/>
      <c r="V179" s="39"/>
    </row>
    <row r="180" spans="1:22" x14ac:dyDescent="0.2">
      <c r="A180" s="47">
        <v>176</v>
      </c>
      <c r="B180" s="47">
        <f t="shared" si="72"/>
        <v>100.21389045563453</v>
      </c>
      <c r="C180" s="47">
        <f t="shared" si="73"/>
        <v>3.3249423210137432</v>
      </c>
      <c r="D180" s="47" t="str">
        <f t="shared" si="74"/>
        <v>No</v>
      </c>
      <c r="E180" s="48">
        <v>176</v>
      </c>
      <c r="F180" s="48">
        <f t="shared" si="75"/>
        <v>128.38563343864848</v>
      </c>
      <c r="G180" s="48">
        <f t="shared" si="76"/>
        <v>4.1341174164455996</v>
      </c>
      <c r="H180" s="48" t="str">
        <f t="shared" si="77"/>
        <v>No</v>
      </c>
      <c r="I180" s="49">
        <v>176</v>
      </c>
      <c r="J180" s="49">
        <f t="shared" si="78"/>
        <v>135.01364813961024</v>
      </c>
      <c r="K180" s="49">
        <f t="shared" si="79"/>
        <v>4.1909689425470615</v>
      </c>
      <c r="L180" s="49" t="str">
        <f t="shared" si="80"/>
        <v>No</v>
      </c>
      <c r="M180" s="50">
        <v>176</v>
      </c>
      <c r="N180" s="50">
        <f t="shared" si="81"/>
        <v>168.94836340762379</v>
      </c>
      <c r="O180" s="50">
        <f t="shared" si="82"/>
        <v>5.2013914647307198</v>
      </c>
      <c r="P180" s="50" t="str">
        <f t="shared" si="83"/>
        <v>No</v>
      </c>
      <c r="Q180" s="39"/>
      <c r="R180" s="46">
        <f t="shared" si="84"/>
        <v>165.35599999999999</v>
      </c>
      <c r="S180" s="46">
        <f t="shared" si="85"/>
        <v>157.45015861295028</v>
      </c>
      <c r="T180" s="39"/>
      <c r="U180" s="39"/>
      <c r="V180" s="39"/>
    </row>
    <row r="181" spans="1:22" x14ac:dyDescent="0.2">
      <c r="A181" s="47">
        <v>177</v>
      </c>
      <c r="B181" s="47">
        <f t="shared" si="72"/>
        <v>100.26467677407676</v>
      </c>
      <c r="C181" s="47">
        <f t="shared" si="73"/>
        <v>2.4945933543199166</v>
      </c>
      <c r="D181" s="47" t="str">
        <f t="shared" si="74"/>
        <v>No</v>
      </c>
      <c r="E181" s="48">
        <v>177</v>
      </c>
      <c r="F181" s="48">
        <f t="shared" si="75"/>
        <v>128.44877937722981</v>
      </c>
      <c r="G181" s="48">
        <f t="shared" si="76"/>
        <v>3.1016904467380648</v>
      </c>
      <c r="H181" s="48" t="str">
        <f t="shared" si="77"/>
        <v>No</v>
      </c>
      <c r="I181" s="49">
        <v>177</v>
      </c>
      <c r="J181" s="49">
        <f t="shared" si="78"/>
        <v>135.07766244805481</v>
      </c>
      <c r="K181" s="49">
        <f t="shared" si="79"/>
        <v>3.1443442510760637</v>
      </c>
      <c r="L181" s="49" t="str">
        <f t="shared" si="80"/>
        <v>No</v>
      </c>
      <c r="M181" s="50">
        <v>177</v>
      </c>
      <c r="N181" s="50">
        <f t="shared" si="81"/>
        <v>169.02781125897479</v>
      </c>
      <c r="O181" s="50">
        <f t="shared" si="82"/>
        <v>3.9024305772551049</v>
      </c>
      <c r="P181" s="50" t="str">
        <f t="shared" si="83"/>
        <v>No</v>
      </c>
      <c r="Q181" s="39"/>
      <c r="R181" s="46">
        <f t="shared" si="84"/>
        <v>166.29949999999999</v>
      </c>
      <c r="S181" s="46">
        <f t="shared" si="85"/>
        <v>158.24184911496604</v>
      </c>
      <c r="T181" s="39"/>
      <c r="U181" s="39"/>
      <c r="V181" s="39"/>
    </row>
    <row r="182" spans="1:22" x14ac:dyDescent="0.2">
      <c r="A182" s="47">
        <v>178</v>
      </c>
      <c r="B182" s="47">
        <f t="shared" si="72"/>
        <v>100.30096376986521</v>
      </c>
      <c r="C182" s="47">
        <f t="shared" si="73"/>
        <v>1.6634845103247169</v>
      </c>
      <c r="D182" s="47" t="str">
        <f t="shared" si="74"/>
        <v>No</v>
      </c>
      <c r="E182" s="48">
        <v>178</v>
      </c>
      <c r="F182" s="48">
        <f t="shared" si="75"/>
        <v>128.49389736328672</v>
      </c>
      <c r="G182" s="48">
        <f t="shared" si="76"/>
        <v>2.0683186720737301</v>
      </c>
      <c r="H182" s="48" t="str">
        <f t="shared" si="77"/>
        <v>No</v>
      </c>
      <c r="I182" s="49">
        <v>178</v>
      </c>
      <c r="J182" s="49">
        <f t="shared" si="78"/>
        <v>135.12340088730727</v>
      </c>
      <c r="K182" s="49">
        <f t="shared" si="79"/>
        <v>2.0967617618862686</v>
      </c>
      <c r="L182" s="49" t="str">
        <f t="shared" si="80"/>
        <v>No</v>
      </c>
      <c r="M182" s="50">
        <v>178</v>
      </c>
      <c r="N182" s="50">
        <f t="shared" si="81"/>
        <v>169.08457701667885</v>
      </c>
      <c r="O182" s="50">
        <f t="shared" si="82"/>
        <v>2.6022809716219975</v>
      </c>
      <c r="P182" s="50" t="str">
        <f t="shared" si="83"/>
        <v>No</v>
      </c>
      <c r="Q182" s="39"/>
      <c r="R182" s="46">
        <f t="shared" si="84"/>
        <v>167.24299999999999</v>
      </c>
      <c r="S182" s="46">
        <f t="shared" si="85"/>
        <v>159.03353961698181</v>
      </c>
      <c r="T182" s="39"/>
      <c r="U182" s="39"/>
      <c r="V182" s="39"/>
    </row>
    <row r="183" spans="1:22" x14ac:dyDescent="0.2">
      <c r="A183" s="47">
        <v>179</v>
      </c>
      <c r="B183" s="47">
        <f t="shared" si="72"/>
        <v>100.32274038962939</v>
      </c>
      <c r="C183" s="47">
        <f t="shared" si="73"/>
        <v>0.83186895283311513</v>
      </c>
      <c r="D183" s="47" t="str">
        <f t="shared" si="74"/>
        <v>No</v>
      </c>
      <c r="E183" s="48">
        <v>179</v>
      </c>
      <c r="F183" s="48">
        <f t="shared" si="75"/>
        <v>128.52097365344352</v>
      </c>
      <c r="G183" s="48">
        <f t="shared" si="76"/>
        <v>1.0343168675056029</v>
      </c>
      <c r="H183" s="48" t="str">
        <f t="shared" si="77"/>
        <v>No</v>
      </c>
      <c r="I183" s="49">
        <v>179</v>
      </c>
      <c r="J183" s="49">
        <f t="shared" si="78"/>
        <v>135.15084952499598</v>
      </c>
      <c r="K183" s="49">
        <f t="shared" si="79"/>
        <v>1.048540578751989</v>
      </c>
      <c r="L183" s="49" t="str">
        <f t="shared" si="80"/>
        <v>No</v>
      </c>
      <c r="M183" s="50">
        <v>179</v>
      </c>
      <c r="N183" s="50">
        <f t="shared" si="81"/>
        <v>169.11864338933631</v>
      </c>
      <c r="O183" s="50">
        <f t="shared" si="82"/>
        <v>1.3013386859960396</v>
      </c>
      <c r="P183" s="50" t="str">
        <f t="shared" si="83"/>
        <v>No</v>
      </c>
      <c r="Q183" s="39"/>
      <c r="R183" s="46">
        <f t="shared" si="84"/>
        <v>168.1865</v>
      </c>
      <c r="S183" s="46">
        <f t="shared" si="85"/>
        <v>159.82523011899758</v>
      </c>
      <c r="T183" s="39"/>
      <c r="U183" s="39"/>
      <c r="V183" s="39"/>
    </row>
    <row r="184" spans="1:22" x14ac:dyDescent="0.2">
      <c r="A184" s="47">
        <v>180</v>
      </c>
      <c r="B184" s="47">
        <f t="shared" si="72"/>
        <v>100.33</v>
      </c>
      <c r="C184" s="47">
        <f t="shared" si="73"/>
        <v>5.8372789681358588E-15</v>
      </c>
      <c r="D184" s="47" t="str">
        <f t="shared" si="74"/>
        <v>No</v>
      </c>
      <c r="E184" s="48">
        <v>180</v>
      </c>
      <c r="F184" s="48">
        <f t="shared" si="75"/>
        <v>128.53</v>
      </c>
      <c r="G184" s="48">
        <f t="shared" si="76"/>
        <v>7.2578692551467895E-15</v>
      </c>
      <c r="H184" s="48" t="str">
        <f t="shared" si="77"/>
        <v>No</v>
      </c>
      <c r="I184" s="49">
        <v>180</v>
      </c>
      <c r="J184" s="49">
        <f t="shared" si="78"/>
        <v>135.16</v>
      </c>
      <c r="K184" s="49">
        <f t="shared" si="79"/>
        <v>7.3576779692772974E-15</v>
      </c>
      <c r="L184" s="49" t="str">
        <f t="shared" si="80"/>
        <v>No</v>
      </c>
      <c r="M184" s="50">
        <v>180</v>
      </c>
      <c r="N184" s="50">
        <f t="shared" si="81"/>
        <v>169.13</v>
      </c>
      <c r="O184" s="50">
        <f t="shared" si="82"/>
        <v>9.1315788578422392E-15</v>
      </c>
      <c r="P184" s="50" t="str">
        <f t="shared" si="83"/>
        <v>No</v>
      </c>
      <c r="Q184" s="39"/>
      <c r="R184" s="46">
        <f t="shared" si="84"/>
        <v>169.13</v>
      </c>
      <c r="S184" s="46">
        <f t="shared" si="85"/>
        <v>160.61692062101335</v>
      </c>
      <c r="T184" s="39"/>
      <c r="U184" s="39"/>
      <c r="V184" s="39"/>
    </row>
  </sheetData>
  <phoneticPr fontId="8" type="noConversion"/>
  <pageMargins left="0.7" right="0.7" top="0.75" bottom="0.75" header="0.3" footer="0.3"/>
  <drawing r:id="rId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ColWidth="8.83203125" defaultRowHeight="15" x14ac:dyDescent="0.2"/>
  <sheetData/>
  <pageMargins left="0.7" right="0.7" top="0.75" bottom="0.75" header="0.3" footer="0.3"/>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ColWidth="8.83203125" defaultRowHeight="15" x14ac:dyDescent="0.2"/>
  <sheetData/>
  <pageMargins left="0.7" right="0.7" top="0.75" bottom="0.75" header="0.3" footer="0.3"/>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3</vt:i4>
      </vt:variant>
    </vt:vector>
  </HeadingPairs>
  <TitlesOfParts>
    <vt:vector size="3" baseType="lpstr">
      <vt:lpstr>Sheet1</vt:lpstr>
      <vt:lpstr>Sheet2</vt:lpstr>
      <vt:lpstr>Sheet3</vt:lpstr>
    </vt:vector>
  </TitlesOfParts>
  <Company>UNO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harmon_maher</dc:creator>
  <cp:lastModifiedBy>Шерки Даниил Сергеевич</cp:lastModifiedBy>
  <dcterms:created xsi:type="dcterms:W3CDTF">2012-03-20T15:23:42Z</dcterms:created>
  <dcterms:modified xsi:type="dcterms:W3CDTF">2023-01-31T16:57:35Z</dcterms:modified>
</cp:coreProperties>
</file>