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後出師表\112-1\Analysis of Industry and Competition\group_cases\case 4\"/>
    </mc:Choice>
  </mc:AlternateContent>
  <xr:revisionPtr revIDLastSave="0" documentId="13_ncr:1_{F0E477E4-5BC0-4E9E-BD97-98910CE5B2C7}" xr6:coauthVersionLast="47" xr6:coauthVersionMax="47" xr10:uidLastSave="{00000000-0000-0000-0000-000000000000}"/>
  <bookViews>
    <workbookView xWindow="156" yWindow="1236" windowWidth="12204" windowHeight="10464" xr2:uid="{D5A9A27B-C04B-4C1D-BFC9-2B6E78FAC90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8" i="1" l="1"/>
  <c r="C7" i="1"/>
  <c r="C6" i="1"/>
  <c r="C5" i="1"/>
  <c r="C4" i="1"/>
  <c r="C3" i="1"/>
  <c r="C2" i="1"/>
  <c r="B8" i="1"/>
  <c r="B7" i="1"/>
  <c r="B6" i="1"/>
  <c r="B5" i="1"/>
  <c r="B4" i="1"/>
  <c r="B3" i="1"/>
  <c r="B2" i="1"/>
</calcChain>
</file>

<file path=xl/sharedStrings.xml><?xml version="1.0" encoding="utf-8"?>
<sst xmlns="http://schemas.openxmlformats.org/spreadsheetml/2006/main" count="3" uniqueCount="3">
  <si>
    <t>Disney</t>
    <phoneticPr fontId="1" type="noConversion"/>
  </si>
  <si>
    <t>Netflix</t>
    <phoneticPr fontId="1" type="noConversion"/>
  </si>
  <si>
    <t>year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</si>
</sst>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工作表1!$B$1</c:f>
              <c:strCache>
                <c:ptCount val="1"/>
                <c:pt idx="0">
                  <c:v>Disney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工作表1!$A$2:$A$8</c:f>
              <c:numCache>
                <c:formatCode>General</c:formatCode>
                <c:ptCount val="7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</c:numCache>
            </c:numRef>
          </c:cat>
          <c:val>
            <c:numRef>
              <c:f>工作表1!$B$2:$B$8</c:f>
              <c:numCache>
                <c:formatCode>General</c:formatCode>
                <c:ptCount val="7"/>
                <c:pt idx="0">
                  <c:v>7.3553719008264462</c:v>
                </c:pt>
                <c:pt idx="1">
                  <c:v>7.2773892773892772</c:v>
                </c:pt>
                <c:pt idx="2">
                  <c:v>9.7289650037230082</c:v>
                </c:pt>
                <c:pt idx="3">
                  <c:v>10.688540646425073</c:v>
                </c:pt>
                <c:pt idx="4">
                  <c:v>-2.3894324853228963</c:v>
                </c:pt>
                <c:pt idx="5">
                  <c:v>2.6779303062302007</c:v>
                </c:pt>
                <c:pt idx="6">
                  <c:v>3.8619565217391303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B1D-41C8-B980-54BDEE46C590}"/>
            </c:ext>
          </c:extLst>
        </c:ser>
        <c:ser>
          <c:idx val="1"/>
          <c:order val="1"/>
          <c:tx>
            <c:strRef>
              <c:f>工作表1!$C$1</c:f>
              <c:strCache>
                <c:ptCount val="1"/>
                <c:pt idx="0">
                  <c:v>Netflix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工作表1!$A$2:$A$8</c:f>
              <c:numCache>
                <c:formatCode>General</c:formatCode>
                <c:ptCount val="7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</c:numCache>
            </c:numRef>
          </c:cat>
          <c:val>
            <c:numRef>
              <c:f>工作表1!$C$2:$C$8</c:f>
              <c:numCache>
                <c:formatCode>General</c:formatCode>
                <c:ptCount val="7"/>
                <c:pt idx="0">
                  <c:v>1.9936884302102433</c:v>
                </c:pt>
                <c:pt idx="1">
                  <c:v>4.7541290333554462</c:v>
                </c:pt>
                <c:pt idx="2">
                  <c:v>8.6960268277095203</c:v>
                </c:pt>
                <c:pt idx="3">
                  <c:v>11.173116284637022</c:v>
                </c:pt>
                <c:pt idx="4">
                  <c:v>13.558648355371373</c:v>
                </c:pt>
                <c:pt idx="5">
                  <c:v>23.062277997151153</c:v>
                </c:pt>
                <c:pt idx="6">
                  <c:v>19.466879309373468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B1D-41C8-B980-54BDEE46C5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69497423"/>
        <c:axId val="1452275007"/>
      </c:barChart>
      <c:catAx>
        <c:axId val="4694974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452275007"/>
        <c:crosses val="autoZero"/>
        <c:auto val="1"/>
        <c:lblAlgn val="ctr"/>
        <c:lblOffset val="100"/>
        <c:noMultiLvlLbl val="0"/>
      </c:catAx>
      <c:valAx>
        <c:axId val="1452275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694974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240030</xdr:colOff>
      <xdr:row>3</xdr:row>
      <xdr:rowOff>106680</xdr:rowOff>
    </xdr:from>
    <xdr:to>
      <xdr:col>13</xdr:col>
      <xdr:colOff>544830</xdr:colOff>
      <xdr:row>16</xdr:row>
      <xdr:rowOff>175260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444857EE-0CE6-7B49-F159-A33512F235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09B51-A0E3-4956-82FC-8DDEE9953D47}">
  <dimension ref="A1:C8"/>
  <sheetViews>
    <sheetView tabSelected="1" workbookViewId="0"/>
  </sheetViews>
  <sheetFormatPr defaultRowHeight="16.2" x14ac:dyDescent="0.3"/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>
        <v>2016</v>
      </c>
      <c r="B2">
        <f>9790/(90+89+71+70+62+93+74+78+91+141+205+140+127)</f>
        <v>7.3553719008264462</v>
      </c>
      <c r="C2">
        <f>187/93.796</f>
        <v>1.9936884302102433</v>
      </c>
    </row>
    <row r="3" spans="1:3" x14ac:dyDescent="0.3">
      <c r="A3">
        <v>2017</v>
      </c>
      <c r="B3">
        <f>9366/(88+87+67+66+6+92+72+74+90+146+221+151+127)</f>
        <v>7.2773892773892772</v>
      </c>
      <c r="C3">
        <f>559/117.582</f>
        <v>4.7541290333554462</v>
      </c>
    </row>
    <row r="4" spans="1:3" x14ac:dyDescent="0.3">
      <c r="A4">
        <v>2018</v>
      </c>
      <c r="B4">
        <f>13066/(86+86+64+62+59+89+69+71+88+157+225+159+128)</f>
        <v>9.7289650037230082</v>
      </c>
      <c r="C4">
        <f>1211/139.259</f>
        <v>8.6960268277095203</v>
      </c>
    </row>
    <row r="5" spans="1:3" x14ac:dyDescent="0.3">
      <c r="A5">
        <v>2019</v>
      </c>
      <c r="B5">
        <f>10913/(86+66+68+83+83+61+58+59+85+87+56+84+86+59)</f>
        <v>10.688540646425073</v>
      </c>
      <c r="C5">
        <f>1866.916/167.09</f>
        <v>11.173116284637022</v>
      </c>
    </row>
    <row r="6" spans="1:3" x14ac:dyDescent="0.3">
      <c r="A6">
        <v>2020</v>
      </c>
      <c r="B6">
        <f>-2442/(85+66+66+84+84+62+62+57+85+86+83+57+85+60)</f>
        <v>-2.3894324853228963</v>
      </c>
      <c r="C6">
        <f>2761.395/203.663</f>
        <v>13.558648355371373</v>
      </c>
    </row>
    <row r="7" spans="1:3" x14ac:dyDescent="0.3">
      <c r="A7">
        <v>2021</v>
      </c>
      <c r="B7">
        <f>2536/(76+57+56+76+76+51+59+55+42+76+77+72+47+76+51)</f>
        <v>2.6779303062302007</v>
      </c>
      <c r="C7">
        <f>5116.228/221.844</f>
        <v>23.062277997151153</v>
      </c>
    </row>
    <row r="8" spans="1:3" x14ac:dyDescent="0.3">
      <c r="A8">
        <v>2022</v>
      </c>
      <c r="B8">
        <f>3553/(74+54+53+74+74+51+56+51+50+73+74+71+46+73+46)</f>
        <v>3.8619565217391303</v>
      </c>
      <c r="C8">
        <f>4491.924/230.747</f>
        <v>19.466879309373468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張文誠</dc:creator>
  <cp:lastModifiedBy>張文誠</cp:lastModifiedBy>
  <dcterms:created xsi:type="dcterms:W3CDTF">2023-12-07T04:32:22Z</dcterms:created>
  <dcterms:modified xsi:type="dcterms:W3CDTF">2024-01-08T15:28:45Z</dcterms:modified>
</cp:coreProperties>
</file>