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latt.sharepoint.com/teams/Fall2023-HumanFactorsProjects-SAEBajaCarSeatDesign/Shared Documents/SAE Baja Car Seat Design/Design Documents/"/>
    </mc:Choice>
  </mc:AlternateContent>
  <xr:revisionPtr revIDLastSave="489" documentId="11_1D3B0171142B7824590FCF2D373090062C73F688" xr6:coauthVersionLast="47" xr6:coauthVersionMax="47" xr10:uidLastSave="{1298485C-816B-43D7-93C6-F89D3DC2A153}"/>
  <bookViews>
    <workbookView xWindow="-98" yWindow="-98" windowWidth="21795" windowHeight="13875" tabRatio="25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C32" i="1"/>
  <c r="N8" i="1"/>
  <c r="K8" i="1"/>
</calcChain>
</file>

<file path=xl/sharedStrings.xml><?xml version="1.0" encoding="utf-8"?>
<sst xmlns="http://schemas.openxmlformats.org/spreadsheetml/2006/main" count="265" uniqueCount="112">
  <si>
    <t>Name</t>
  </si>
  <si>
    <t>Height</t>
  </si>
  <si>
    <t>Weight</t>
  </si>
  <si>
    <t>Foot Length (with shoe)</t>
  </si>
  <si>
    <t>Foot Width (with shoe)</t>
  </si>
  <si>
    <t>Heel to Knee</t>
  </si>
  <si>
    <t>Knee to hip</t>
  </si>
  <si>
    <t>Hip to Shoulders</t>
  </si>
  <si>
    <t>Shoulder to Elbow</t>
  </si>
  <si>
    <t>Elbow to wrist</t>
  </si>
  <si>
    <t>Shoulder Breadth =0.259*H</t>
  </si>
  <si>
    <t>Hip Width = .191H</t>
  </si>
  <si>
    <t>Quinn Williams</t>
  </si>
  <si>
    <t>5'11"</t>
  </si>
  <si>
    <t>160lbs</t>
  </si>
  <si>
    <t>12.5"</t>
  </si>
  <si>
    <t>4.5"</t>
  </si>
  <si>
    <t>22.5"</t>
  </si>
  <si>
    <t>23"</t>
  </si>
  <si>
    <t>24"</t>
  </si>
  <si>
    <t>13"</t>
  </si>
  <si>
    <t>11"</t>
  </si>
  <si>
    <t>Liahna Hansen</t>
  </si>
  <si>
    <t>5'3"</t>
  </si>
  <si>
    <t>110lbs</t>
  </si>
  <si>
    <t>10.5"</t>
  </si>
  <si>
    <t>4"</t>
  </si>
  <si>
    <t>19.5"</t>
  </si>
  <si>
    <t>20"</t>
  </si>
  <si>
    <t>21"</t>
  </si>
  <si>
    <t>11.5"</t>
  </si>
  <si>
    <t>9.5"</t>
  </si>
  <si>
    <t>Amani Torre</t>
  </si>
  <si>
    <t>5'0"</t>
  </si>
  <si>
    <t>125lbs</t>
  </si>
  <si>
    <t>9.75"</t>
  </si>
  <si>
    <t>3.5"</t>
  </si>
  <si>
    <t>18.5"</t>
  </si>
  <si>
    <t>20.5"</t>
  </si>
  <si>
    <t>Sam Sherman</t>
  </si>
  <si>
    <t>6'6''</t>
  </si>
  <si>
    <t>15"</t>
  </si>
  <si>
    <t>15.5"</t>
  </si>
  <si>
    <t>Jake Steines</t>
  </si>
  <si>
    <t>154lbs</t>
  </si>
  <si>
    <t>5"</t>
  </si>
  <si>
    <t>22"</t>
  </si>
  <si>
    <t>Emmett Taylor</t>
  </si>
  <si>
    <t>5'6"</t>
  </si>
  <si>
    <t>165lbs</t>
  </si>
  <si>
    <t>21.5"</t>
  </si>
  <si>
    <t>Ethan Krueger</t>
  </si>
  <si>
    <t>6'2"</t>
  </si>
  <si>
    <t>195lbs</t>
  </si>
  <si>
    <t>23.5"</t>
  </si>
  <si>
    <t>24.5"</t>
  </si>
  <si>
    <t>14.5"</t>
  </si>
  <si>
    <t>12"</t>
  </si>
  <si>
    <t>1'7.16"</t>
  </si>
  <si>
    <t>1'2.134"</t>
  </si>
  <si>
    <t>Andrew Mader</t>
  </si>
  <si>
    <t>5'9"</t>
  </si>
  <si>
    <t>145lbs</t>
  </si>
  <si>
    <t>4.75"</t>
  </si>
  <si>
    <t>14"</t>
  </si>
  <si>
    <t>Ryan Zablocki</t>
  </si>
  <si>
    <t>140 lbs</t>
  </si>
  <si>
    <t>Average of First 9</t>
  </si>
  <si>
    <t>150lbs</t>
  </si>
  <si>
    <t>20.77"</t>
  </si>
  <si>
    <t>20.16"</t>
  </si>
  <si>
    <t>13.11"</t>
  </si>
  <si>
    <t>11.11"</t>
  </si>
  <si>
    <t>Nate Buchholz</t>
  </si>
  <si>
    <t>180lbs</t>
  </si>
  <si>
    <t>13.5"</t>
  </si>
  <si>
    <t>Kyle Krueger</t>
  </si>
  <si>
    <t>4.25"</t>
  </si>
  <si>
    <t>Adam Swiecichowski</t>
  </si>
  <si>
    <t>5'10</t>
  </si>
  <si>
    <t>Alexander LaCour</t>
  </si>
  <si>
    <t>6'1"</t>
  </si>
  <si>
    <t>Dustin Pick</t>
  </si>
  <si>
    <t>5'10"</t>
  </si>
  <si>
    <t>Brandon Heimann</t>
  </si>
  <si>
    <t>6"1</t>
  </si>
  <si>
    <t>Parker Schelske</t>
  </si>
  <si>
    <t>6"2"</t>
  </si>
  <si>
    <t>Casey Katte</t>
  </si>
  <si>
    <t>Mitchell Toltzman</t>
  </si>
  <si>
    <t>6'</t>
  </si>
  <si>
    <t>25"</t>
  </si>
  <si>
    <t>Hugo Gomez-Miranda</t>
  </si>
  <si>
    <t>11.75"</t>
  </si>
  <si>
    <t>Jacob Toltzman</t>
  </si>
  <si>
    <t>25.5"</t>
  </si>
  <si>
    <t>Adam Murphy</t>
  </si>
  <si>
    <t>5.25"</t>
  </si>
  <si>
    <t>Brennen Kreel</t>
  </si>
  <si>
    <t>Carson Falck</t>
  </si>
  <si>
    <t>Max Gerbensky</t>
  </si>
  <si>
    <t>155lbs</t>
  </si>
  <si>
    <t>Foot Width</t>
  </si>
  <si>
    <t>Foot Length</t>
  </si>
  <si>
    <t>Knee to Hip</t>
  </si>
  <si>
    <t>Elbow to Wrist</t>
  </si>
  <si>
    <t>Average</t>
  </si>
  <si>
    <t>Upper</t>
  </si>
  <si>
    <t>Lower</t>
  </si>
  <si>
    <t>pos</t>
  </si>
  <si>
    <t>neg</t>
  </si>
  <si>
    <t>21.66"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</si>
</sst>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" xfId="0" applyNumberFormat="1" applyBorder="1"/>
    <xf numFmtId="0" fontId="0" fillId="0" borderId="10" xfId="0" applyBorder="1"/>
    <xf numFmtId="2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3" xfId="0" applyFont="1" applyBorder="1"/>
    <xf numFmtId="2" fontId="0" fillId="0" borderId="4" xfId="0" applyNumberFormat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Body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Sheet1!$C$31:$J$31</c:f>
                <c:numCache>
                  <c:formatCode>General</c:formatCode>
                  <c:ptCount val="8"/>
                  <c:pt idx="0">
                    <c:v>9</c:v>
                  </c:pt>
                  <c:pt idx="1">
                    <c:v>1</c:v>
                  </c:pt>
                  <c:pt idx="2">
                    <c:v>0.5</c:v>
                  </c:pt>
                  <c:pt idx="3">
                    <c:v>1.8399999999999999</c:v>
                  </c:pt>
                  <c:pt idx="4">
                    <c:v>3.2300000000000004</c:v>
                  </c:pt>
                  <c:pt idx="5">
                    <c:v>3.84</c:v>
                  </c:pt>
                  <c:pt idx="6">
                    <c:v>2.3900000000000006</c:v>
                  </c:pt>
                  <c:pt idx="7">
                    <c:v>1.8900000000000006</c:v>
                  </c:pt>
                </c:numCache>
              </c:numRef>
            </c:plus>
            <c:minus>
              <c:numRef>
                <c:f>Sheet1!$C$32:$J$32</c:f>
                <c:numCache>
                  <c:formatCode>General</c:formatCode>
                  <c:ptCount val="8"/>
                  <c:pt idx="0">
                    <c:v>18</c:v>
                  </c:pt>
                  <c:pt idx="1">
                    <c:v>3.25</c:v>
                  </c:pt>
                  <c:pt idx="2">
                    <c:v>1.5</c:v>
                  </c:pt>
                  <c:pt idx="3">
                    <c:v>5</c:v>
                  </c:pt>
                  <c:pt idx="4">
                    <c:v>5.5</c:v>
                  </c:pt>
                  <c:pt idx="5">
                    <c:v>3.5</c:v>
                  </c:pt>
                  <c:pt idx="6">
                    <c:v>5</c:v>
                  </c:pt>
                  <c:pt idx="7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Sheet1!$C$27:$J$27</c:f>
              <c:strCache>
                <c:ptCount val="8"/>
                <c:pt idx="0">
                  <c:v>Height</c:v>
                </c:pt>
                <c:pt idx="1">
                  <c:v>Foot Length</c:v>
                </c:pt>
                <c:pt idx="2">
                  <c:v>Foot Width</c:v>
                </c:pt>
                <c:pt idx="3">
                  <c:v>Heel to Knee</c:v>
                </c:pt>
                <c:pt idx="4">
                  <c:v>Knee to Hip</c:v>
                </c:pt>
                <c:pt idx="5">
                  <c:v>Hip to Shoulders</c:v>
                </c:pt>
                <c:pt idx="6">
                  <c:v>Shoulder to Elbow</c:v>
                </c:pt>
                <c:pt idx="7">
                  <c:v>Elbow to Wrist</c:v>
                </c:pt>
              </c:strCache>
            </c:strRef>
          </c:cat>
          <c:val>
            <c:numRef>
              <c:f>Sheet1!$C$28:$J$28</c:f>
              <c:numCache>
                <c:formatCode>General</c:formatCode>
                <c:ptCount val="8"/>
                <c:pt idx="0">
                  <c:v>69</c:v>
                </c:pt>
                <c:pt idx="1">
                  <c:v>12</c:v>
                </c:pt>
                <c:pt idx="2">
                  <c:v>4.5</c:v>
                </c:pt>
                <c:pt idx="3">
                  <c:v>21.66</c:v>
                </c:pt>
                <c:pt idx="4">
                  <c:v>20.77</c:v>
                </c:pt>
                <c:pt idx="5">
                  <c:v>20.16</c:v>
                </c:pt>
                <c:pt idx="6">
                  <c:v>13.11</c:v>
                </c:pt>
                <c:pt idx="7">
                  <c:v>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A4B-B8BC-D0A4A16C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237839"/>
        <c:axId val="1257869551"/>
      </c:barChart>
      <c:catAx>
        <c:axId val="129623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69551"/>
        <c:crosses val="autoZero"/>
        <c:auto val="1"/>
        <c:lblAlgn val="ctr"/>
        <c:lblOffset val="100"/>
        <c:noMultiLvlLbl val="0"/>
      </c:catAx>
      <c:valAx>
        <c:axId val="12578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454819</xdr:colOff>
      <xdr:row>34</xdr:row>
      <xdr:rowOff>4762</xdr:rowOff>
    </xdr:from>
    <xdr:to>
      <xdr:col>10</xdr:col>
      <xdr:colOff>190500</xdr:colOff>
      <xdr:row>49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F2D89-A8BC-5EA0-4897-5E71962C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27" workbookViewId="0">
      <selection activeCell="L43" sqref="L43"/>
    </sheetView>
  </sheetViews>
  <sheetFormatPr defaultRowHeight="14.25" x14ac:dyDescent="0.45"/>
  <cols>
    <col min="1" max="1" width="15.73046875" customWidth="1"/>
    <col min="4" max="4" width="22.265625" bestFit="1" customWidth="1"/>
    <col min="5" max="5" width="21.73046875" bestFit="1" customWidth="1"/>
    <col min="6" max="6" width="12.265625" bestFit="1" customWidth="1"/>
    <col min="7" max="7" width="11.1328125" bestFit="1" customWidth="1"/>
    <col min="8" max="8" width="15.73046875" bestFit="1" customWidth="1"/>
    <col min="9" max="9" width="17.3984375" bestFit="1" customWidth="1"/>
    <col min="10" max="10" width="13.73046875" bestFit="1" customWidth="1"/>
  </cols>
  <sheetData>
    <row r="1" spans="1:15" ht="14.65" thickBot="1" x14ac:dyDescent="0.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t="s">
        <v>10</v>
      </c>
      <c r="N1" t="s">
        <v>11</v>
      </c>
    </row>
    <row r="2" spans="1:15" x14ac:dyDescent="0.45">
      <c r="A2" s="6" t="s">
        <v>12</v>
      </c>
      <c r="B2" s="10" t="s">
        <v>13</v>
      </c>
      <c r="C2" s="1" t="s">
        <v>14</v>
      </c>
      <c r="D2" s="10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7" t="s">
        <v>21</v>
      </c>
    </row>
    <row r="3" spans="1:15" x14ac:dyDescent="0.45">
      <c r="A3" s="6" t="s">
        <v>22</v>
      </c>
      <c r="B3" s="10" t="s">
        <v>23</v>
      </c>
      <c r="C3" s="1" t="s">
        <v>24</v>
      </c>
      <c r="D3" s="10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7" t="s">
        <v>31</v>
      </c>
    </row>
    <row r="4" spans="1:15" x14ac:dyDescent="0.45">
      <c r="A4" s="6" t="s">
        <v>32</v>
      </c>
      <c r="B4" s="10" t="s">
        <v>33</v>
      </c>
      <c r="C4" s="1" t="s">
        <v>34</v>
      </c>
      <c r="D4" s="10" t="s">
        <v>35</v>
      </c>
      <c r="E4" s="1" t="s">
        <v>36</v>
      </c>
      <c r="F4" s="1" t="s">
        <v>37</v>
      </c>
      <c r="G4" s="1" t="s">
        <v>37</v>
      </c>
      <c r="H4" s="1" t="s">
        <v>38</v>
      </c>
      <c r="I4" s="1" t="s">
        <v>25</v>
      </c>
      <c r="J4" s="7" t="s">
        <v>31</v>
      </c>
    </row>
    <row r="5" spans="1:15" x14ac:dyDescent="0.45">
      <c r="A5" s="6" t="s">
        <v>39</v>
      </c>
      <c r="B5" s="10" t="s">
        <v>40</v>
      </c>
      <c r="C5" s="1" t="s">
        <v>14</v>
      </c>
      <c r="D5" s="10" t="s">
        <v>15</v>
      </c>
      <c r="E5" s="1" t="s">
        <v>16</v>
      </c>
      <c r="F5" s="1" t="s">
        <v>19</v>
      </c>
      <c r="G5" s="1" t="s">
        <v>41</v>
      </c>
      <c r="H5" s="1" t="s">
        <v>38</v>
      </c>
      <c r="I5" s="1" t="s">
        <v>42</v>
      </c>
      <c r="J5" s="7" t="s">
        <v>20</v>
      </c>
    </row>
    <row r="6" spans="1:15" x14ac:dyDescent="0.45">
      <c r="A6" s="6" t="s">
        <v>43</v>
      </c>
      <c r="B6" s="10" t="s">
        <v>13</v>
      </c>
      <c r="C6" s="1" t="s">
        <v>44</v>
      </c>
      <c r="D6" s="10" t="s">
        <v>15</v>
      </c>
      <c r="E6" s="1" t="s">
        <v>45</v>
      </c>
      <c r="F6" s="1" t="s">
        <v>46</v>
      </c>
      <c r="G6" s="1" t="s">
        <v>29</v>
      </c>
      <c r="H6" s="1" t="s">
        <v>19</v>
      </c>
      <c r="I6" s="1" t="s">
        <v>20</v>
      </c>
      <c r="J6" s="7" t="s">
        <v>30</v>
      </c>
    </row>
    <row r="7" spans="1:15" x14ac:dyDescent="0.45">
      <c r="A7" s="6" t="s">
        <v>47</v>
      </c>
      <c r="B7" s="10" t="s">
        <v>48</v>
      </c>
      <c r="C7" s="1" t="s">
        <v>49</v>
      </c>
      <c r="D7" s="10" t="s">
        <v>15</v>
      </c>
      <c r="E7" s="1" t="s">
        <v>16</v>
      </c>
      <c r="F7" s="1" t="s">
        <v>50</v>
      </c>
      <c r="G7" s="1" t="s">
        <v>29</v>
      </c>
      <c r="H7" s="1" t="s">
        <v>18</v>
      </c>
      <c r="I7" s="1" t="s">
        <v>20</v>
      </c>
      <c r="J7" s="7" t="s">
        <v>21</v>
      </c>
    </row>
    <row r="8" spans="1:15" x14ac:dyDescent="0.45">
      <c r="A8" s="6" t="s">
        <v>51</v>
      </c>
      <c r="B8" s="10" t="s">
        <v>52</v>
      </c>
      <c r="C8" s="1" t="s">
        <v>53</v>
      </c>
      <c r="D8" s="10" t="s">
        <v>20</v>
      </c>
      <c r="E8" s="1" t="s">
        <v>45</v>
      </c>
      <c r="F8" s="1" t="s">
        <v>54</v>
      </c>
      <c r="G8" s="1" t="s">
        <v>19</v>
      </c>
      <c r="H8" s="1" t="s">
        <v>55</v>
      </c>
      <c r="I8" s="1" t="s">
        <v>56</v>
      </c>
      <c r="J8" s="7" t="s">
        <v>57</v>
      </c>
      <c r="K8">
        <f>0.259*74</f>
        <v>19.166</v>
      </c>
      <c r="L8" t="s">
        <v>58</v>
      </c>
      <c r="N8">
        <f>0.191*74</f>
        <v>14.134</v>
      </c>
      <c r="O8" t="s">
        <v>59</v>
      </c>
    </row>
    <row r="9" spans="1:15" x14ac:dyDescent="0.45">
      <c r="A9" s="6" t="s">
        <v>60</v>
      </c>
      <c r="B9" s="10" t="s">
        <v>61</v>
      </c>
      <c r="C9" s="1" t="s">
        <v>62</v>
      </c>
      <c r="D9" s="10" t="s">
        <v>15</v>
      </c>
      <c r="E9" s="1" t="s">
        <v>63</v>
      </c>
      <c r="F9" s="1" t="s">
        <v>46</v>
      </c>
      <c r="G9" s="1" t="s">
        <v>17</v>
      </c>
      <c r="H9" s="1" t="s">
        <v>18</v>
      </c>
      <c r="I9" s="1" t="s">
        <v>64</v>
      </c>
      <c r="J9" s="7" t="s">
        <v>30</v>
      </c>
    </row>
    <row r="10" spans="1:15" x14ac:dyDescent="0.45">
      <c r="A10" s="11" t="s">
        <v>65</v>
      </c>
      <c r="B10" s="12" t="s">
        <v>61</v>
      </c>
      <c r="C10" s="13" t="s">
        <v>66</v>
      </c>
      <c r="D10" s="12" t="s">
        <v>15</v>
      </c>
      <c r="E10" s="13" t="s">
        <v>16</v>
      </c>
      <c r="F10" s="13" t="s">
        <v>50</v>
      </c>
      <c r="G10" s="13" t="s">
        <v>46</v>
      </c>
      <c r="H10" s="13" t="s">
        <v>50</v>
      </c>
      <c r="I10" s="13" t="s">
        <v>20</v>
      </c>
      <c r="J10" s="14" t="s">
        <v>21</v>
      </c>
    </row>
    <row r="11" spans="1:15" x14ac:dyDescent="0.45">
      <c r="A11" s="18" t="s">
        <v>67</v>
      </c>
      <c r="B11" s="19" t="s">
        <v>61</v>
      </c>
      <c r="C11" s="4" t="s">
        <v>68</v>
      </c>
      <c r="D11" s="4" t="s">
        <v>57</v>
      </c>
      <c r="E11" s="4" t="s">
        <v>16</v>
      </c>
      <c r="F11" s="4" t="s">
        <v>111</v>
      </c>
      <c r="G11" s="4" t="s">
        <v>69</v>
      </c>
      <c r="H11" s="4" t="s">
        <v>70</v>
      </c>
      <c r="I11" s="4" t="s">
        <v>71</v>
      </c>
      <c r="J11" s="5" t="s">
        <v>72</v>
      </c>
    </row>
    <row r="12" spans="1:15" x14ac:dyDescent="0.45">
      <c r="A12" s="15" t="s">
        <v>73</v>
      </c>
      <c r="B12" s="16" t="s">
        <v>13</v>
      </c>
      <c r="C12" s="16" t="s">
        <v>74</v>
      </c>
      <c r="D12" s="16" t="s">
        <v>20</v>
      </c>
      <c r="E12" s="16" t="s">
        <v>63</v>
      </c>
      <c r="F12" s="16" t="s">
        <v>18</v>
      </c>
      <c r="G12" s="16" t="s">
        <v>18</v>
      </c>
      <c r="H12" s="16" t="s">
        <v>17</v>
      </c>
      <c r="I12" s="16" t="s">
        <v>75</v>
      </c>
      <c r="J12" s="17" t="s">
        <v>15</v>
      </c>
    </row>
    <row r="13" spans="1:15" x14ac:dyDescent="0.45">
      <c r="A13" s="6" t="s">
        <v>76</v>
      </c>
      <c r="B13" s="1" t="s">
        <v>61</v>
      </c>
      <c r="C13" s="1" t="s">
        <v>62</v>
      </c>
      <c r="D13" s="1" t="s">
        <v>57</v>
      </c>
      <c r="E13" s="1" t="s">
        <v>77</v>
      </c>
      <c r="F13" s="1" t="s">
        <v>46</v>
      </c>
      <c r="G13" s="1" t="s">
        <v>29</v>
      </c>
      <c r="H13" s="1" t="s">
        <v>18</v>
      </c>
      <c r="I13" s="1" t="s">
        <v>20</v>
      </c>
      <c r="J13" s="7" t="s">
        <v>21</v>
      </c>
    </row>
    <row r="14" spans="1:15" x14ac:dyDescent="0.45">
      <c r="A14" s="6" t="s">
        <v>78</v>
      </c>
      <c r="B14" s="1" t="s">
        <v>79</v>
      </c>
      <c r="C14" s="1">
        <v>154</v>
      </c>
      <c r="D14" s="1" t="s">
        <v>21</v>
      </c>
      <c r="E14" s="1" t="s">
        <v>16</v>
      </c>
      <c r="F14" s="1" t="s">
        <v>18</v>
      </c>
      <c r="G14" s="1" t="s">
        <v>19</v>
      </c>
      <c r="H14" s="1" t="s">
        <v>46</v>
      </c>
      <c r="I14" s="1" t="s">
        <v>75</v>
      </c>
      <c r="J14" s="7" t="s">
        <v>57</v>
      </c>
    </row>
    <row r="15" spans="1:15" x14ac:dyDescent="0.45">
      <c r="A15" s="6" t="s">
        <v>80</v>
      </c>
      <c r="B15" s="1" t="s">
        <v>81</v>
      </c>
      <c r="C15" s="1" t="s">
        <v>74</v>
      </c>
      <c r="D15" s="1" t="s">
        <v>75</v>
      </c>
      <c r="E15" s="1" t="s">
        <v>45</v>
      </c>
      <c r="F15" s="1" t="s">
        <v>55</v>
      </c>
      <c r="G15" s="1" t="s">
        <v>19</v>
      </c>
      <c r="H15" s="1" t="s">
        <v>54</v>
      </c>
      <c r="I15" s="1" t="s">
        <v>41</v>
      </c>
      <c r="J15" s="7" t="s">
        <v>20</v>
      </c>
    </row>
    <row r="16" spans="1:15" x14ac:dyDescent="0.45">
      <c r="A16" s="6" t="s">
        <v>82</v>
      </c>
      <c r="B16" s="1" t="s">
        <v>83</v>
      </c>
      <c r="C16" s="1">
        <v>155</v>
      </c>
      <c r="D16" s="1" t="s">
        <v>15</v>
      </c>
      <c r="E16" s="1" t="s">
        <v>16</v>
      </c>
      <c r="F16" s="1" t="s">
        <v>18</v>
      </c>
      <c r="G16" s="1" t="s">
        <v>18</v>
      </c>
      <c r="H16" s="1" t="s">
        <v>18</v>
      </c>
      <c r="I16" s="1" t="s">
        <v>57</v>
      </c>
      <c r="J16" s="7" t="s">
        <v>21</v>
      </c>
    </row>
    <row r="17" spans="1:10" x14ac:dyDescent="0.45">
      <c r="A17" s="6" t="s">
        <v>84</v>
      </c>
      <c r="B17" s="1" t="s">
        <v>85</v>
      </c>
      <c r="C17" s="1">
        <v>155</v>
      </c>
      <c r="D17" s="1" t="s">
        <v>15</v>
      </c>
      <c r="E17" s="1" t="s">
        <v>16</v>
      </c>
      <c r="F17" s="1" t="s">
        <v>19</v>
      </c>
      <c r="G17" s="1" t="s">
        <v>46</v>
      </c>
      <c r="H17" s="1" t="s">
        <v>19</v>
      </c>
      <c r="I17" s="1" t="s">
        <v>20</v>
      </c>
      <c r="J17" s="7" t="s">
        <v>57</v>
      </c>
    </row>
    <row r="18" spans="1:10" x14ac:dyDescent="0.45">
      <c r="A18" s="6" t="s">
        <v>86</v>
      </c>
      <c r="B18" s="1" t="s">
        <v>87</v>
      </c>
      <c r="C18" s="1">
        <v>200</v>
      </c>
      <c r="D18" s="1" t="s">
        <v>20</v>
      </c>
      <c r="E18" s="1" t="s">
        <v>45</v>
      </c>
      <c r="F18" s="1" t="s">
        <v>19</v>
      </c>
      <c r="G18" s="1" t="s">
        <v>18</v>
      </c>
      <c r="H18" s="1" t="s">
        <v>18</v>
      </c>
      <c r="I18" s="1" t="s">
        <v>56</v>
      </c>
      <c r="J18" s="7" t="s">
        <v>30</v>
      </c>
    </row>
    <row r="19" spans="1:10" x14ac:dyDescent="0.45">
      <c r="A19" s="6" t="s">
        <v>88</v>
      </c>
      <c r="B19" s="1" t="s">
        <v>83</v>
      </c>
      <c r="C19" s="1">
        <v>185</v>
      </c>
      <c r="D19" s="1" t="s">
        <v>20</v>
      </c>
      <c r="E19" s="1" t="s">
        <v>63</v>
      </c>
      <c r="F19" s="1" t="s">
        <v>18</v>
      </c>
      <c r="G19" s="1" t="s">
        <v>18</v>
      </c>
      <c r="H19" s="1" t="s">
        <v>17</v>
      </c>
      <c r="I19" s="1" t="s">
        <v>64</v>
      </c>
      <c r="J19" s="7" t="s">
        <v>21</v>
      </c>
    </row>
    <row r="20" spans="1:10" x14ac:dyDescent="0.45">
      <c r="A20" s="6" t="s">
        <v>89</v>
      </c>
      <c r="B20" s="1" t="s">
        <v>90</v>
      </c>
      <c r="C20" s="1">
        <v>185</v>
      </c>
      <c r="D20" s="1" t="s">
        <v>20</v>
      </c>
      <c r="E20" s="1" t="s">
        <v>45</v>
      </c>
      <c r="F20" s="1" t="s">
        <v>54</v>
      </c>
      <c r="G20" s="1" t="s">
        <v>91</v>
      </c>
      <c r="H20" s="1" t="s">
        <v>91</v>
      </c>
      <c r="I20" s="1" t="s">
        <v>64</v>
      </c>
      <c r="J20" s="7" t="s">
        <v>57</v>
      </c>
    </row>
    <row r="21" spans="1:10" x14ac:dyDescent="0.45">
      <c r="A21" s="6" t="s">
        <v>92</v>
      </c>
      <c r="B21" s="1"/>
      <c r="C21" s="1">
        <v>171</v>
      </c>
      <c r="D21" s="1" t="s">
        <v>93</v>
      </c>
      <c r="E21" s="1" t="s">
        <v>63</v>
      </c>
      <c r="F21" s="1" t="s">
        <v>29</v>
      </c>
      <c r="G21" s="1" t="s">
        <v>46</v>
      </c>
      <c r="H21" s="1" t="s">
        <v>29</v>
      </c>
      <c r="I21" s="1" t="s">
        <v>20</v>
      </c>
      <c r="J21" s="7" t="s">
        <v>21</v>
      </c>
    </row>
    <row r="22" spans="1:10" x14ac:dyDescent="0.45">
      <c r="A22" s="6" t="s">
        <v>94</v>
      </c>
      <c r="B22" s="1" t="s">
        <v>90</v>
      </c>
      <c r="C22" s="1">
        <v>225</v>
      </c>
      <c r="D22" s="1" t="s">
        <v>75</v>
      </c>
      <c r="E22" s="1" t="s">
        <v>63</v>
      </c>
      <c r="F22" s="1" t="s">
        <v>18</v>
      </c>
      <c r="G22" s="1" t="s">
        <v>55</v>
      </c>
      <c r="H22" s="1" t="s">
        <v>95</v>
      </c>
      <c r="I22" s="1" t="s">
        <v>20</v>
      </c>
      <c r="J22" s="7" t="s">
        <v>57</v>
      </c>
    </row>
    <row r="23" spans="1:10" x14ac:dyDescent="0.45">
      <c r="A23" s="6" t="s">
        <v>96</v>
      </c>
      <c r="B23" s="1" t="s">
        <v>90</v>
      </c>
      <c r="C23" s="1">
        <v>225</v>
      </c>
      <c r="D23" s="1" t="s">
        <v>75</v>
      </c>
      <c r="E23" s="1" t="s">
        <v>97</v>
      </c>
      <c r="F23" s="1" t="s">
        <v>18</v>
      </c>
      <c r="G23" s="1" t="s">
        <v>46</v>
      </c>
      <c r="H23" s="1" t="s">
        <v>91</v>
      </c>
      <c r="I23" s="1" t="s">
        <v>15</v>
      </c>
      <c r="J23" s="7" t="s">
        <v>15</v>
      </c>
    </row>
    <row r="24" spans="1:10" x14ac:dyDescent="0.45">
      <c r="A24" s="6" t="s">
        <v>98</v>
      </c>
      <c r="B24" s="1" t="s">
        <v>90</v>
      </c>
      <c r="C24" s="1">
        <v>300</v>
      </c>
      <c r="D24" s="1" t="s">
        <v>20</v>
      </c>
      <c r="E24" s="1" t="s">
        <v>16</v>
      </c>
      <c r="F24" s="1" t="s">
        <v>19</v>
      </c>
      <c r="G24" s="1" t="s">
        <v>19</v>
      </c>
      <c r="H24" s="1" t="s">
        <v>19</v>
      </c>
      <c r="I24" s="1" t="s">
        <v>20</v>
      </c>
      <c r="J24" s="7" t="s">
        <v>15</v>
      </c>
    </row>
    <row r="25" spans="1:10" x14ac:dyDescent="0.45">
      <c r="A25" s="6" t="s">
        <v>99</v>
      </c>
      <c r="B25" s="1" t="s">
        <v>52</v>
      </c>
      <c r="C25" s="1">
        <v>210</v>
      </c>
      <c r="D25" s="1" t="s">
        <v>20</v>
      </c>
      <c r="E25" s="1" t="s">
        <v>97</v>
      </c>
      <c r="F25" s="1" t="s">
        <v>19</v>
      </c>
      <c r="G25" s="1" t="s">
        <v>91</v>
      </c>
      <c r="H25" s="1" t="s">
        <v>19</v>
      </c>
      <c r="I25" s="1" t="s">
        <v>56</v>
      </c>
      <c r="J25" s="7" t="s">
        <v>15</v>
      </c>
    </row>
    <row r="26" spans="1:10" ht="14.65" thickBot="1" x14ac:dyDescent="0.5">
      <c r="A26" s="8" t="s">
        <v>100</v>
      </c>
      <c r="B26" s="2" t="s">
        <v>83</v>
      </c>
      <c r="C26" s="2" t="s">
        <v>101</v>
      </c>
      <c r="D26" s="2" t="s">
        <v>15</v>
      </c>
      <c r="E26" s="2" t="s">
        <v>77</v>
      </c>
      <c r="F26" s="2" t="s">
        <v>46</v>
      </c>
      <c r="G26" s="2" t="s">
        <v>29</v>
      </c>
      <c r="H26" s="2" t="s">
        <v>46</v>
      </c>
      <c r="I26" s="2" t="s">
        <v>20</v>
      </c>
      <c r="J26" s="9" t="s">
        <v>21</v>
      </c>
    </row>
    <row r="27" spans="1:10" ht="14.65" thickBot="1" x14ac:dyDescent="0.5">
      <c r="B27" s="4"/>
      <c r="C27" s="4" t="s">
        <v>1</v>
      </c>
      <c r="D27" s="4" t="s">
        <v>103</v>
      </c>
      <c r="E27" s="4" t="s">
        <v>102</v>
      </c>
      <c r="F27" s="4" t="s">
        <v>5</v>
      </c>
      <c r="G27" s="4" t="s">
        <v>104</v>
      </c>
      <c r="H27" s="4" t="s">
        <v>7</v>
      </c>
      <c r="I27" s="4" t="s">
        <v>8</v>
      </c>
      <c r="J27" s="5" t="s">
        <v>105</v>
      </c>
    </row>
    <row r="28" spans="1:10" x14ac:dyDescent="0.45">
      <c r="B28" s="20" t="s">
        <v>106</v>
      </c>
      <c r="C28">
        <v>69</v>
      </c>
      <c r="D28">
        <v>12</v>
      </c>
      <c r="E28">
        <v>4.5</v>
      </c>
      <c r="F28">
        <v>21.66</v>
      </c>
      <c r="G28">
        <v>20.77</v>
      </c>
      <c r="H28">
        <v>20.16</v>
      </c>
      <c r="I28">
        <v>13.11</v>
      </c>
      <c r="J28">
        <v>11.11</v>
      </c>
    </row>
    <row r="29" spans="1:10" x14ac:dyDescent="0.45">
      <c r="B29" s="20" t="s">
        <v>107</v>
      </c>
      <c r="C29">
        <v>78</v>
      </c>
      <c r="D29">
        <v>13</v>
      </c>
      <c r="E29">
        <v>5</v>
      </c>
      <c r="F29">
        <v>23.5</v>
      </c>
      <c r="G29">
        <v>24</v>
      </c>
      <c r="H29">
        <v>24</v>
      </c>
      <c r="I29">
        <v>15.5</v>
      </c>
      <c r="J29">
        <v>13</v>
      </c>
    </row>
    <row r="30" spans="1:10" x14ac:dyDescent="0.45">
      <c r="B30" s="20" t="s">
        <v>108</v>
      </c>
      <c r="C30">
        <v>60</v>
      </c>
      <c r="D30">
        <v>9.75</v>
      </c>
      <c r="E30">
        <v>3.5</v>
      </c>
      <c r="F30">
        <v>18.5</v>
      </c>
      <c r="G30">
        <v>18.5</v>
      </c>
      <c r="H30">
        <v>20.5</v>
      </c>
      <c r="I30">
        <v>10.5</v>
      </c>
      <c r="J30">
        <v>9.5</v>
      </c>
    </row>
    <row r="31" spans="1:10" x14ac:dyDescent="0.45">
      <c r="B31" s="20" t="s">
        <v>109</v>
      </c>
      <c r="C31">
        <f>C29-C28</f>
        <v>9</v>
      </c>
      <c r="D31">
        <f t="shared" ref="D31:J31" si="0">D29-D28</f>
        <v>1</v>
      </c>
      <c r="E31">
        <f t="shared" si="0"/>
        <v>0.5</v>
      </c>
      <c r="F31">
        <f t="shared" si="0"/>
        <v>1.8399999999999999</v>
      </c>
      <c r="G31">
        <f t="shared" si="0"/>
        <v>3.2300000000000004</v>
      </c>
      <c r="H31">
        <f t="shared" si="0"/>
        <v>3.84</v>
      </c>
      <c r="I31">
        <f t="shared" si="0"/>
        <v>2.3900000000000006</v>
      </c>
      <c r="J31">
        <f t="shared" si="0"/>
        <v>1.8900000000000006</v>
      </c>
    </row>
    <row r="32" spans="1:10" x14ac:dyDescent="0.45">
      <c r="B32" s="20" t="s">
        <v>110</v>
      </c>
      <c r="C32">
        <f>C29-C30</f>
        <v>18</v>
      </c>
      <c r="D32">
        <f t="shared" ref="D32:J32" si="1">D29-D30</f>
        <v>3.25</v>
      </c>
      <c r="E32">
        <f t="shared" si="1"/>
        <v>1.5</v>
      </c>
      <c r="F32">
        <f t="shared" si="1"/>
        <v>5</v>
      </c>
      <c r="G32">
        <f t="shared" si="1"/>
        <v>5.5</v>
      </c>
      <c r="H32">
        <f t="shared" si="1"/>
        <v>3.5</v>
      </c>
      <c r="I32">
        <f t="shared" si="1"/>
        <v>5</v>
      </c>
      <c r="J32">
        <f t="shared" si="1"/>
        <v>3.5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6e3618-471d-4ea9-bb4d-5c5bd056bbd6" xsi:nil="true"/>
    <lcf76f155ced4ddcb4097134ff3c332f xmlns="797549a2-0838-486d-86a7-087515a98d2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D785DAF145D49BA6CDAC050F73FEB" ma:contentTypeVersion="15" ma:contentTypeDescription="Create a new document." ma:contentTypeScope="" ma:versionID="bc168ef8afb31305e382a71fd509bd44">
  <xsd:schema xmlns:xsd="http://www.w3.org/2001/XMLSchema" xmlns:xs="http://www.w3.org/2001/XMLSchema" xmlns:p="http://schemas.microsoft.com/office/2006/metadata/properties" xmlns:ns2="797549a2-0838-486d-86a7-087515a98d2f" xmlns:ns3="b16e3618-471d-4ea9-bb4d-5c5bd056bbd6" targetNamespace="http://schemas.microsoft.com/office/2006/metadata/properties" ma:root="true" ma:fieldsID="f8f7e2b75ec795afb745fb519e0fe9e5" ns2:_="" ns3:_="">
    <xsd:import namespace="797549a2-0838-486d-86a7-087515a98d2f"/>
    <xsd:import namespace="b16e3618-471d-4ea9-bb4d-5c5bd056bb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549a2-0838-486d-86a7-087515a98d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d7cb7d1-91ec-4c6d-bb2f-da66a492da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e3618-471d-4ea9-bb4d-5c5bd056bbd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984c84-1e13-4759-bcb3-a3f85e7e8515}" ma:internalName="TaxCatchAll" ma:showField="CatchAllData" ma:web="b16e3618-471d-4ea9-bb4d-5c5bd056bb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D7238F-7387-4E41-9B59-B6AB40B03E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339FBE-5E53-41D0-9C57-A0AC12CE1695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7ad190f3-6ecf-45c7-8fe4-494e8d9ea023"/>
  </ds:schemaRefs>
</ds:datastoreItem>
</file>

<file path=customXml/itemProps3.xml><?xml version="1.0" encoding="utf-8"?>
<ds:datastoreItem xmlns:ds="http://schemas.openxmlformats.org/officeDocument/2006/customXml" ds:itemID="{C171BB9E-AA54-4CA4-A67E-D5C2DF03BD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Amelia G Hauth</cp:lastModifiedBy>
  <cp:revision/>
  <dcterms:created xsi:type="dcterms:W3CDTF">2023-10-26T16:01:31Z</dcterms:created>
  <dcterms:modified xsi:type="dcterms:W3CDTF">2023-12-07T21:45:50Z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0x010100824D785DAF145D49BA6CDAC050F73FEB</vt:lpwstr>
  </property>
</Properties>
</file>